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9 - ATOS CONVOCATÓRIOS 2020\Edital 010 - RC44752\ANEXO III.2 - PLANILHAS QUANTITATIVAS - EDITAL 012.2020\AUTOMAÇÃO\"/>
    </mc:Choice>
  </mc:AlternateContent>
  <xr:revisionPtr revIDLastSave="0" documentId="13_ncr:1_{4D7D1BCE-E184-45CD-9A02-AC17E74A4F82}" xr6:coauthVersionLast="45" xr6:coauthVersionMax="45" xr10:uidLastSave="{00000000-0000-0000-0000-000000000000}"/>
  <bookViews>
    <workbookView xWindow="-120" yWindow="-120" windowWidth="20730" windowHeight="11160" tabRatio="646" xr2:uid="{00000000-000D-0000-FFFF-FFFF00000000}"/>
  </bookViews>
  <sheets>
    <sheet name="Capa" sheetId="1" r:id="rId1"/>
    <sheet name="1. Serviços de Eng." sheetId="2" r:id="rId2"/>
    <sheet name="2. Infra" sheetId="7" r:id="rId3"/>
    <sheet name="3. Painéis e HW" sheetId="8" r:id="rId4"/>
    <sheet name="4. Serviços de Eng. Geral" sheetId="9" r:id="rId5"/>
    <sheet name="5. Serviços" sheetId="10" r:id="rId6"/>
    <sheet name="HH" sheetId="4" state="hidden" r:id="rId7"/>
    <sheet name="BDI" sheetId="5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'1. Serviços de Eng.'!$B$12:$AA$12</definedName>
    <definedName name="_xlnm._FilterDatabase" localSheetId="2" hidden="1">'2. Infra'!$B$12:$AA$12</definedName>
    <definedName name="_xlnm._FilterDatabase" localSheetId="3" hidden="1">'3. Painéis e HW'!$B$12:$AA$12</definedName>
    <definedName name="_xlnm._FilterDatabase" localSheetId="4" hidden="1">'4. Serviços de Eng. Geral'!$B$12:$AA$12</definedName>
    <definedName name="_xlnm._FilterDatabase" localSheetId="5" hidden="1">'5. Serviços'!$B$12:$AA$12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1">'1. Serviços de Eng.'!$B$2:$AL$23</definedName>
    <definedName name="_xlnm.Print_Area" localSheetId="2">'2. Infra'!$B$1:$AL$78</definedName>
    <definedName name="_xlnm.Print_Area" localSheetId="3">'3. Painéis e HW'!$B$2:$AL$31</definedName>
    <definedName name="_xlnm.Print_Area" localSheetId="4">'4. Serviços de Eng. Geral'!$B$2:$AL$19</definedName>
    <definedName name="_xlnm.Print_Area" localSheetId="5">'5. Serviços'!$B$2:$AL$21</definedName>
    <definedName name="_xlnm.Print_Area" localSheetId="7">BDI!$A$1:$G$36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 localSheetId="2">[17]!Macro1</definedName>
    <definedName name="Macro1" localSheetId="3">[17]!Macro1</definedName>
    <definedName name="Macro1" localSheetId="4">[17]!Macro1</definedName>
    <definedName name="Macro1" localSheetId="5">[17]!Macro1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 localSheetId="2">ANEXO IVA MAT DE [18]APLICAÇÃO!$A$4:$B$4</definedName>
    <definedName name="MmExcelLinker_4E7BD31E_65F0_440C_A162_0361D739B0FD" localSheetId="3">ANEXO IVA MAT DE [18]APLICAÇÃO!$A$4:$B$4</definedName>
    <definedName name="MmExcelLinker_4E7BD31E_65F0_440C_A162_0361D739B0FD" localSheetId="4">ANEXO IVA MAT DE [18]APLICAÇÃO!$A$4:$B$4</definedName>
    <definedName name="MmExcelLinker_4E7BD31E_65F0_440C_A162_0361D739B0FD" localSheetId="5">ANEXO IVA MAT DE [18]APLICAÇÃO!$A$4:$B$4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'1. Serviços de Eng.'!$2:$12</definedName>
    <definedName name="_xlnm.Print_Titles" localSheetId="2">'2. Infra'!$2:$12</definedName>
    <definedName name="_xlnm.Print_Titles" localSheetId="3">'3. Painéis e HW'!$2:$12</definedName>
    <definedName name="_xlnm.Print_Titles" localSheetId="4">'4. Serviços de Eng. Geral'!$2:$12</definedName>
    <definedName name="_xlnm.Print_Titles" localSheetId="5">'5. Serviços'!$2:$12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9" i="10" l="1"/>
  <c r="T9" i="9"/>
  <c r="T9" i="8"/>
  <c r="T9" i="7"/>
  <c r="T9" i="2"/>
  <c r="T5" i="9"/>
  <c r="T4" i="8"/>
  <c r="T5" i="7"/>
  <c r="T5" i="2"/>
  <c r="T5" i="10"/>
  <c r="T4" i="9"/>
  <c r="T4" i="7"/>
  <c r="W9" i="10"/>
  <c r="W9" i="9"/>
  <c r="W9" i="8"/>
  <c r="W9" i="7"/>
  <c r="E59" i="1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W9" i="2"/>
</calcChain>
</file>

<file path=xl/sharedStrings.xml><?xml version="1.0" encoding="utf-8"?>
<sst xmlns="http://schemas.openxmlformats.org/spreadsheetml/2006/main" count="567" uniqueCount="266">
  <si>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</si>
  <si>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</si>
  <si>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</si>
  <si>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</si>
  <si>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</si>
  <si>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</si>
  <si>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</si>
  <si>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</si>
  <si>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</si>
  <si>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</si>
  <si>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</si>
  <si>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</si>
  <si>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</si>
  <si>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</si>
  <si>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</si>
  <si>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</si>
  <si>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</si>
  <si>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</si>
  <si>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</si>
  <si>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</si>
  <si>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</si>
  <si>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</si>
  <si>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</si>
  <si>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ÍTEM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</si>
  <si>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</si>
  <si>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</si>
  <si>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</si>
  <si>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</si>
  <si>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</si>
  <si>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</si>
  <si>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</si>
  <si>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</si>
  <si>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</si>
  <si>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</si>
  <si>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</si>
  <si>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</si>
  <si>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</si>
  <si>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</si>
  <si>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</si>
  <si>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</si>
  <si>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</si>
  <si>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</si>
  <si>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</si>
  <si>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</si>
  <si>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</si>
  <si>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</si>
  <si>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</si>
  <si>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</si>
  <si>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</si>
  <si>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</si>
  <si>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</si>
  <si>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</si>
  <si>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</si>
  <si>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</si>
  <si>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</si>
  <si>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</si>
  <si>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</si>
  <si>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</si>
  <si>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</si>
  <si>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</si>
  <si>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</si>
  <si>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</si>
  <si>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</si>
  <si>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</si>
  <si>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</si>
  <si>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</si>
  <si>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</si>
  <si>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</si>
  <si>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</si>
  <si>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</si>
  <si>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</si>
  <si>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</si>
  <si>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</si>
  <si>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</si>
  <si>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</si>
  <si>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</si>
  <si>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1.1</t>
  </si>
  <si>
    <t>2.1</t>
  </si>
  <si>
    <t>1.0</t>
  </si>
  <si>
    <t>2.0</t>
  </si>
  <si>
    <t>MCT</t>
  </si>
  <si>
    <t>JBJ</t>
  </si>
  <si>
    <t>RRZ</t>
  </si>
  <si>
    <t>Nº DOCUMENTO (JBJ):</t>
  </si>
  <si>
    <t>m</t>
  </si>
  <si>
    <t xml:space="preserve"> -</t>
  </si>
  <si>
    <t>pç</t>
  </si>
  <si>
    <t>2.2</t>
  </si>
  <si>
    <t>2.3</t>
  </si>
  <si>
    <t>3.0</t>
  </si>
  <si>
    <t>3.1</t>
  </si>
  <si>
    <t>3.2</t>
  </si>
  <si>
    <t>3.3</t>
  </si>
  <si>
    <t>4.0</t>
  </si>
  <si>
    <t>4.1</t>
  </si>
  <si>
    <t>ELETRODUTOS E PERFILADOS</t>
  </si>
  <si>
    <t>Eletroduto de aço galvanizado a fogo, com costura, tipo pesado, fornecido em barra de 3m - Ø3/4" - THOMEU</t>
  </si>
  <si>
    <t>Eletroduto flexivel tipo seal tube diam. 3/4” - SPTF</t>
  </si>
  <si>
    <t>br</t>
  </si>
  <si>
    <t>CAIXAS DE PASSAGEM E ACESSÓRIOS</t>
  </si>
  <si>
    <t>Caixa de passagem retangular em alumínio fundido, com tampa de alumínio fixada por parafusos em aço cadmiado, vedação em junta de neoprene, tipo “LB”, a prova de tempo, entradas roscadas BSP, acabamento em esmalte cinza martelado. Tipo BLWA/B2 - Blinda</t>
  </si>
  <si>
    <t>Diâmetro 3/4"</t>
  </si>
  <si>
    <t>Caixa de passagem retangular em alumínio fundido, com tampa de alumínio fixada por parafusos em aço cadmiado, vedação em junta de neoprene, tipo “LL”, a prova de tempo, entradas roscadas BSP, acabamento em esmalte cinza martelado. Tipo BLWA/B2 - Blinda</t>
  </si>
  <si>
    <t>Caixa de passagem retangular em alumínio fundido, com tampa de alumínio fixada por parafusos em aço cadmiado, vedação em junta de neoprene, tipo “LR”, a prova de tempo, entradas roscadas BSP, acabamento em esmalte cinza martelado. Tipo BLWA/B2 - Blinda</t>
  </si>
  <si>
    <t>Abraçadeira em aluminio tipo “D” -  Thomeu</t>
  </si>
  <si>
    <t>Bucha em aluminio tipo “D” -  Thomeu</t>
  </si>
  <si>
    <t>Arruela em aluminio tipo “D” -  Thomeu</t>
  </si>
  <si>
    <t>Conector macho fixo e giratório para eletroduto flexível diam. 3/4" - Daisa</t>
  </si>
  <si>
    <t>DIVISÃO DE INFRAESTRUTURA</t>
  </si>
  <si>
    <t>Eletrocalha perfurada galvanizada a fogo com tampa mod. SRS200C (200x100)mm - SISA</t>
  </si>
  <si>
    <t>Eletrocalha perfurada galvanizada a fogo com tampa mod. SRS200C (100x100)mm - SISA</t>
  </si>
  <si>
    <t>Curva vertical externa  45° galvanizada a fogo com tampa mod. SRS258C (200x100)mm  - SISA</t>
  </si>
  <si>
    <r>
      <t>Curva vertical interna 45</t>
    </r>
    <r>
      <rPr>
        <sz val="12"/>
        <rFont val="Calibri"/>
        <family val="2"/>
      </rPr>
      <t>°</t>
    </r>
    <r>
      <rPr>
        <sz val="8.4"/>
        <rFont val="Calibri"/>
        <family val="2"/>
      </rPr>
      <t xml:space="preserve">  </t>
    </r>
    <r>
      <rPr>
        <sz val="12"/>
        <rFont val="Calibri"/>
        <family val="2"/>
      </rPr>
      <t xml:space="preserve">galvanizada a fogo com tampa </t>
    </r>
    <r>
      <rPr>
        <sz val="12"/>
        <rFont val="Calibri"/>
        <family val="2"/>
        <scheme val="minor"/>
      </rPr>
      <t>mod. SRS264C (200x100)mm  - SISA</t>
    </r>
  </si>
  <si>
    <t>Redução a esquerda galvanizada a fogo com tampa (200x100)mm para (100x100)mm SRS274C - SISA</t>
  </si>
  <si>
    <t>Curva horiizontal galvanizado a fogo com tampa mod. SRS251C (100X100)mm - SISA</t>
  </si>
  <si>
    <t>Junção simples  galvanizada a fogo SRS276 - SISA</t>
  </si>
  <si>
    <r>
      <t xml:space="preserve">Saída horizontal para eletroduto em aço galvanizado a fogo </t>
    </r>
    <r>
      <rPr>
        <sz val="12"/>
        <rFont val="Arial"/>
        <family val="2"/>
      </rPr>
      <t xml:space="preserve">Ø3/4" - </t>
    </r>
    <r>
      <rPr>
        <sz val="12"/>
        <rFont val="Calibri"/>
        <family val="2"/>
        <scheme val="minor"/>
      </rPr>
      <t>SRS 368 - SISA.</t>
    </r>
  </si>
  <si>
    <t>Arruela em ferro nodular, alta resistência para fixação de eletroduto na saída horizontal, galvanizado diam. 3/4" - Tipo AR/F-2 BLINDA.</t>
  </si>
  <si>
    <t>Bucha em ferro nodular, alta resistência para fixação de eletroduto na saída horizontal, galvanizado diam. 3/4" - Tipo BU/T-2 BLINDA.</t>
  </si>
  <si>
    <t>Parafuso cabeça lentilha em aço galvanizado a fogo auto-travante, diam. 1/4"x5/8" de comprimeto. - Tipo SRS 580-4 / SISA.</t>
  </si>
  <si>
    <t>Arruela lisa em aço galvanizado a fogo, diametro 1/4". Tipo SRS 575-3  - SISA</t>
  </si>
  <si>
    <t>Porca sextavada em aço galvanizado a fogo diam. 1/4". Tipo SRS 577-3 - SISA</t>
  </si>
  <si>
    <t>Porca losangular galvanizada a fogo diam. 3/8" com mola. Tipo SRS 525-5 - SISA</t>
  </si>
  <si>
    <t>Parafuso cabeça sextavada em aço galvanizado a fogo rosca soberba diam. 1/4" x 45mm de comprimento. - Tipo SRS 573 / SISA ou similar.</t>
  </si>
  <si>
    <t>Bucha em nylon S8 - Tipo SRS 530 - SISA.</t>
  </si>
  <si>
    <t xml:space="preserve">ELETROCALHAS </t>
  </si>
  <si>
    <t>Perfilado perfurado construido em aço carbono, com virolas, galvanizado a fogo, em barras de 6 metros 38x38mm - Dispan</t>
  </si>
  <si>
    <t>VB</t>
  </si>
  <si>
    <t>Tê reto galvanizado a fogo com tampa (200x100)mm mod. 271C - SISA</t>
  </si>
  <si>
    <t>Curva de inversão galvanizada a fogo com tampa mod. SRS296C (200x100)mm  - SISA</t>
  </si>
  <si>
    <t>Cabo flexível torcido encordamento classe IV isolação de PVC/A classe de temperatura 70ºC/750V, bitola 1Par x #1,0mm² para sinais DO (saídas digitais).</t>
  </si>
  <si>
    <t>19015-DK15-403-004</t>
  </si>
  <si>
    <t>vb</t>
  </si>
  <si>
    <t>CONFIGURAÇÃO E PARAMETRIZAÇÃO DOS INVERSORES DE FREQUÊNCIA WEG</t>
  </si>
  <si>
    <t>5.0</t>
  </si>
  <si>
    <t>5.1</t>
  </si>
  <si>
    <t>TESTES, COMISSIONAMENTOS, START UP E TREINAMENTOS</t>
  </si>
  <si>
    <t>Módulo de Entrada Digital - 32 DI - 1769-IQ32.  Fabricante: ROCKWELL</t>
  </si>
  <si>
    <t>Módulo de Saída Digital - 32 DO - 1769-OB32. Fabricante: ROCKWELL</t>
  </si>
  <si>
    <t>Módulo de Saída Analógica - 12 AO - 1794-E12.1. Fabricante: ROCKWELL</t>
  </si>
  <si>
    <t>Módulo de Entrada Analógica – 12 AI - 17941-E12.4. Fabricante: ROCKWELL</t>
  </si>
  <si>
    <r>
      <t>Régua de Bornes conf. doc. n</t>
    </r>
    <r>
      <rPr>
        <sz val="12"/>
        <rFont val="Calibri"/>
        <family val="2"/>
      </rPr>
      <t>° AR-5515-HVAC-PGN01-403-100</t>
    </r>
  </si>
  <si>
    <t>Coluna Luminosa 3 Elementos mod.. XVGB3W - 24Vac - LED - Fab. Schneider - IP53 (instalação local)</t>
  </si>
  <si>
    <t>CONFIGURAÇÃO DA IHM - E3 VIEWER - PARA INCLUSÃO DOS NOVOS EQUIPAMENTOS E INSTRUMENTOS</t>
  </si>
  <si>
    <t>AUTOMAÇÃO - HVAC</t>
  </si>
  <si>
    <t>PRÉDIO 00403 - BIOTÉRIO DE ARTRÓPODES</t>
  </si>
  <si>
    <t>NOTAS:</t>
  </si>
  <si>
    <t xml:space="preserve">1 - </t>
  </si>
  <si>
    <t xml:space="preserve">TODOS OS MATERIAS DEVERÃO SER APROVADOS PELA ENGENHARIA DO BUTANTAN ANTES DE SUA COMPRA. </t>
  </si>
  <si>
    <t>2-</t>
  </si>
  <si>
    <t>O FORNECEDOR NÃO DEVERÁ SE LIMITAR AOS MATERIAIS DESCRITOS NESSA LISTA, DEVENDO ASSIM REALIZAR LEVANTAMENTO EM CAMPO PARA EVITAR INTERFERÊNCIAS DURANTE A MONTAGEM.</t>
  </si>
  <si>
    <t>DIVISÃO DE INFRAESTRTURA</t>
  </si>
  <si>
    <t>Nº DOC. (FORNECEDOR):</t>
  </si>
  <si>
    <t>19015-DK15-403-004-01</t>
  </si>
  <si>
    <t>DI-00403-PE-AT-HV-LI-0004-01</t>
  </si>
  <si>
    <t>LISTA DE MATERIAIS</t>
  </si>
  <si>
    <t>Painel de Contingência “ARTR-PNR01-403-LA33” completo montado em gabinete  de aço inox normatização NBR-5410. Contendo 6 Instrumentos de medição de pressão Digihelics mod. DH3-013-LCD 24Vcc, marca DWYER, escala 0 to +/- 0,25 in w.c. e uma torre de sinalização mod. XVGB3W - 24Vcc - led IP53, marca Schneider e demais componentes de comando. Vide Diagrama elétrico (Des. Nº 19015-DE11-403-005)</t>
  </si>
  <si>
    <t>Luva de acabamento em aço inox (200x100)mm SRS263 - SISA</t>
  </si>
  <si>
    <t>Luva de acabamento em aço galvalvanizada a fogo. (200x100)mm SRS263 - SISA</t>
  </si>
  <si>
    <t>Terminal de Fechamento galvanizada a fogo SRS60 (100x100)mm - SISA</t>
  </si>
  <si>
    <t>Terminal de Fechamento galvanizada a fogo SRS60  (150x50)mm- SISA</t>
  </si>
  <si>
    <t>Eletrocalha perfurada galvanizada a fogo com tampa mod. SRS200C (150x50)mm - SISA</t>
  </si>
  <si>
    <t>Eletrocalha lisa em aço inox com tampa mod. SRS200C (150x50)mm - SISA</t>
  </si>
  <si>
    <r>
      <t>Curva vertical interna 45</t>
    </r>
    <r>
      <rPr>
        <sz val="12"/>
        <rFont val="Calibri"/>
        <family val="2"/>
      </rPr>
      <t>°</t>
    </r>
    <r>
      <rPr>
        <sz val="8.4"/>
        <rFont val="Calibri"/>
        <family val="2"/>
      </rPr>
      <t xml:space="preserve">  </t>
    </r>
    <r>
      <rPr>
        <sz val="12"/>
        <rFont val="Calibri"/>
        <family val="2"/>
      </rPr>
      <t xml:space="preserve">galvanizada a fogo com tampa </t>
    </r>
    <r>
      <rPr>
        <sz val="12"/>
        <rFont val="Calibri"/>
        <family val="2"/>
        <scheme val="minor"/>
      </rPr>
      <t>mod. SRS264C (150x50)mm  - SISA</t>
    </r>
  </si>
  <si>
    <t>Desvio a direita 45° com tampa galvanizada a fogo SRS40C  (150x50)mm- SISA</t>
  </si>
  <si>
    <t>CABOS E MANGUEIRAS</t>
  </si>
  <si>
    <t xml:space="preserve">Mangueira flexivel tipo PUN6C1 para ligação dos digihelics </t>
  </si>
  <si>
    <t>Tubo pitot confeccionado em aluminio para tomadas de pressão</t>
  </si>
  <si>
    <t>Tubo inox polido para tomadas de pressões nas salas</t>
  </si>
  <si>
    <t xml:space="preserve">PAINEL EXISTENTE (HVAC--PNG01-403-1000) E ACESSÓRIOS </t>
  </si>
  <si>
    <t>TOTAL PARCIAL</t>
  </si>
  <si>
    <t>NOVA CONFIGURAÇÃO DO SOFTWARE CLP ROCKWELL PARA INCLUSÃO DOS NOVOS EQUIPAMENTOS E INSTRUMENTOS</t>
  </si>
  <si>
    <t>DETALHAMENTO E COMPATIBILIZAÇÃO DO PROJETO DE AUTOMAÇÃO</t>
  </si>
  <si>
    <t>DATA BOOK</t>
  </si>
  <si>
    <t>CONFIGURAÇÃO DO SUPERVISÓRIO - ELIPSE E3</t>
  </si>
  <si>
    <t>SERVIÇOS  DE ENGENHARIA - HVAC</t>
  </si>
  <si>
    <t>1.1.1</t>
  </si>
  <si>
    <t>1.1.2</t>
  </si>
  <si>
    <t>1.1.3</t>
  </si>
  <si>
    <t>1.1.4</t>
  </si>
  <si>
    <t>1.1.5</t>
  </si>
  <si>
    <t>1.1.6</t>
  </si>
  <si>
    <t>MATERIAIS E INFRAESTRUTURA DE AUTOMAÇÃO - HVAC</t>
  </si>
  <si>
    <t>2.2.1</t>
  </si>
  <si>
    <t>2.1.1</t>
  </si>
  <si>
    <t>2.1.2</t>
  </si>
  <si>
    <t>2.1.3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</si>
  <si>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</si>
  <si>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</si>
  <si>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</si>
  <si>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</si>
  <si>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</si>
  <si>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</si>
  <si>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</si>
  <si>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</si>
  <si>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</si>
  <si>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</si>
  <si>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</si>
  <si>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</si>
  <si>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</si>
  <si>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</si>
  <si>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</si>
  <si>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</si>
  <si>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</si>
  <si>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</si>
  <si>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</si>
  <si>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</si>
  <si>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</si>
  <si>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</si>
  <si>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</si>
  <si>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</si>
  <si>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</si>
  <si>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</si>
  <si>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</si>
  <si>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</si>
  <si>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</si>
  <si>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</si>
  <si>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</si>
  <si>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</si>
  <si>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</si>
  <si>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</si>
  <si>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</si>
  <si>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</si>
  <si>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</si>
  <si>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</si>
  <si>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2.4</t>
  </si>
  <si>
    <t>2.4.1</t>
  </si>
  <si>
    <t>2.4.2</t>
  </si>
  <si>
    <t>2.4.3</t>
  </si>
  <si>
    <t>2.4.4</t>
  </si>
  <si>
    <t xml:space="preserve">SERVIÇOS  </t>
  </si>
  <si>
    <t>PAINÉIS E HW</t>
  </si>
  <si>
    <t>PAINEL ARTR-PNR01403--LA33</t>
  </si>
  <si>
    <t>3.1.1</t>
  </si>
  <si>
    <t>SINALIZAÇÃO LOCAL</t>
  </si>
  <si>
    <t>3.2.1</t>
  </si>
  <si>
    <t>2.3.23</t>
  </si>
  <si>
    <t>2.3.24</t>
  </si>
  <si>
    <t>3.3.1</t>
  </si>
  <si>
    <t>3.3.2</t>
  </si>
  <si>
    <t>3.3.3</t>
  </si>
  <si>
    <t>3.3.4</t>
  </si>
  <si>
    <t>3.3.5</t>
  </si>
  <si>
    <t>SERVIÇOS DE ENGENHARIA GERAL</t>
  </si>
  <si>
    <t>GERAL</t>
  </si>
  <si>
    <t xml:space="preserve">DESCRIÇÃO </t>
  </si>
  <si>
    <t>4.1.1</t>
  </si>
  <si>
    <t xml:space="preserve">SERVIÇOS </t>
  </si>
  <si>
    <t>MONTAGEM DO PAINEL DE CONTINGÊNCIA (ARTR-PNR01-403-LA33)</t>
  </si>
  <si>
    <t>MONTAGEM DE INFRAESTRUTURA DE CAMPO E INSTALAÇÃO DOS EQUIPAMENTOS</t>
  </si>
  <si>
    <t>5.1.1</t>
  </si>
  <si>
    <t>5.1.2</t>
  </si>
  <si>
    <t>5.1.3</t>
  </si>
  <si>
    <t xml:space="preserve">Cabo flexível torcido encordamento classe IV isolação de PVC/A classe de temperatura 70ºC/750V,  bitola 1Par x0,75mm² para sinais DI (entradas digitais) </t>
  </si>
  <si>
    <t>Cabo flexível torcido encordamento classe IV isolação de PVC/A classe de temperatura 70ºC/750V,  bitola 1Par x0,75mm² para sinais UI (entradas analógicas universais)e AO (saídas analógicas e sensores), com shield e capa em aluminio.</t>
  </si>
  <si>
    <t xml:space="preserve">Cabo flexível encordamento classe V isolação de PVC/A classe de temperatura 70ºC/750V,  bitola 1c (4x#1,5mm² ) </t>
  </si>
  <si>
    <t>2.4.5</t>
  </si>
  <si>
    <t>REVISAO CONFORME COMENTÁRIOS EM 05.03.20</t>
  </si>
  <si>
    <t>Eletroduto de aço inox em barra de 3m - Ø3/4" - THOMEU</t>
  </si>
  <si>
    <t>2.1.4</t>
  </si>
  <si>
    <t>READEQUAÇÃO DO PAINEL EXISTENTE (HVAC-PNG01-403-1000)</t>
  </si>
  <si>
    <t>REVISAO CONFORME COMENTÁRIOS</t>
  </si>
  <si>
    <t>DI-00403-PE-AT-HV-LI-0004</t>
  </si>
  <si>
    <t>Nº DOCUMENTO (BUTANTAN):</t>
  </si>
  <si>
    <t>Cabo flexível torcido encordamento classe IV isolação de PVC/A classe de temperatura 70ºC/750V,  bitola 2 Pares x0,75mm² para sinais UI (entradas analógicas universais)e AO (saídas analógicas e sensores), com shield e capa em aluminio.</t>
  </si>
  <si>
    <t>2.4.6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</si>
</sst>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"/>
    <numFmt numFmtId="166" formatCode="[$-416]d\-mmm\-yy;@"/>
    <numFmt numFmtId="167" formatCode="&quot;R$&quot;\ #,##0.00"/>
    <numFmt numFmtId="168" formatCode="#,##0.00_ ;[Red]\-#,##0.00\ "/>
    <numFmt numFmtId="169" formatCode="0.0000"/>
    <numFmt numFmtId="170" formatCode="#,##0.0000_ ;[Red]\-#,##0.0000\ 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name val="Calibri"/>
      <family val="2"/>
    </font>
    <font>
      <sz val="8.4"/>
      <name val="Calibri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4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</cellStyleXfs>
  <cellXfs count="367">
    <xf numFmtId="0" fontId="0" fillId="0" borderId="0" xfId="0"/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7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8" fontId="25" fillId="3" borderId="20" xfId="5" applyNumberFormat="1" applyFill="1" applyBorder="1" applyProtection="1"/>
    <xf numFmtId="168" fontId="25" fillId="3" borderId="21" xfId="5" applyNumberFormat="1" applyFill="1" applyBorder="1" applyProtection="1"/>
    <xf numFmtId="168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8" fontId="25" fillId="3" borderId="24" xfId="5" applyNumberFormat="1" applyFill="1" applyBorder="1" applyProtection="1"/>
    <xf numFmtId="168" fontId="25" fillId="3" borderId="3" xfId="5" applyNumberFormat="1" applyFill="1" applyBorder="1" applyProtection="1"/>
    <xf numFmtId="168" fontId="0" fillId="6" borderId="25" xfId="5" applyNumberFormat="1" applyFont="1" applyFill="1" applyBorder="1" applyProtection="1">
      <protection locked="0"/>
    </xf>
    <xf numFmtId="168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8" fontId="24" fillId="3" borderId="24" xfId="5" applyNumberFormat="1" applyFont="1" applyFill="1" applyBorder="1" applyProtection="1"/>
    <xf numFmtId="168" fontId="24" fillId="3" borderId="3" xfId="5" applyNumberFormat="1" applyFont="1" applyFill="1" applyBorder="1" applyProtection="1"/>
    <xf numFmtId="168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8" fontId="25" fillId="3" borderId="24" xfId="5" applyNumberFormat="1" applyFill="1" applyBorder="1" applyAlignment="1" applyProtection="1">
      <alignment vertical="center"/>
    </xf>
    <xf numFmtId="168" fontId="25" fillId="3" borderId="3" xfId="5" applyNumberFormat="1" applyFill="1" applyBorder="1" applyAlignment="1" applyProtection="1">
      <alignment vertical="center"/>
    </xf>
    <xf numFmtId="168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8" fontId="25" fillId="3" borderId="27" xfId="5" applyNumberFormat="1" applyFill="1" applyBorder="1" applyProtection="1"/>
    <xf numFmtId="168" fontId="25" fillId="3" borderId="14" xfId="5" applyNumberFormat="1" applyFill="1" applyBorder="1" applyProtection="1"/>
    <xf numFmtId="168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8" fontId="24" fillId="3" borderId="27" xfId="5" applyNumberFormat="1" applyFont="1" applyFill="1" applyBorder="1" applyProtection="1"/>
    <xf numFmtId="168" fontId="24" fillId="3" borderId="14" xfId="5" applyNumberFormat="1" applyFont="1" applyFill="1" applyBorder="1" applyProtection="1"/>
    <xf numFmtId="168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8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69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7" fontId="0" fillId="4" borderId="5" xfId="0" applyNumberFormat="1" applyFill="1" applyBorder="1" applyAlignment="1">
      <alignment horizontal="center" vertical="center"/>
    </xf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7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7" fontId="0" fillId="3" borderId="5" xfId="0" applyNumberFormat="1" applyFill="1" applyBorder="1" applyAlignment="1">
      <alignment horizontal="center" vertical="center"/>
    </xf>
    <xf numFmtId="167" fontId="24" fillId="3" borderId="5" xfId="0" applyNumberFormat="1" applyFont="1" applyFill="1" applyBorder="1" applyAlignment="1">
      <alignment horizontal="center" vertical="center"/>
    </xf>
    <xf numFmtId="167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165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65" fontId="13" fillId="9" borderId="7" xfId="3" applyNumberFormat="1" applyFont="1" applyFill="1" applyBorder="1" applyAlignment="1">
      <alignment horizontal="center" vertical="center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/>
    </xf>
    <xf numFmtId="43" fontId="29" fillId="8" borderId="4" xfId="7" applyFont="1" applyFill="1" applyBorder="1" applyAlignment="1">
      <alignment horizontal="center" vertical="center"/>
    </xf>
    <xf numFmtId="1" fontId="13" fillId="0" borderId="3" xfId="3" applyNumberFormat="1" applyFont="1" applyFill="1" applyBorder="1" applyAlignment="1">
      <alignment horizontal="center" vertical="center"/>
    </xf>
    <xf numFmtId="1" fontId="13" fillId="0" borderId="4" xfId="3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 wrapText="1"/>
    </xf>
    <xf numFmtId="165" fontId="29" fillId="8" borderId="6" xfId="3" applyNumberFormat="1" applyFont="1" applyFill="1" applyBorder="1" applyAlignment="1">
      <alignment horizontal="center" vertical="center"/>
    </xf>
    <xf numFmtId="165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165" fontId="13" fillId="3" borderId="6" xfId="3" applyNumberFormat="1" applyFont="1" applyFill="1" applyBorder="1" applyAlignment="1">
      <alignment horizontal="center" vertical="center"/>
    </xf>
    <xf numFmtId="165" fontId="13" fillId="3" borderId="4" xfId="3" applyNumberFormat="1" applyFont="1" applyFill="1" applyBorder="1" applyAlignment="1">
      <alignment horizontal="center" vertical="center"/>
    </xf>
    <xf numFmtId="43" fontId="2" fillId="3" borderId="6" xfId="7" applyFont="1" applyFill="1" applyBorder="1" applyAlignment="1">
      <alignment horizontal="center" vertical="center" wrapText="1"/>
    </xf>
    <xf numFmtId="43" fontId="2" fillId="3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1" fontId="13" fillId="0" borderId="6" xfId="3" quotePrefix="1" applyNumberFormat="1" applyFont="1" applyBorder="1" applyAlignment="1">
      <alignment horizontal="center" vertical="center"/>
    </xf>
    <xf numFmtId="1" fontId="13" fillId="0" borderId="3" xfId="3" quotePrefix="1" applyNumberFormat="1" applyFont="1" applyBorder="1" applyAlignment="1">
      <alignment horizontal="center" vertical="center"/>
    </xf>
    <xf numFmtId="1" fontId="13" fillId="0" borderId="4" xfId="3" quotePrefix="1" applyNumberFormat="1" applyFont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2" fillId="3" borderId="6" xfId="7" applyFont="1" applyFill="1" applyBorder="1" applyAlignment="1">
      <alignment horizontal="center" vertical="center" wrapText="1"/>
    </xf>
    <xf numFmtId="43" fontId="2" fillId="3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165" fontId="29" fillId="8" borderId="6" xfId="3" applyNumberFormat="1" applyFont="1" applyFill="1" applyBorder="1" applyAlignment="1">
      <alignment horizontal="center" vertical="center"/>
    </xf>
    <xf numFmtId="165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165" fontId="13" fillId="3" borderId="6" xfId="3" applyNumberFormat="1" applyFont="1" applyFill="1" applyBorder="1" applyAlignment="1">
      <alignment horizontal="center" vertical="center"/>
    </xf>
    <xf numFmtId="165" fontId="13" fillId="3" borderId="4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/>
    </xf>
    <xf numFmtId="43" fontId="13" fillId="3" borderId="4" xfId="7" applyFont="1" applyFill="1" applyBorder="1" applyAlignment="1">
      <alignment horizontal="center" vertical="center"/>
    </xf>
    <xf numFmtId="43" fontId="2" fillId="3" borderId="6" xfId="7" applyFont="1" applyFill="1" applyBorder="1" applyAlignment="1">
      <alignment horizontal="center" vertical="center" wrapText="1"/>
    </xf>
    <xf numFmtId="43" fontId="2" fillId="3" borderId="4" xfId="7" applyFont="1" applyFill="1" applyBorder="1" applyAlignment="1">
      <alignment horizontal="center" vertical="center" wrapText="1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10" fillId="3" borderId="0" xfId="2" applyFont="1" applyFill="1" applyAlignment="1">
      <alignment vertical="center"/>
    </xf>
    <xf numFmtId="0" fontId="8" fillId="3" borderId="0" xfId="2" applyFont="1" applyFill="1" applyAlignment="1">
      <alignment horizontal="left" vertical="center" indent="1"/>
    </xf>
    <xf numFmtId="0" fontId="8" fillId="3" borderId="0" xfId="2" applyFont="1" applyFill="1" applyAlignment="1">
      <alignment horizontal="left" vertical="center"/>
    </xf>
    <xf numFmtId="0" fontId="8" fillId="3" borderId="0" xfId="2" applyFont="1" applyFill="1" applyAlignment="1">
      <alignment vertical="center"/>
    </xf>
    <xf numFmtId="0" fontId="8" fillId="3" borderId="9" xfId="2" applyFont="1" applyFill="1" applyBorder="1" applyAlignment="1">
      <alignment horizontal="left" vertical="center"/>
    </xf>
    <xf numFmtId="0" fontId="8" fillId="3" borderId="0" xfId="2" applyFont="1" applyFill="1" applyAlignment="1">
      <alignment vertical="top"/>
    </xf>
    <xf numFmtId="0" fontId="8" fillId="3" borderId="0" xfId="2" applyFont="1" applyFill="1" applyAlignment="1">
      <alignment vertical="top" wrapText="1"/>
    </xf>
    <xf numFmtId="0" fontId="15" fillId="3" borderId="8" xfId="2" applyFont="1" applyFill="1" applyBorder="1" applyAlignment="1">
      <alignment vertical="center"/>
    </xf>
    <xf numFmtId="0" fontId="15" fillId="3" borderId="0" xfId="2" applyFont="1" applyFill="1" applyAlignment="1">
      <alignment vertical="center"/>
    </xf>
    <xf numFmtId="0" fontId="15" fillId="3" borderId="9" xfId="2" applyFont="1" applyFill="1" applyBorder="1" applyAlignment="1">
      <alignment vertical="center"/>
    </xf>
    <xf numFmtId="0" fontId="6" fillId="3" borderId="2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0" fillId="3" borderId="10" xfId="2" applyFont="1" applyFill="1" applyBorder="1" applyAlignment="1">
      <alignment vertical="center"/>
    </xf>
    <xf numFmtId="0" fontId="10" fillId="3" borderId="11" xfId="2" applyFont="1" applyFill="1" applyBorder="1" applyAlignment="1">
      <alignment vertical="center"/>
    </xf>
    <xf numFmtId="0" fontId="3" fillId="3" borderId="1" xfId="2" applyFont="1" applyFill="1" applyBorder="1" applyAlignment="1">
      <alignment vertical="center"/>
    </xf>
    <xf numFmtId="0" fontId="6" fillId="3" borderId="2" xfId="4" applyFont="1" applyFill="1" applyBorder="1" applyAlignment="1">
      <alignment vertical="center"/>
    </xf>
    <xf numFmtId="0" fontId="3" fillId="3" borderId="7" xfId="4" applyFont="1" applyFill="1" applyBorder="1" applyAlignment="1">
      <alignment vertical="center"/>
    </xf>
    <xf numFmtId="0" fontId="3" fillId="3" borderId="1" xfId="4" applyFont="1" applyFill="1" applyBorder="1" applyAlignment="1">
      <alignment vertical="center"/>
    </xf>
    <xf numFmtId="0" fontId="6" fillId="3" borderId="8" xfId="4" applyFont="1" applyFill="1" applyBorder="1" applyAlignment="1">
      <alignment vertical="center"/>
    </xf>
    <xf numFmtId="0" fontId="7" fillId="3" borderId="0" xfId="4" applyFont="1" applyFill="1" applyAlignment="1">
      <alignment horizontal="left" vertical="center"/>
    </xf>
    <xf numFmtId="0" fontId="7" fillId="3" borderId="9" xfId="4" applyFont="1" applyFill="1" applyBorder="1" applyAlignment="1">
      <alignment horizontal="left" vertical="center"/>
    </xf>
    <xf numFmtId="0" fontId="15" fillId="3" borderId="11" xfId="2" applyFont="1" applyFill="1" applyBorder="1" applyAlignment="1">
      <alignment vertical="center"/>
    </xf>
    <xf numFmtId="0" fontId="15" fillId="3" borderId="12" xfId="2" applyFont="1" applyFill="1" applyBorder="1" applyAlignment="1">
      <alignment vertical="center"/>
    </xf>
    <xf numFmtId="0" fontId="8" fillId="3" borderId="8" xfId="3" applyFont="1" applyFill="1" applyBorder="1" applyAlignment="1">
      <alignment horizontal="left" vertical="center"/>
    </xf>
    <xf numFmtId="0" fontId="8" fillId="3" borderId="8" xfId="2" applyFont="1" applyFill="1" applyBorder="1" applyAlignment="1">
      <alignment horizontal="left" vertical="center"/>
    </xf>
    <xf numFmtId="43" fontId="13" fillId="0" borderId="0" xfId="7" applyFont="1"/>
    <xf numFmtId="0" fontId="11" fillId="2" borderId="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43" fontId="13" fillId="3" borderId="5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10" xfId="4" applyFont="1" applyFill="1" applyBorder="1" applyAlignment="1">
      <alignment horizontal="center" vertical="center"/>
    </xf>
    <xf numFmtId="0" fontId="10" fillId="3" borderId="11" xfId="4" applyFont="1" applyFill="1" applyBorder="1" applyAlignment="1">
      <alignment horizontal="center" vertical="center"/>
    </xf>
    <xf numFmtId="0" fontId="10" fillId="3" borderId="12" xfId="4" applyFont="1" applyFill="1" applyBorder="1" applyAlignment="1">
      <alignment horizontal="center" vertical="center"/>
    </xf>
    <xf numFmtId="0" fontId="4" fillId="3" borderId="2" xfId="4" applyFont="1" applyFill="1" applyBorder="1" applyAlignment="1">
      <alignment horizontal="center" vertical="center"/>
    </xf>
    <xf numFmtId="0" fontId="4" fillId="3" borderId="7" xfId="4" applyFont="1" applyFill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/>
    </xf>
    <xf numFmtId="0" fontId="4" fillId="3" borderId="8" xfId="4" applyFont="1" applyFill="1" applyBorder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4" fillId="3" borderId="9" xfId="4" applyFont="1" applyFill="1" applyBorder="1" applyAlignment="1">
      <alignment horizontal="center" vertical="center"/>
    </xf>
    <xf numFmtId="0" fontId="4" fillId="3" borderId="10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3" fillId="3" borderId="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0" fontId="3" fillId="3" borderId="0" xfId="2" applyFont="1" applyFill="1" applyAlignment="1">
      <alignment horizontal="center" vertical="center"/>
    </xf>
    <xf numFmtId="0" fontId="3" fillId="3" borderId="9" xfId="2" applyFont="1" applyFill="1" applyBorder="1" applyAlignment="1">
      <alignment horizontal="center" vertical="center"/>
    </xf>
    <xf numFmtId="166" fontId="10" fillId="3" borderId="10" xfId="4" applyNumberFormat="1" applyFont="1" applyFill="1" applyBorder="1" applyAlignment="1">
      <alignment horizontal="center" vertical="center"/>
    </xf>
    <xf numFmtId="166" fontId="10" fillId="3" borderId="11" xfId="4" applyNumberFormat="1" applyFont="1" applyFill="1" applyBorder="1" applyAlignment="1">
      <alignment horizontal="center" vertical="center"/>
    </xf>
    <xf numFmtId="0" fontId="19" fillId="3" borderId="10" xfId="4" applyFont="1" applyFill="1" applyBorder="1" applyAlignment="1">
      <alignment horizontal="center" vertical="center"/>
    </xf>
    <xf numFmtId="0" fontId="19" fillId="3" borderId="11" xfId="4" applyFont="1" applyFill="1" applyBorder="1" applyAlignment="1">
      <alignment horizontal="center" vertical="center"/>
    </xf>
    <xf numFmtId="0" fontId="19" fillId="3" borderId="12" xfId="4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1" xfId="2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/>
    </xf>
    <xf numFmtId="0" fontId="19" fillId="3" borderId="5" xfId="2" applyFont="1" applyFill="1" applyBorder="1" applyAlignment="1">
      <alignment horizontal="center" vertical="center"/>
    </xf>
    <xf numFmtId="0" fontId="8" fillId="3" borderId="0" xfId="2" applyFont="1" applyFill="1" applyAlignment="1">
      <alignment horizontal="left" vertical="top" wrapText="1"/>
    </xf>
    <xf numFmtId="0" fontId="8" fillId="3" borderId="0" xfId="2" applyFont="1" applyFill="1" applyAlignment="1">
      <alignment horizontal="left" vertical="top"/>
    </xf>
    <xf numFmtId="166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0" fontId="13" fillId="10" borderId="6" xfId="0" applyFont="1" applyFill="1" applyBorder="1" applyAlignment="1" applyProtection="1">
      <alignment horizontal="center" vertical="center" shrinkToFit="1"/>
      <protection locked="0"/>
    </xf>
    <xf numFmtId="0" fontId="13" fillId="10" borderId="4" xfId="0" applyFont="1" applyFill="1" applyBorder="1" applyAlignment="1" applyProtection="1">
      <alignment horizontal="center" vertical="center" shrinkToFit="1"/>
      <protection locked="0"/>
    </xf>
    <xf numFmtId="43" fontId="13" fillId="3" borderId="5" xfId="7" applyFont="1" applyFill="1" applyBorder="1" applyAlignment="1">
      <alignment horizontal="center" vertical="center" wrapText="1"/>
    </xf>
    <xf numFmtId="165" fontId="13" fillId="3" borderId="6" xfId="3" applyNumberFormat="1" applyFont="1" applyFill="1" applyBorder="1" applyAlignment="1">
      <alignment horizontal="center" vertical="center"/>
    </xf>
    <xf numFmtId="165" fontId="13" fillId="3" borderId="4" xfId="3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9" fontId="29" fillId="8" borderId="6" xfId="3" quotePrefix="1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0" fontId="29" fillId="9" borderId="5" xfId="3" applyFont="1" applyFill="1" applyBorder="1" applyAlignment="1">
      <alignment horizontal="center" vertical="center" wrapText="1"/>
    </xf>
    <xf numFmtId="0" fontId="13" fillId="0" borderId="6" xfId="8" applyFont="1" applyBorder="1" applyAlignment="1" applyProtection="1">
      <alignment horizontal="center" vertical="center"/>
      <protection hidden="1"/>
    </xf>
    <xf numFmtId="0" fontId="13" fillId="0" borderId="3" xfId="8" applyFont="1" applyBorder="1" applyAlignment="1" applyProtection="1">
      <alignment horizontal="center" vertical="center"/>
      <protection hidden="1"/>
    </xf>
    <xf numFmtId="0" fontId="13" fillId="0" borderId="4" xfId="8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vertical="center" shrinkToFit="1"/>
      <protection locked="0"/>
    </xf>
    <xf numFmtId="0" fontId="20" fillId="0" borderId="3" xfId="0" applyFont="1" applyBorder="1" applyAlignment="1" applyProtection="1">
      <alignment vertical="center" shrinkToFit="1"/>
      <protection locked="0"/>
    </xf>
    <xf numFmtId="0" fontId="20" fillId="0" borderId="4" xfId="0" applyFont="1" applyBorder="1" applyAlignment="1" applyProtection="1">
      <alignment vertical="center" shrinkToFit="1"/>
      <protection locked="0"/>
    </xf>
    <xf numFmtId="0" fontId="8" fillId="10" borderId="6" xfId="0" applyFont="1" applyFill="1" applyBorder="1" applyAlignment="1" applyProtection="1">
      <alignment vertical="center" shrinkToFit="1"/>
      <protection locked="0"/>
    </xf>
    <xf numFmtId="0" fontId="8" fillId="10" borderId="4" xfId="0" applyFont="1" applyFill="1" applyBorder="1" applyAlignment="1" applyProtection="1">
      <alignment vertical="center" shrinkToFit="1"/>
      <protection locked="0"/>
    </xf>
    <xf numFmtId="165" fontId="29" fillId="8" borderId="6" xfId="3" applyNumberFormat="1" applyFont="1" applyFill="1" applyBorder="1" applyAlignment="1">
      <alignment horizontal="center" vertical="center"/>
    </xf>
    <xf numFmtId="165" fontId="29" fillId="8" borderId="4" xfId="3" applyNumberFormat="1" applyFont="1" applyFill="1" applyBorder="1" applyAlignment="1">
      <alignment horizontal="center" vertical="center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166" fontId="11" fillId="2" borderId="8" xfId="3" applyNumberFormat="1" applyFont="1" applyFill="1" applyBorder="1" applyAlignment="1">
      <alignment horizontal="center" vertical="center"/>
    </xf>
    <xf numFmtId="166" fontId="11" fillId="2" borderId="0" xfId="3" applyNumberFormat="1" applyFont="1" applyFill="1" applyBorder="1" applyAlignment="1">
      <alignment horizontal="center" vertical="center"/>
    </xf>
    <xf numFmtId="166" fontId="11" fillId="2" borderId="9" xfId="3" applyNumberFormat="1" applyFont="1" applyFill="1" applyBorder="1" applyAlignment="1">
      <alignment horizontal="center" vertical="center"/>
    </xf>
    <xf numFmtId="167" fontId="12" fillId="2" borderId="8" xfId="3" applyNumberFormat="1" applyFont="1" applyFill="1" applyBorder="1" applyAlignment="1">
      <alignment horizontal="center" vertical="center"/>
    </xf>
    <xf numFmtId="167" fontId="12" fillId="2" borderId="0" xfId="3" applyNumberFormat="1" applyFont="1" applyFill="1" applyBorder="1" applyAlignment="1">
      <alignment horizontal="center" vertical="center"/>
    </xf>
    <xf numFmtId="167" fontId="12" fillId="2" borderId="9" xfId="3" applyNumberFormat="1" applyFont="1" applyFill="1" applyBorder="1" applyAlignment="1">
      <alignment horizontal="center" vertical="center"/>
    </xf>
    <xf numFmtId="167" fontId="12" fillId="2" borderId="10" xfId="3" applyNumberFormat="1" applyFont="1" applyFill="1" applyBorder="1" applyAlignment="1">
      <alignment horizontal="center" vertical="center"/>
    </xf>
    <xf numFmtId="167" fontId="12" fillId="2" borderId="11" xfId="3" applyNumberFormat="1" applyFont="1" applyFill="1" applyBorder="1" applyAlignment="1">
      <alignment horizontal="center" vertical="center"/>
    </xf>
    <xf numFmtId="167" fontId="12" fillId="2" borderId="1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10" borderId="5" xfId="0" applyFont="1" applyFill="1" applyBorder="1" applyAlignment="1" applyProtection="1">
      <alignment vertical="center" shrinkToFit="1"/>
      <protection locked="0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3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5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9" fontId="20" fillId="3" borderId="6" xfId="3" applyNumberFormat="1" applyFont="1" applyFill="1" applyBorder="1" applyAlignment="1">
      <alignment horizontal="left" vertical="center" wrapText="1"/>
    </xf>
    <xf numFmtId="49" fontId="20" fillId="3" borderId="3" xfId="3" applyNumberFormat="1" applyFont="1" applyFill="1" applyBorder="1" applyAlignment="1">
      <alignment horizontal="left" vertical="center" wrapText="1"/>
    </xf>
    <xf numFmtId="49" fontId="20" fillId="3" borderId="4" xfId="3" applyNumberFormat="1" applyFont="1" applyFill="1" applyBorder="1" applyAlignment="1">
      <alignment horizontal="left" vertical="center" wrapText="1"/>
    </xf>
    <xf numFmtId="165" fontId="13" fillId="3" borderId="5" xfId="3" applyNumberFormat="1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left" vertical="center" wrapText="1"/>
    </xf>
    <xf numFmtId="43" fontId="13" fillId="3" borderId="3" xfId="7" applyFont="1" applyFill="1" applyBorder="1" applyAlignment="1">
      <alignment horizontal="left" vertical="center" wrapText="1"/>
    </xf>
    <xf numFmtId="43" fontId="13" fillId="3" borderId="4" xfId="7" applyFont="1" applyFill="1" applyBorder="1" applyAlignment="1">
      <alignment horizontal="left" vertical="center" wrapText="1"/>
    </xf>
    <xf numFmtId="43" fontId="13" fillId="3" borderId="5" xfId="7" applyFont="1" applyFill="1" applyBorder="1" applyAlignment="1">
      <alignment horizontal="center" vertical="center"/>
    </xf>
    <xf numFmtId="0" fontId="13" fillId="0" borderId="6" xfId="0" applyFont="1" applyBorder="1" applyAlignment="1" applyProtection="1">
      <alignment vertical="center" wrapText="1" shrinkToFit="1"/>
      <protection locked="0"/>
    </xf>
    <xf numFmtId="0" fontId="13" fillId="0" borderId="3" xfId="0" applyFont="1" applyBorder="1" applyAlignment="1" applyProtection="1">
      <alignment vertical="center" wrapText="1" shrinkToFit="1"/>
      <protection locked="0"/>
    </xf>
    <xf numFmtId="0" fontId="13" fillId="0" borderId="4" xfId="0" applyFont="1" applyBorder="1" applyAlignment="1" applyProtection="1">
      <alignment vertical="center" wrapText="1" shrinkToFit="1"/>
      <protection locked="0"/>
    </xf>
    <xf numFmtId="0" fontId="13" fillId="0" borderId="5" xfId="8" applyFont="1" applyBorder="1" applyAlignment="1" applyProtection="1">
      <alignment horizontal="center" vertical="center"/>
      <protection hidden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7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4" fontId="28" fillId="3" borderId="0" xfId="6" applyFill="1" applyBorder="1" applyAlignment="1">
      <alignment horizontal="center"/>
    </xf>
    <xf numFmtId="170" fontId="24" fillId="6" borderId="32" xfId="5" applyNumberFormat="1" applyFont="1" applyFill="1" applyBorder="1" applyAlignment="1">
      <alignment horizontal="center"/>
    </xf>
    <xf numFmtId="170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10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Normal 6" xfId="8" xr:uid="{6DA2E534-5940-4B51-9E46-82E2C0F4376D}"/>
    <cellStyle name="Normal 6 2" xfId="9" xr:uid="{7C321C92-10FA-4A9D-A00C-E990399FDF2F}"/>
    <cellStyle name="Vírgula" xfId="7" builtinId="3"/>
  </cellStyles>
  <dxfs count="0"/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26275</xdr:colOff>
      <xdr:row>0</xdr:row>
      <xdr:rowOff>124811</xdr:rowOff>
    </xdr:from>
    <xdr:to>
      <xdr:col>5</xdr:col>
      <xdr:colOff>138276</xdr:colOff>
      <xdr:row>9</xdr:row>
      <xdr:rowOff>37772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4E9FCF2-A425-4737-8A27-408218B13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206" y="124811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13805</xdr:colOff>
      <xdr:row>1</xdr:row>
      <xdr:rowOff>96631</xdr:rowOff>
    </xdr:from>
    <xdr:to>
      <xdr:col>6</xdr:col>
      <xdr:colOff>34192</xdr:colOff>
      <xdr:row>10</xdr:row>
      <xdr:rowOff>127974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C12B405-92A2-4F09-9C25-3CA58EC59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331305"/>
          <a:ext cx="1331800" cy="17706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13805</xdr:colOff>
      <xdr:row>1</xdr:row>
      <xdr:rowOff>96631</xdr:rowOff>
    </xdr:from>
    <xdr:to>
      <xdr:col>6</xdr:col>
      <xdr:colOff>34192</xdr:colOff>
      <xdr:row>10</xdr:row>
      <xdr:rowOff>127974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A23154-6C8A-4C11-BAFC-A45B4C009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455" y="325231"/>
          <a:ext cx="1344362" cy="17458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13805</xdr:colOff>
      <xdr:row>1</xdr:row>
      <xdr:rowOff>96631</xdr:rowOff>
    </xdr:from>
    <xdr:to>
      <xdr:col>6</xdr:col>
      <xdr:colOff>34192</xdr:colOff>
      <xdr:row>10</xdr:row>
      <xdr:rowOff>127974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DD320A-82A5-4402-A865-73BD14E60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455" y="325231"/>
          <a:ext cx="1344362" cy="174584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13805</xdr:colOff>
      <xdr:row>1</xdr:row>
      <xdr:rowOff>96631</xdr:rowOff>
    </xdr:from>
    <xdr:to>
      <xdr:col>6</xdr:col>
      <xdr:colOff>34192</xdr:colOff>
      <xdr:row>10</xdr:row>
      <xdr:rowOff>127974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CA13AD1-D20F-45C5-B81E-12B69D210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455" y="325231"/>
          <a:ext cx="1344362" cy="17458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13805</xdr:colOff>
      <xdr:row>1</xdr:row>
      <xdr:rowOff>96631</xdr:rowOff>
    </xdr:from>
    <xdr:to>
      <xdr:col>6</xdr:col>
      <xdr:colOff>34192</xdr:colOff>
      <xdr:row>10</xdr:row>
      <xdr:rowOff>127974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6FAEDF7-B62F-4274-AAC7-2F457B6E8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455" y="325231"/>
          <a:ext cx="1344362" cy="174584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01\Volume_1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1"/>
  <sheetViews>
    <sheetView tabSelected="1" view="pageBreakPreview" zoomScaleNormal="100" zoomScaleSheetLayoutView="100" workbookViewId="0">
      <selection activeCell="E57" sqref="E57:G57"/>
    </sheetView>
  </sheetViews>
  <sheetFormatPr defaultColWidth="2.7109375" defaultRowHeight="12.75" customHeight="1" x14ac:dyDescent="0.25"/>
  <sheetData>
    <row r="1" spans="1:34" ht="10.5" customHeight="1" x14ac:dyDescent="0.25">
      <c r="A1" s="209"/>
      <c r="B1" s="210"/>
      <c r="C1" s="210"/>
      <c r="D1" s="210"/>
      <c r="E1" s="210"/>
      <c r="F1" s="210"/>
      <c r="G1" s="211"/>
      <c r="H1" s="218" t="s">
        <v>151</v>
      </c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20"/>
      <c r="AB1" s="198" t="s">
        <v>0</v>
      </c>
      <c r="AC1" s="199"/>
      <c r="AD1" s="199"/>
      <c r="AE1" s="199"/>
      <c r="AF1" s="199"/>
      <c r="AG1" s="199"/>
      <c r="AH1" s="200"/>
    </row>
    <row r="2" spans="1:34" ht="10.5" customHeight="1" x14ac:dyDescent="0.25">
      <c r="A2" s="212"/>
      <c r="B2" s="213"/>
      <c r="C2" s="213"/>
      <c r="D2" s="213"/>
      <c r="E2" s="213"/>
      <c r="F2" s="213"/>
      <c r="G2" s="214"/>
      <c r="H2" s="221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3"/>
      <c r="AB2" s="168"/>
      <c r="AC2" s="169"/>
      <c r="AD2" s="169"/>
      <c r="AE2" s="169"/>
      <c r="AF2" s="169"/>
      <c r="AG2" s="169"/>
      <c r="AH2" s="170"/>
    </row>
    <row r="3" spans="1:34" ht="10.5" customHeight="1" x14ac:dyDescent="0.25">
      <c r="A3" s="212"/>
      <c r="B3" s="213"/>
      <c r="C3" s="213"/>
      <c r="D3" s="213"/>
      <c r="E3" s="213"/>
      <c r="F3" s="213"/>
      <c r="G3" s="214"/>
      <c r="H3" s="171" t="s">
        <v>1</v>
      </c>
      <c r="I3" s="172"/>
      <c r="J3" s="229" t="s">
        <v>155</v>
      </c>
      <c r="K3" s="229"/>
      <c r="L3" s="229"/>
      <c r="M3" s="229"/>
      <c r="N3" s="229"/>
      <c r="O3" s="229"/>
      <c r="P3" s="229"/>
      <c r="Q3" s="229"/>
      <c r="R3" s="229"/>
      <c r="S3" s="230"/>
      <c r="T3" s="233" t="s">
        <v>2</v>
      </c>
      <c r="U3" s="233"/>
      <c r="V3" s="233"/>
      <c r="W3" s="233"/>
      <c r="X3" s="233"/>
      <c r="Y3" s="233"/>
      <c r="Z3" s="233"/>
      <c r="AA3" s="233"/>
      <c r="AB3" s="168"/>
      <c r="AC3" s="173"/>
      <c r="AD3" s="174" t="s">
        <v>3</v>
      </c>
      <c r="AE3" s="169"/>
      <c r="AF3" s="169"/>
      <c r="AG3" s="169"/>
      <c r="AH3" s="170"/>
    </row>
    <row r="4" spans="1:34" ht="10.5" customHeight="1" x14ac:dyDescent="0.25">
      <c r="A4" s="212"/>
      <c r="B4" s="213"/>
      <c r="C4" s="213"/>
      <c r="D4" s="213"/>
      <c r="E4" s="213"/>
      <c r="F4" s="213"/>
      <c r="G4" s="214"/>
      <c r="H4" s="175"/>
      <c r="I4" s="176"/>
      <c r="J4" s="231"/>
      <c r="K4" s="231"/>
      <c r="L4" s="231"/>
      <c r="M4" s="231"/>
      <c r="N4" s="231"/>
      <c r="O4" s="231"/>
      <c r="P4" s="231"/>
      <c r="Q4" s="231"/>
      <c r="R4" s="231"/>
      <c r="S4" s="232"/>
      <c r="T4" s="234" t="s">
        <v>262</v>
      </c>
      <c r="U4" s="234"/>
      <c r="V4" s="234"/>
      <c r="W4" s="234"/>
      <c r="X4" s="234"/>
      <c r="Y4" s="234"/>
      <c r="Z4" s="234"/>
      <c r="AA4" s="234"/>
      <c r="AB4" s="168"/>
      <c r="AC4" s="173" t="s">
        <v>8</v>
      </c>
      <c r="AD4" s="174" t="s">
        <v>4</v>
      </c>
      <c r="AE4" s="169"/>
      <c r="AF4" s="169"/>
      <c r="AG4" s="169"/>
      <c r="AH4" s="170"/>
    </row>
    <row r="5" spans="1:34" ht="10.5" customHeight="1" x14ac:dyDescent="0.25">
      <c r="A5" s="212"/>
      <c r="B5" s="213"/>
      <c r="C5" s="213"/>
      <c r="D5" s="213"/>
      <c r="E5" s="213"/>
      <c r="F5" s="213"/>
      <c r="G5" s="214"/>
      <c r="H5" s="171" t="s">
        <v>5</v>
      </c>
      <c r="I5" s="172"/>
      <c r="J5" s="172"/>
      <c r="K5" s="172"/>
      <c r="L5" s="177"/>
      <c r="M5" s="171" t="s">
        <v>6</v>
      </c>
      <c r="N5" s="172"/>
      <c r="O5" s="172"/>
      <c r="P5" s="172"/>
      <c r="Q5" s="177"/>
      <c r="R5" s="171" t="s">
        <v>7</v>
      </c>
      <c r="S5" s="172"/>
      <c r="T5" s="172"/>
      <c r="U5" s="172"/>
      <c r="V5" s="177"/>
      <c r="W5" s="171" t="s">
        <v>152</v>
      </c>
      <c r="X5" s="172"/>
      <c r="Y5" s="172"/>
      <c r="Z5" s="172"/>
      <c r="AA5" s="177"/>
      <c r="AB5" s="168"/>
      <c r="AC5" s="173"/>
      <c r="AD5" s="174" t="s">
        <v>9</v>
      </c>
      <c r="AE5" s="169"/>
      <c r="AF5" s="169"/>
      <c r="AG5" s="169"/>
      <c r="AH5" s="170"/>
    </row>
    <row r="6" spans="1:34" ht="10.5" customHeight="1" x14ac:dyDescent="0.25">
      <c r="A6" s="212"/>
      <c r="B6" s="213"/>
      <c r="C6" s="213"/>
      <c r="D6" s="213"/>
      <c r="E6" s="213"/>
      <c r="F6" s="213"/>
      <c r="G6" s="214"/>
      <c r="H6" s="206" t="s">
        <v>80</v>
      </c>
      <c r="I6" s="207"/>
      <c r="J6" s="207"/>
      <c r="K6" s="207"/>
      <c r="L6" s="208"/>
      <c r="M6" s="206" t="s">
        <v>81</v>
      </c>
      <c r="N6" s="207"/>
      <c r="O6" s="207"/>
      <c r="P6" s="207"/>
      <c r="Q6" s="208"/>
      <c r="R6" s="206" t="s">
        <v>82</v>
      </c>
      <c r="S6" s="207"/>
      <c r="T6" s="207"/>
      <c r="U6" s="207"/>
      <c r="V6" s="208"/>
      <c r="W6" s="226" t="s">
        <v>153</v>
      </c>
      <c r="X6" s="227"/>
      <c r="Y6" s="227"/>
      <c r="Z6" s="227"/>
      <c r="AA6" s="228"/>
      <c r="AB6" s="168"/>
      <c r="AC6" s="173"/>
      <c r="AD6" s="174" t="s">
        <v>11</v>
      </c>
      <c r="AE6" s="169"/>
      <c r="AF6" s="169"/>
      <c r="AG6" s="169"/>
      <c r="AH6" s="170"/>
    </row>
    <row r="7" spans="1:34" ht="10.5" customHeight="1" x14ac:dyDescent="0.25">
      <c r="A7" s="212"/>
      <c r="B7" s="213"/>
      <c r="C7" s="213"/>
      <c r="D7" s="213"/>
      <c r="E7" s="213"/>
      <c r="F7" s="213"/>
      <c r="G7" s="213"/>
      <c r="H7" s="178" t="s">
        <v>12</v>
      </c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8" t="s">
        <v>13</v>
      </c>
      <c r="X7" s="179"/>
      <c r="Y7" s="179"/>
      <c r="Z7" s="178" t="s">
        <v>14</v>
      </c>
      <c r="AA7" s="180"/>
      <c r="AB7" s="169"/>
      <c r="AC7" s="173"/>
      <c r="AD7" s="174" t="s">
        <v>15</v>
      </c>
      <c r="AE7" s="169"/>
      <c r="AF7" s="169"/>
      <c r="AG7" s="169"/>
      <c r="AH7" s="170"/>
    </row>
    <row r="8" spans="1:34" ht="10.5" customHeight="1" x14ac:dyDescent="0.25">
      <c r="A8" s="212"/>
      <c r="B8" s="213"/>
      <c r="C8" s="213"/>
      <c r="D8" s="213"/>
      <c r="E8" s="213"/>
      <c r="F8" s="213"/>
      <c r="G8" s="213"/>
      <c r="H8" s="206" t="s">
        <v>145</v>
      </c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24">
        <v>43934</v>
      </c>
      <c r="X8" s="225"/>
      <c r="Y8" s="225"/>
      <c r="Z8" s="206">
        <v>3</v>
      </c>
      <c r="AA8" s="208"/>
      <c r="AB8" s="169"/>
      <c r="AC8" s="169"/>
      <c r="AD8" s="169"/>
      <c r="AE8" s="169"/>
      <c r="AF8" s="169"/>
      <c r="AG8" s="169"/>
      <c r="AH8" s="170"/>
    </row>
    <row r="9" spans="1:34" ht="10.5" customHeight="1" x14ac:dyDescent="0.25">
      <c r="A9" s="212"/>
      <c r="B9" s="213"/>
      <c r="C9" s="213"/>
      <c r="D9" s="213"/>
      <c r="E9" s="213"/>
      <c r="F9" s="213"/>
      <c r="G9" s="213"/>
      <c r="H9" s="181" t="s">
        <v>16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3"/>
      <c r="AB9" s="169"/>
      <c r="AC9" s="169"/>
      <c r="AD9" s="169"/>
      <c r="AE9" s="169"/>
      <c r="AF9" s="169"/>
      <c r="AG9" s="169"/>
      <c r="AH9" s="170"/>
    </row>
    <row r="10" spans="1:34" ht="12.75" customHeight="1" x14ac:dyDescent="0.25">
      <c r="A10" s="215"/>
      <c r="B10" s="216"/>
      <c r="C10" s="216"/>
      <c r="D10" s="216"/>
      <c r="E10" s="216"/>
      <c r="F10" s="216"/>
      <c r="G10" s="216"/>
      <c r="H10" s="206" t="s">
        <v>144</v>
      </c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8"/>
      <c r="AB10" s="184"/>
      <c r="AC10" s="184"/>
      <c r="AD10" s="184"/>
      <c r="AE10" s="184"/>
      <c r="AF10" s="184"/>
      <c r="AG10" s="184"/>
      <c r="AH10" s="185"/>
    </row>
    <row r="11" spans="1:34" ht="12.75" customHeight="1" x14ac:dyDescent="0.25">
      <c r="A11" s="186"/>
      <c r="B11" s="164"/>
      <c r="C11" s="162"/>
      <c r="D11" s="163"/>
      <c r="E11" s="163"/>
      <c r="F11" s="163"/>
      <c r="G11" s="163"/>
      <c r="H11" s="163"/>
      <c r="I11" s="163"/>
      <c r="J11" s="163"/>
      <c r="K11" s="163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3"/>
      <c r="AC11" s="163"/>
      <c r="AD11" s="163"/>
      <c r="AE11" s="163"/>
      <c r="AF11" s="163"/>
      <c r="AG11" s="163"/>
      <c r="AH11" s="165"/>
    </row>
    <row r="12" spans="1:34" ht="12.75" customHeight="1" x14ac:dyDescent="0.25">
      <c r="A12" s="186"/>
      <c r="B12" s="161" t="s">
        <v>146</v>
      </c>
      <c r="C12" s="162"/>
      <c r="D12" s="163"/>
      <c r="E12" s="163"/>
      <c r="F12" s="163"/>
      <c r="G12" s="163"/>
      <c r="H12" s="163"/>
      <c r="I12" s="163"/>
      <c r="J12" s="163"/>
      <c r="K12" s="163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3"/>
      <c r="AC12" s="163"/>
      <c r="AD12" s="163"/>
      <c r="AE12" s="163"/>
      <c r="AF12" s="163"/>
      <c r="AG12" s="163"/>
      <c r="AH12" s="165"/>
    </row>
    <row r="13" spans="1:34" ht="12.75" customHeight="1" x14ac:dyDescent="0.25">
      <c r="A13" s="186"/>
      <c r="B13" s="164" t="s">
        <v>147</v>
      </c>
      <c r="C13" s="236" t="s">
        <v>148</v>
      </c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236"/>
      <c r="AH13" s="236"/>
    </row>
    <row r="14" spans="1:34" ht="25.5" customHeight="1" x14ac:dyDescent="0.25">
      <c r="A14" s="186"/>
      <c r="B14" s="166" t="s">
        <v>149</v>
      </c>
      <c r="C14" s="235" t="s">
        <v>150</v>
      </c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</row>
    <row r="15" spans="1:34" ht="12.75" customHeight="1" x14ac:dyDescent="0.25">
      <c r="A15" s="186"/>
      <c r="B15" s="164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5"/>
    </row>
    <row r="16" spans="1:34" ht="12.75" customHeight="1" x14ac:dyDescent="0.25">
      <c r="A16" s="186"/>
      <c r="B16" s="164"/>
      <c r="C16" s="162"/>
      <c r="D16" s="163"/>
      <c r="E16" s="163"/>
      <c r="F16" s="163"/>
      <c r="G16" s="163"/>
      <c r="H16" s="163"/>
      <c r="I16" s="163"/>
      <c r="J16" s="163"/>
      <c r="K16" s="163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3"/>
      <c r="AC16" s="163"/>
      <c r="AD16" s="163"/>
      <c r="AE16" s="163"/>
      <c r="AF16" s="163"/>
      <c r="AG16" s="163"/>
      <c r="AH16" s="165"/>
    </row>
    <row r="17" spans="1:34" ht="12.75" customHeight="1" x14ac:dyDescent="0.25">
      <c r="A17" s="186"/>
      <c r="B17" s="164"/>
      <c r="C17" s="162"/>
      <c r="D17" s="163"/>
      <c r="E17" s="163"/>
      <c r="F17" s="163"/>
      <c r="G17" s="163"/>
      <c r="H17" s="163"/>
      <c r="I17" s="163"/>
      <c r="J17" s="163"/>
      <c r="K17" s="163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3"/>
      <c r="AC17" s="163"/>
      <c r="AD17" s="163"/>
      <c r="AE17" s="163"/>
      <c r="AF17" s="163"/>
      <c r="AG17" s="163"/>
      <c r="AH17" s="165"/>
    </row>
    <row r="18" spans="1:34" ht="12.75" customHeight="1" x14ac:dyDescent="0.25">
      <c r="A18" s="186"/>
      <c r="B18" s="164"/>
      <c r="C18" s="162"/>
      <c r="D18" s="163"/>
      <c r="E18" s="163"/>
      <c r="F18" s="163"/>
      <c r="G18" s="163"/>
      <c r="H18" s="163"/>
      <c r="I18" s="163"/>
      <c r="J18" s="163"/>
      <c r="K18" s="163"/>
      <c r="L18" s="164"/>
      <c r="M18" s="164"/>
      <c r="N18" s="164"/>
      <c r="O18" s="164"/>
      <c r="P18" s="163"/>
      <c r="Q18" s="163"/>
      <c r="R18" s="163"/>
      <c r="S18" s="164"/>
      <c r="T18" s="164"/>
      <c r="U18" s="164"/>
      <c r="V18" s="163"/>
      <c r="W18" s="163"/>
      <c r="X18" s="164"/>
      <c r="Y18" s="164"/>
      <c r="Z18" s="163"/>
      <c r="AA18" s="164"/>
      <c r="AB18" s="163"/>
      <c r="AC18" s="163"/>
      <c r="AD18" s="163"/>
      <c r="AE18" s="163"/>
      <c r="AF18" s="163"/>
      <c r="AG18" s="163"/>
      <c r="AH18" s="165"/>
    </row>
    <row r="19" spans="1:34" ht="12.75" customHeight="1" x14ac:dyDescent="0.25">
      <c r="A19" s="186"/>
      <c r="B19" s="164"/>
      <c r="C19" s="162"/>
      <c r="D19" s="163"/>
      <c r="E19" s="163"/>
      <c r="F19" s="163"/>
      <c r="G19" s="163"/>
      <c r="H19" s="163"/>
      <c r="I19" s="163"/>
      <c r="J19" s="163"/>
      <c r="K19" s="163"/>
      <c r="L19" s="164"/>
      <c r="M19" s="164"/>
      <c r="N19" s="164"/>
      <c r="O19" s="164"/>
      <c r="P19" s="163"/>
      <c r="Q19" s="163"/>
      <c r="R19" s="163"/>
      <c r="S19" s="164"/>
      <c r="T19" s="164"/>
      <c r="U19" s="164"/>
      <c r="V19" s="163"/>
      <c r="W19" s="163"/>
      <c r="X19" s="164"/>
      <c r="Y19" s="164"/>
      <c r="Z19" s="163"/>
      <c r="AA19" s="164"/>
      <c r="AB19" s="163"/>
      <c r="AC19" s="163"/>
      <c r="AD19" s="163"/>
      <c r="AE19" s="163"/>
      <c r="AF19" s="163"/>
      <c r="AG19" s="163"/>
      <c r="AH19" s="165"/>
    </row>
    <row r="20" spans="1:34" ht="12.75" customHeight="1" x14ac:dyDescent="0.25">
      <c r="A20" s="186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164"/>
      <c r="M20" s="164"/>
      <c r="N20" s="164"/>
      <c r="O20" s="164"/>
      <c r="P20" s="163"/>
      <c r="Q20" s="163"/>
      <c r="R20" s="163"/>
      <c r="S20" s="164"/>
      <c r="T20" s="164"/>
      <c r="U20" s="164"/>
      <c r="V20" s="163"/>
      <c r="W20" s="163"/>
      <c r="X20" s="164"/>
      <c r="Y20" s="164"/>
      <c r="Z20" s="163"/>
      <c r="AA20" s="164"/>
      <c r="AB20" s="163"/>
      <c r="AC20" s="163"/>
      <c r="AD20" s="163"/>
      <c r="AE20" s="163"/>
      <c r="AF20" s="163"/>
      <c r="AG20" s="163"/>
      <c r="AH20" s="165"/>
    </row>
    <row r="21" spans="1:34" ht="12.75" customHeight="1" x14ac:dyDescent="0.25">
      <c r="A21" s="186"/>
      <c r="B21" s="164"/>
      <c r="C21" s="163"/>
      <c r="D21" s="163"/>
      <c r="E21" s="163"/>
      <c r="F21" s="163"/>
      <c r="G21" s="163"/>
      <c r="H21" s="163"/>
      <c r="I21" s="163"/>
      <c r="J21" s="163"/>
      <c r="K21" s="163"/>
      <c r="L21" s="164"/>
      <c r="M21" s="164"/>
      <c r="N21" s="164"/>
      <c r="O21" s="164"/>
      <c r="P21" s="163"/>
      <c r="Q21" s="163"/>
      <c r="R21" s="163"/>
      <c r="S21" s="164"/>
      <c r="T21" s="164"/>
      <c r="U21" s="164"/>
      <c r="V21" s="163"/>
      <c r="W21" s="163"/>
      <c r="X21" s="164"/>
      <c r="Y21" s="164"/>
      <c r="Z21" s="163"/>
      <c r="AA21" s="164"/>
      <c r="AB21" s="163"/>
      <c r="AC21" s="163"/>
      <c r="AD21" s="163"/>
      <c r="AE21" s="163"/>
      <c r="AF21" s="163"/>
      <c r="AG21" s="163"/>
      <c r="AH21" s="165"/>
    </row>
    <row r="22" spans="1:34" ht="12.75" customHeight="1" x14ac:dyDescent="0.25">
      <c r="A22" s="186"/>
      <c r="B22" s="164"/>
      <c r="C22" s="163"/>
      <c r="D22" s="163"/>
      <c r="E22" s="163"/>
      <c r="F22" s="163"/>
      <c r="G22" s="163"/>
      <c r="H22" s="163"/>
      <c r="I22" s="163"/>
      <c r="J22" s="163"/>
      <c r="K22" s="163"/>
      <c r="L22" s="164"/>
      <c r="M22" s="164"/>
      <c r="N22" s="164"/>
      <c r="O22" s="164"/>
      <c r="P22" s="163"/>
      <c r="Q22" s="163"/>
      <c r="R22" s="163"/>
      <c r="S22" s="164"/>
      <c r="T22" s="164"/>
      <c r="U22" s="164"/>
      <c r="V22" s="163"/>
      <c r="W22" s="163"/>
      <c r="X22" s="164"/>
      <c r="Y22" s="164"/>
      <c r="Z22" s="163"/>
      <c r="AA22" s="164"/>
      <c r="AB22" s="163"/>
      <c r="AC22" s="163"/>
      <c r="AD22" s="163"/>
      <c r="AE22" s="163"/>
      <c r="AF22" s="163"/>
      <c r="AG22" s="163"/>
      <c r="AH22" s="165"/>
    </row>
    <row r="23" spans="1:34" ht="12.75" customHeight="1" x14ac:dyDescent="0.25">
      <c r="A23" s="186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164"/>
      <c r="M23" s="164"/>
      <c r="N23" s="164"/>
      <c r="O23" s="164"/>
      <c r="P23" s="163"/>
      <c r="Q23" s="163"/>
      <c r="R23" s="163"/>
      <c r="S23" s="164"/>
      <c r="T23" s="164"/>
      <c r="U23" s="164"/>
      <c r="V23" s="163"/>
      <c r="W23" s="163"/>
      <c r="X23" s="164"/>
      <c r="Y23" s="164"/>
      <c r="Z23" s="163"/>
      <c r="AA23" s="164"/>
      <c r="AB23" s="163"/>
      <c r="AC23" s="163"/>
      <c r="AD23" s="163"/>
      <c r="AE23" s="163"/>
      <c r="AF23" s="163"/>
      <c r="AG23" s="163"/>
      <c r="AH23" s="165"/>
    </row>
    <row r="24" spans="1:34" ht="12.75" customHeight="1" x14ac:dyDescent="0.25">
      <c r="A24" s="186"/>
      <c r="B24" s="164"/>
      <c r="C24" s="163"/>
      <c r="D24" s="163"/>
      <c r="E24" s="163"/>
      <c r="F24" s="163"/>
      <c r="G24" s="163"/>
      <c r="H24" s="163"/>
      <c r="I24" s="163"/>
      <c r="J24" s="163"/>
      <c r="K24" s="163"/>
      <c r="L24" s="164"/>
      <c r="M24" s="163"/>
      <c r="N24" s="164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4"/>
      <c r="AB24" s="163"/>
      <c r="AC24" s="163"/>
      <c r="AD24" s="163"/>
      <c r="AE24" s="163"/>
      <c r="AF24" s="163"/>
      <c r="AG24" s="163"/>
      <c r="AH24" s="165"/>
    </row>
    <row r="25" spans="1:34" ht="12.75" customHeight="1" x14ac:dyDescent="0.25">
      <c r="A25" s="186"/>
      <c r="B25" s="164"/>
      <c r="C25" s="163"/>
      <c r="D25" s="163"/>
      <c r="E25" s="163"/>
      <c r="F25" s="163"/>
      <c r="G25" s="163"/>
      <c r="H25" s="163"/>
      <c r="I25" s="163"/>
      <c r="J25" s="163"/>
      <c r="K25" s="163"/>
      <c r="L25" s="164"/>
      <c r="M25" s="163"/>
      <c r="N25" s="164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4"/>
      <c r="AB25" s="163"/>
      <c r="AC25" s="163"/>
      <c r="AD25" s="163"/>
      <c r="AE25" s="163"/>
      <c r="AF25" s="163"/>
      <c r="AG25" s="163"/>
      <c r="AH25" s="165"/>
    </row>
    <row r="26" spans="1:34" ht="12.75" customHeight="1" x14ac:dyDescent="0.25">
      <c r="A26" s="187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164"/>
      <c r="M26" s="163"/>
      <c r="N26" s="164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4"/>
      <c r="AB26" s="163"/>
      <c r="AC26" s="163"/>
      <c r="AD26" s="163"/>
      <c r="AE26" s="163"/>
      <c r="AF26" s="163"/>
      <c r="AG26" s="163"/>
      <c r="AH26" s="165"/>
    </row>
    <row r="27" spans="1:34" ht="12.75" customHeight="1" x14ac:dyDescent="0.25">
      <c r="A27" s="187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164"/>
      <c r="M27" s="163"/>
      <c r="N27" s="164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4"/>
      <c r="AB27" s="163"/>
      <c r="AC27" s="163"/>
      <c r="AD27" s="163"/>
      <c r="AE27" s="163"/>
      <c r="AF27" s="163"/>
      <c r="AG27" s="163"/>
      <c r="AH27" s="165"/>
    </row>
    <row r="28" spans="1:34" ht="12.75" customHeight="1" x14ac:dyDescent="0.25">
      <c r="A28" s="186"/>
      <c r="B28" s="164"/>
      <c r="C28" s="163"/>
      <c r="D28" s="163"/>
      <c r="E28" s="163"/>
      <c r="F28" s="163"/>
      <c r="G28" s="163"/>
      <c r="H28" s="163"/>
      <c r="I28" s="163"/>
      <c r="J28" s="163"/>
      <c r="K28" s="163"/>
      <c r="L28" s="164"/>
      <c r="M28" s="163"/>
      <c r="N28" s="164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4"/>
      <c r="AB28" s="163"/>
      <c r="AC28" s="163"/>
      <c r="AD28" s="163"/>
      <c r="AE28" s="163"/>
      <c r="AF28" s="163"/>
      <c r="AG28" s="163"/>
      <c r="AH28" s="165"/>
    </row>
    <row r="29" spans="1:34" ht="12.75" customHeight="1" x14ac:dyDescent="0.25">
      <c r="A29" s="186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164"/>
      <c r="M29" s="163"/>
      <c r="N29" s="164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4"/>
      <c r="AB29" s="163"/>
      <c r="AC29" s="163"/>
      <c r="AD29" s="163"/>
      <c r="AE29" s="163"/>
      <c r="AF29" s="163"/>
      <c r="AG29" s="163"/>
      <c r="AH29" s="165"/>
    </row>
    <row r="30" spans="1:34" ht="12.75" customHeight="1" x14ac:dyDescent="0.25">
      <c r="A30" s="186"/>
      <c r="B30" s="164"/>
      <c r="C30" s="163"/>
      <c r="D30" s="163"/>
      <c r="E30" s="163"/>
      <c r="F30" s="163"/>
      <c r="G30" s="163"/>
      <c r="H30" s="163"/>
      <c r="I30" s="163"/>
      <c r="J30" s="163"/>
      <c r="K30" s="163"/>
      <c r="L30" s="164"/>
      <c r="M30" s="163"/>
      <c r="N30" s="164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4"/>
      <c r="AB30" s="163"/>
      <c r="AC30" s="163"/>
      <c r="AD30" s="163"/>
      <c r="AE30" s="163"/>
      <c r="AF30" s="163"/>
      <c r="AG30" s="163"/>
      <c r="AH30" s="165"/>
    </row>
    <row r="31" spans="1:34" ht="12.75" customHeight="1" x14ac:dyDescent="0.25">
      <c r="A31" s="186"/>
      <c r="B31" s="164"/>
      <c r="C31" s="163"/>
      <c r="D31" s="163"/>
      <c r="E31" s="163"/>
      <c r="F31" s="163"/>
      <c r="G31" s="163"/>
      <c r="H31" s="163"/>
      <c r="I31" s="163"/>
      <c r="J31" s="163"/>
      <c r="K31" s="163"/>
      <c r="L31" s="164"/>
      <c r="M31" s="163"/>
      <c r="N31" s="164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4"/>
      <c r="AB31" s="163"/>
      <c r="AC31" s="163"/>
      <c r="AD31" s="163"/>
      <c r="AE31" s="163"/>
      <c r="AF31" s="163"/>
      <c r="AG31" s="163"/>
      <c r="AH31" s="165"/>
    </row>
    <row r="32" spans="1:34" ht="12.75" customHeight="1" x14ac:dyDescent="0.25">
      <c r="A32" s="187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164"/>
      <c r="M32" s="163"/>
      <c r="N32" s="164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4"/>
      <c r="AB32" s="163"/>
      <c r="AC32" s="163"/>
      <c r="AD32" s="163"/>
      <c r="AE32" s="163"/>
      <c r="AF32" s="163"/>
      <c r="AG32" s="163"/>
      <c r="AH32" s="165"/>
    </row>
    <row r="33" spans="1:34" ht="12.75" customHeight="1" x14ac:dyDescent="0.25">
      <c r="A33" s="187"/>
      <c r="B33" s="164"/>
      <c r="C33" s="163"/>
      <c r="D33" s="163"/>
      <c r="E33" s="163"/>
      <c r="F33" s="163"/>
      <c r="G33" s="163"/>
      <c r="H33" s="163"/>
      <c r="I33" s="163"/>
      <c r="J33" s="163"/>
      <c r="K33" s="163"/>
      <c r="L33" s="164"/>
      <c r="M33" s="163"/>
      <c r="N33" s="164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4"/>
      <c r="AB33" s="163"/>
      <c r="AC33" s="163"/>
      <c r="AD33" s="163"/>
      <c r="AE33" s="163"/>
      <c r="AF33" s="163"/>
      <c r="AG33" s="163"/>
      <c r="AH33" s="165"/>
    </row>
    <row r="34" spans="1:34" ht="12.75" customHeight="1" x14ac:dyDescent="0.25">
      <c r="A34" s="187"/>
      <c r="B34" s="164"/>
      <c r="C34" s="163"/>
      <c r="D34" s="163"/>
      <c r="E34" s="163"/>
      <c r="F34" s="163"/>
      <c r="G34" s="163"/>
      <c r="H34" s="163"/>
      <c r="I34" s="163"/>
      <c r="J34" s="163"/>
      <c r="K34" s="163"/>
      <c r="L34" s="164"/>
      <c r="M34" s="163"/>
      <c r="N34" s="164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4"/>
      <c r="AA34" s="164"/>
      <c r="AB34" s="164"/>
      <c r="AC34" s="163"/>
      <c r="AD34" s="163"/>
      <c r="AE34" s="163"/>
      <c r="AF34" s="163"/>
      <c r="AG34" s="163"/>
      <c r="AH34" s="165"/>
    </row>
    <row r="35" spans="1:34" ht="12.75" customHeight="1" x14ac:dyDescent="0.25">
      <c r="A35" s="186"/>
      <c r="B35" s="164"/>
      <c r="C35" s="163"/>
      <c r="D35" s="163"/>
      <c r="E35" s="163"/>
      <c r="F35" s="163"/>
      <c r="G35" s="163"/>
      <c r="H35" s="163"/>
      <c r="I35" s="163"/>
      <c r="J35" s="163"/>
      <c r="K35" s="163"/>
      <c r="L35" s="164"/>
      <c r="M35" s="164"/>
      <c r="N35" s="164"/>
      <c r="O35" s="164"/>
      <c r="P35" s="163"/>
      <c r="Q35" s="163"/>
      <c r="R35" s="163"/>
      <c r="S35" s="164"/>
      <c r="T35" s="164"/>
      <c r="U35" s="164"/>
      <c r="V35" s="163"/>
      <c r="W35" s="163"/>
      <c r="X35" s="164"/>
      <c r="Y35" s="164"/>
      <c r="Z35" s="163"/>
      <c r="AA35" s="164"/>
      <c r="AB35" s="163"/>
      <c r="AC35" s="163"/>
      <c r="AD35" s="163"/>
      <c r="AE35" s="163"/>
      <c r="AF35" s="163"/>
      <c r="AG35" s="163"/>
      <c r="AH35" s="165"/>
    </row>
    <row r="36" spans="1:34" ht="12.75" customHeight="1" x14ac:dyDescent="0.25">
      <c r="A36" s="186"/>
      <c r="B36" s="164"/>
      <c r="C36" s="163"/>
      <c r="D36" s="163"/>
      <c r="E36" s="163"/>
      <c r="F36" s="163"/>
      <c r="G36" s="163"/>
      <c r="H36" s="163"/>
      <c r="I36" s="163"/>
      <c r="J36" s="163"/>
      <c r="K36" s="163"/>
      <c r="L36" s="164"/>
      <c r="M36" s="164"/>
      <c r="N36" s="164"/>
      <c r="O36" s="164"/>
      <c r="P36" s="163"/>
      <c r="Q36" s="163"/>
      <c r="R36" s="163"/>
      <c r="S36" s="164"/>
      <c r="T36" s="164"/>
      <c r="U36" s="164"/>
      <c r="V36" s="163"/>
      <c r="W36" s="163"/>
      <c r="X36" s="164"/>
      <c r="Y36" s="164"/>
      <c r="Z36" s="164"/>
      <c r="AA36" s="164"/>
      <c r="AB36" s="164"/>
      <c r="AC36" s="164"/>
      <c r="AD36" s="163"/>
      <c r="AE36" s="163"/>
      <c r="AF36" s="163"/>
      <c r="AG36" s="163"/>
      <c r="AH36" s="165"/>
    </row>
    <row r="37" spans="1:34" ht="12.75" customHeight="1" x14ac:dyDescent="0.25">
      <c r="A37" s="186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4"/>
      <c r="M37" s="164"/>
      <c r="N37" s="164"/>
      <c r="O37" s="164"/>
      <c r="P37" s="163"/>
      <c r="Q37" s="163"/>
      <c r="R37" s="163"/>
      <c r="S37" s="164"/>
      <c r="T37" s="164"/>
      <c r="U37" s="164"/>
      <c r="V37" s="163"/>
      <c r="W37" s="163"/>
      <c r="X37" s="164"/>
      <c r="Y37" s="164"/>
      <c r="Z37" s="163"/>
      <c r="AA37" s="164"/>
      <c r="AB37" s="163"/>
      <c r="AC37" s="164"/>
      <c r="AD37" s="163"/>
      <c r="AE37" s="163"/>
      <c r="AF37" s="163"/>
      <c r="AG37" s="163"/>
      <c r="AH37" s="165"/>
    </row>
    <row r="38" spans="1:34" ht="12.75" customHeight="1" x14ac:dyDescent="0.25">
      <c r="A38" s="186"/>
      <c r="B38" s="164"/>
      <c r="C38" s="163"/>
      <c r="D38" s="163"/>
      <c r="E38" s="163"/>
      <c r="F38" s="163"/>
      <c r="G38" s="163"/>
      <c r="H38" s="163"/>
      <c r="I38" s="163"/>
      <c r="J38" s="163"/>
      <c r="K38" s="163"/>
      <c r="L38" s="164"/>
      <c r="M38" s="163"/>
      <c r="N38" s="164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4"/>
      <c r="AB38" s="163"/>
      <c r="AC38" s="163"/>
      <c r="AD38" s="163"/>
      <c r="AE38" s="163"/>
      <c r="AF38" s="163"/>
      <c r="AG38" s="163"/>
      <c r="AH38" s="165"/>
    </row>
    <row r="39" spans="1:34" ht="12.75" customHeight="1" x14ac:dyDescent="0.25">
      <c r="A39" s="186"/>
      <c r="B39" s="164"/>
      <c r="C39" s="163"/>
      <c r="D39" s="163"/>
      <c r="E39" s="163"/>
      <c r="F39" s="163"/>
      <c r="G39" s="163"/>
      <c r="H39" s="163"/>
      <c r="I39" s="163"/>
      <c r="J39" s="163"/>
      <c r="K39" s="163"/>
      <c r="L39" s="164"/>
      <c r="M39" s="163"/>
      <c r="N39" s="164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4"/>
      <c r="AB39" s="163"/>
      <c r="AC39" s="163"/>
      <c r="AD39" s="163"/>
      <c r="AE39" s="163"/>
      <c r="AF39" s="163"/>
      <c r="AG39" s="163"/>
      <c r="AH39" s="165"/>
    </row>
    <row r="40" spans="1:34" ht="12.75" customHeight="1" x14ac:dyDescent="0.25">
      <c r="A40" s="187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164"/>
      <c r="M40" s="163"/>
      <c r="N40" s="164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4"/>
      <c r="AB40" s="163"/>
      <c r="AC40" s="163"/>
      <c r="AD40" s="163"/>
      <c r="AE40" s="163"/>
      <c r="AF40" s="163"/>
      <c r="AG40" s="163"/>
      <c r="AH40" s="165"/>
    </row>
    <row r="41" spans="1:34" ht="12.75" customHeight="1" x14ac:dyDescent="0.25">
      <c r="A41" s="187"/>
      <c r="B41" s="164"/>
      <c r="C41" s="163"/>
      <c r="D41" s="163"/>
      <c r="E41" s="163"/>
      <c r="F41" s="163"/>
      <c r="G41" s="163"/>
      <c r="H41" s="163"/>
      <c r="I41" s="163"/>
      <c r="J41" s="163"/>
      <c r="K41" s="163"/>
      <c r="L41" s="164"/>
      <c r="M41" s="163"/>
      <c r="N41" s="164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4"/>
      <c r="AB41" s="163"/>
      <c r="AC41" s="163"/>
      <c r="AD41" s="163"/>
      <c r="AE41" s="163"/>
      <c r="AF41" s="163"/>
      <c r="AG41" s="163"/>
      <c r="AH41" s="165"/>
    </row>
    <row r="42" spans="1:34" ht="12.75" customHeight="1" x14ac:dyDescent="0.25">
      <c r="A42" s="187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164"/>
      <c r="M42" s="163"/>
      <c r="N42" s="164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4"/>
      <c r="AB42" s="163"/>
      <c r="AC42" s="163"/>
      <c r="AD42" s="163"/>
      <c r="AE42" s="163"/>
      <c r="AF42" s="163"/>
      <c r="AG42" s="163"/>
      <c r="AH42" s="165"/>
    </row>
    <row r="43" spans="1:34" ht="12.75" customHeight="1" x14ac:dyDescent="0.25">
      <c r="A43" s="187"/>
      <c r="B43" s="164"/>
      <c r="C43" s="163"/>
      <c r="D43" s="163"/>
      <c r="E43" s="163"/>
      <c r="F43" s="163"/>
      <c r="G43" s="163"/>
      <c r="H43" s="163"/>
      <c r="I43" s="163"/>
      <c r="J43" s="163"/>
      <c r="K43" s="163"/>
      <c r="L43" s="164"/>
      <c r="M43" s="163"/>
      <c r="N43" s="164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4"/>
      <c r="AB43" s="163"/>
      <c r="AC43" s="163"/>
      <c r="AD43" s="163"/>
      <c r="AE43" s="163"/>
      <c r="AF43" s="163"/>
      <c r="AG43" s="163"/>
      <c r="AH43" s="165"/>
    </row>
    <row r="44" spans="1:34" ht="12.75" customHeight="1" x14ac:dyDescent="0.25">
      <c r="A44" s="187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164"/>
      <c r="M44" s="163"/>
      <c r="N44" s="164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4"/>
      <c r="AB44" s="163"/>
      <c r="AC44" s="163"/>
      <c r="AD44" s="163"/>
      <c r="AE44" s="163"/>
      <c r="AF44" s="163"/>
      <c r="AG44" s="163"/>
      <c r="AH44" s="165"/>
    </row>
    <row r="45" spans="1:34" ht="12.75" customHeight="1" x14ac:dyDescent="0.25">
      <c r="A45" s="187"/>
      <c r="B45" s="164"/>
      <c r="C45" s="163"/>
      <c r="D45" s="163"/>
      <c r="E45" s="163"/>
      <c r="F45" s="163"/>
      <c r="G45" s="163"/>
      <c r="H45" s="163"/>
      <c r="I45" s="163"/>
      <c r="J45" s="163"/>
      <c r="K45" s="163"/>
      <c r="L45" s="164"/>
      <c r="M45" s="163"/>
      <c r="N45" s="164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4"/>
      <c r="AB45" s="163"/>
      <c r="AC45" s="163"/>
      <c r="AD45" s="163"/>
      <c r="AE45" s="163"/>
      <c r="AF45" s="163"/>
      <c r="AG45" s="163"/>
      <c r="AH45" s="165"/>
    </row>
    <row r="46" spans="1:34" ht="12.75" customHeight="1" x14ac:dyDescent="0.25">
      <c r="A46" s="187"/>
      <c r="B46" s="164"/>
      <c r="C46" s="163"/>
      <c r="D46" s="163"/>
      <c r="E46" s="163"/>
      <c r="F46" s="163"/>
      <c r="G46" s="163"/>
      <c r="H46" s="163"/>
      <c r="I46" s="163"/>
      <c r="J46" s="163"/>
      <c r="K46" s="163"/>
      <c r="L46" s="164"/>
      <c r="M46" s="163"/>
      <c r="N46" s="164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4"/>
      <c r="AB46" s="163"/>
      <c r="AC46" s="163"/>
      <c r="AD46" s="163"/>
      <c r="AE46" s="163"/>
      <c r="AF46" s="163"/>
      <c r="AG46" s="163"/>
      <c r="AH46" s="165"/>
    </row>
    <row r="47" spans="1:34" ht="12.75" customHeight="1" x14ac:dyDescent="0.25">
      <c r="A47" s="187"/>
      <c r="B47" s="164"/>
      <c r="C47" s="163"/>
      <c r="D47" s="163"/>
      <c r="E47" s="163"/>
      <c r="F47" s="163"/>
      <c r="G47" s="163"/>
      <c r="H47" s="163"/>
      <c r="I47" s="163"/>
      <c r="J47" s="163"/>
      <c r="K47" s="163"/>
      <c r="L47" s="164"/>
      <c r="M47" s="163"/>
      <c r="N47" s="164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4"/>
      <c r="AB47" s="163"/>
      <c r="AC47" s="163"/>
      <c r="AD47" s="163"/>
      <c r="AE47" s="163"/>
      <c r="AF47" s="163"/>
      <c r="AG47" s="163"/>
      <c r="AH47" s="165"/>
    </row>
    <row r="48" spans="1:34" ht="12.75" customHeight="1" x14ac:dyDescent="0.25">
      <c r="A48" s="187"/>
      <c r="B48" s="164"/>
      <c r="C48" s="163"/>
      <c r="D48" s="163"/>
      <c r="E48" s="163"/>
      <c r="F48" s="163"/>
      <c r="G48" s="163"/>
      <c r="H48" s="163"/>
      <c r="I48" s="163"/>
      <c r="J48" s="163"/>
      <c r="K48" s="163"/>
      <c r="L48" s="164"/>
      <c r="M48" s="163"/>
      <c r="N48" s="164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4"/>
      <c r="AB48" s="163"/>
      <c r="AC48" s="163"/>
      <c r="AD48" s="163"/>
      <c r="AE48" s="163"/>
      <c r="AF48" s="163"/>
      <c r="AG48" s="163"/>
      <c r="AH48" s="165"/>
    </row>
    <row r="49" spans="1:34" ht="12.75" customHeight="1" x14ac:dyDescent="0.25">
      <c r="A49" s="187"/>
      <c r="B49" s="164"/>
      <c r="C49" s="163"/>
      <c r="D49" s="163"/>
      <c r="E49" s="163"/>
      <c r="F49" s="163"/>
      <c r="G49" s="163"/>
      <c r="H49" s="163"/>
      <c r="I49" s="163"/>
      <c r="J49" s="163"/>
      <c r="K49" s="163"/>
      <c r="L49" s="164"/>
      <c r="M49" s="163"/>
      <c r="N49" s="164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4"/>
      <c r="AB49" s="163"/>
      <c r="AC49" s="163"/>
      <c r="AD49" s="163"/>
      <c r="AE49" s="163"/>
      <c r="AF49" s="163"/>
      <c r="AG49" s="163"/>
      <c r="AH49" s="165"/>
    </row>
    <row r="50" spans="1:34" ht="12.75" customHeight="1" x14ac:dyDescent="0.25">
      <c r="A50" s="187"/>
      <c r="B50" s="164"/>
      <c r="C50" s="163"/>
      <c r="D50" s="163"/>
      <c r="E50" s="163"/>
      <c r="F50" s="163"/>
      <c r="G50" s="163"/>
      <c r="H50" s="163"/>
      <c r="I50" s="163"/>
      <c r="J50" s="163"/>
      <c r="K50" s="163"/>
      <c r="L50" s="164"/>
      <c r="M50" s="163"/>
      <c r="N50" s="164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4"/>
      <c r="AB50" s="163"/>
      <c r="AC50" s="163"/>
      <c r="AD50" s="163"/>
      <c r="AE50" s="163"/>
      <c r="AF50" s="163"/>
      <c r="AG50" s="163"/>
      <c r="AH50" s="165"/>
    </row>
    <row r="51" spans="1:34" ht="12.75" customHeight="1" x14ac:dyDescent="0.25">
      <c r="A51" s="187"/>
      <c r="B51" s="164"/>
      <c r="C51" s="163"/>
      <c r="D51" s="163"/>
      <c r="E51" s="163"/>
      <c r="F51" s="163"/>
      <c r="G51" s="163"/>
      <c r="H51" s="163"/>
      <c r="I51" s="163"/>
      <c r="J51" s="163"/>
      <c r="K51" s="163"/>
      <c r="L51" s="164"/>
      <c r="M51" s="163"/>
      <c r="N51" s="164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4"/>
      <c r="AB51" s="163"/>
      <c r="AC51" s="163"/>
      <c r="AD51" s="163"/>
      <c r="AE51" s="163"/>
      <c r="AF51" s="163"/>
      <c r="AG51" s="163"/>
      <c r="AH51" s="165"/>
    </row>
    <row r="52" spans="1:34" ht="12.75" customHeight="1" x14ac:dyDescent="0.25">
      <c r="A52" s="187"/>
      <c r="B52" s="164"/>
      <c r="C52" s="163"/>
      <c r="D52" s="163"/>
      <c r="E52" s="163"/>
      <c r="F52" s="163"/>
      <c r="G52" s="163"/>
      <c r="H52" s="163"/>
      <c r="I52" s="163"/>
      <c r="J52" s="163"/>
      <c r="K52" s="163"/>
      <c r="L52" s="164"/>
      <c r="M52" s="163"/>
      <c r="N52" s="164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4"/>
      <c r="AB52" s="163"/>
      <c r="AC52" s="163"/>
      <c r="AD52" s="163"/>
      <c r="AE52" s="163"/>
      <c r="AF52" s="163"/>
      <c r="AG52" s="163"/>
      <c r="AH52" s="165"/>
    </row>
    <row r="53" spans="1:34" ht="12.75" customHeight="1" x14ac:dyDescent="0.25">
      <c r="A53" s="187"/>
      <c r="B53" s="164"/>
      <c r="C53" s="163"/>
      <c r="D53" s="163"/>
      <c r="E53" s="163"/>
      <c r="F53" s="163"/>
      <c r="G53" s="163"/>
      <c r="H53" s="163"/>
      <c r="I53" s="163"/>
      <c r="J53" s="163"/>
      <c r="K53" s="163"/>
      <c r="L53" s="164"/>
      <c r="M53" s="163"/>
      <c r="N53" s="164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4"/>
      <c r="AB53" s="163"/>
      <c r="AC53" s="163"/>
      <c r="AD53" s="163"/>
      <c r="AE53" s="163"/>
      <c r="AF53" s="163"/>
      <c r="AG53" s="163"/>
      <c r="AH53" s="165"/>
    </row>
    <row r="54" spans="1:34" ht="12.75" customHeight="1" x14ac:dyDescent="0.25">
      <c r="A54" s="187"/>
      <c r="B54" s="201">
        <v>5</v>
      </c>
      <c r="C54" s="217"/>
      <c r="D54" s="202"/>
      <c r="E54" s="237"/>
      <c r="F54" s="237"/>
      <c r="G54" s="237"/>
      <c r="H54" s="203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5"/>
      <c r="AB54" s="201"/>
      <c r="AC54" s="202"/>
      <c r="AD54" s="201"/>
      <c r="AE54" s="202"/>
      <c r="AF54" s="201"/>
      <c r="AG54" s="202"/>
      <c r="AH54" s="165"/>
    </row>
    <row r="55" spans="1:34" ht="12.75" customHeight="1" x14ac:dyDescent="0.25">
      <c r="A55" s="187"/>
      <c r="B55" s="201">
        <v>4</v>
      </c>
      <c r="C55" s="217"/>
      <c r="D55" s="202"/>
      <c r="E55" s="237"/>
      <c r="F55" s="237"/>
      <c r="G55" s="237"/>
      <c r="H55" s="203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5"/>
      <c r="AB55" s="201"/>
      <c r="AC55" s="202"/>
      <c r="AD55" s="201"/>
      <c r="AE55" s="202"/>
      <c r="AF55" s="201"/>
      <c r="AG55" s="202"/>
      <c r="AH55" s="165"/>
    </row>
    <row r="56" spans="1:34" ht="12.75" customHeight="1" x14ac:dyDescent="0.25">
      <c r="A56" s="187"/>
      <c r="B56" s="201">
        <v>3</v>
      </c>
      <c r="C56" s="217"/>
      <c r="D56" s="202"/>
      <c r="E56" s="237">
        <v>43934</v>
      </c>
      <c r="F56" s="237"/>
      <c r="G56" s="237"/>
      <c r="H56" s="203" t="s">
        <v>261</v>
      </c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5"/>
      <c r="AB56" s="201" t="s">
        <v>80</v>
      </c>
      <c r="AC56" s="202"/>
      <c r="AD56" s="201" t="s">
        <v>81</v>
      </c>
      <c r="AE56" s="202"/>
      <c r="AF56" s="201" t="s">
        <v>82</v>
      </c>
      <c r="AG56" s="202"/>
      <c r="AH56" s="165"/>
    </row>
    <row r="57" spans="1:34" ht="12.75" customHeight="1" x14ac:dyDescent="0.25">
      <c r="A57" s="187"/>
      <c r="B57" s="201">
        <v>2</v>
      </c>
      <c r="C57" s="217"/>
      <c r="D57" s="202"/>
      <c r="E57" s="237">
        <v>43928</v>
      </c>
      <c r="F57" s="237"/>
      <c r="G57" s="237"/>
      <c r="H57" s="203" t="s">
        <v>261</v>
      </c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5"/>
      <c r="AB57" s="201" t="s">
        <v>80</v>
      </c>
      <c r="AC57" s="202"/>
      <c r="AD57" s="201" t="s">
        <v>81</v>
      </c>
      <c r="AE57" s="202"/>
      <c r="AF57" s="201" t="s">
        <v>82</v>
      </c>
      <c r="AG57" s="202"/>
      <c r="AH57" s="165"/>
    </row>
    <row r="58" spans="1:34" ht="12.75" customHeight="1" x14ac:dyDescent="0.25">
      <c r="A58" s="187"/>
      <c r="B58" s="201">
        <v>1</v>
      </c>
      <c r="C58" s="217"/>
      <c r="D58" s="202"/>
      <c r="E58" s="237">
        <v>43900</v>
      </c>
      <c r="F58" s="237"/>
      <c r="G58" s="237"/>
      <c r="H58" s="203" t="s">
        <v>257</v>
      </c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5"/>
      <c r="AB58" s="201" t="s">
        <v>80</v>
      </c>
      <c r="AC58" s="202"/>
      <c r="AD58" s="201" t="s">
        <v>81</v>
      </c>
      <c r="AE58" s="202"/>
      <c r="AF58" s="201" t="s">
        <v>82</v>
      </c>
      <c r="AG58" s="202"/>
      <c r="AH58" s="165"/>
    </row>
    <row r="59" spans="1:34" ht="12.75" customHeight="1" x14ac:dyDescent="0.25">
      <c r="A59" s="187"/>
      <c r="B59" s="201">
        <v>0</v>
      </c>
      <c r="C59" s="217"/>
      <c r="D59" s="202"/>
      <c r="E59" s="237">
        <f>W8</f>
        <v>43934</v>
      </c>
      <c r="F59" s="237"/>
      <c r="G59" s="237"/>
      <c r="H59" s="203" t="s">
        <v>17</v>
      </c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5"/>
      <c r="AB59" s="201" t="s">
        <v>80</v>
      </c>
      <c r="AC59" s="202"/>
      <c r="AD59" s="201" t="s">
        <v>81</v>
      </c>
      <c r="AE59" s="202"/>
      <c r="AF59" s="201" t="s">
        <v>82</v>
      </c>
      <c r="AG59" s="202"/>
      <c r="AH59" s="165"/>
    </row>
    <row r="60" spans="1:34" ht="12.75" customHeight="1" x14ac:dyDescent="0.25">
      <c r="A60" s="1"/>
      <c r="B60" s="238" t="s">
        <v>18</v>
      </c>
      <c r="C60" s="239"/>
      <c r="D60" s="240"/>
      <c r="E60" s="241" t="s">
        <v>19</v>
      </c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3"/>
      <c r="AB60" s="238" t="s">
        <v>20</v>
      </c>
      <c r="AC60" s="240"/>
      <c r="AD60" s="238" t="s">
        <v>21</v>
      </c>
      <c r="AE60" s="240"/>
      <c r="AF60" s="238" t="s">
        <v>22</v>
      </c>
      <c r="AG60" s="240"/>
      <c r="AH60" s="2"/>
    </row>
    <row r="61" spans="1:34" ht="12.75" customHeight="1" x14ac:dyDescent="0.25">
      <c r="A61" s="3"/>
      <c r="B61" s="4"/>
      <c r="C61" s="5"/>
      <c r="D61" s="5"/>
      <c r="E61" s="5"/>
      <c r="F61" s="5"/>
      <c r="G61" s="5"/>
      <c r="H61" s="5"/>
      <c r="I61" s="5"/>
      <c r="J61" s="5"/>
      <c r="K61" s="5"/>
      <c r="L61" s="4"/>
      <c r="M61" s="4"/>
      <c r="N61" s="4"/>
      <c r="O61" s="4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6"/>
    </row>
  </sheetData>
  <mergeCells count="57">
    <mergeCell ref="AF57:AG57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59:AG59"/>
    <mergeCell ref="B60:D60"/>
    <mergeCell ref="AD60:AE60"/>
    <mergeCell ref="AF60:AG60"/>
    <mergeCell ref="AB59:AC59"/>
    <mergeCell ref="AB60:AC60"/>
    <mergeCell ref="E60:AA60"/>
    <mergeCell ref="B59:D59"/>
    <mergeCell ref="AD59:AE59"/>
    <mergeCell ref="E59:G59"/>
    <mergeCell ref="H59:AA59"/>
    <mergeCell ref="AF55:AG55"/>
    <mergeCell ref="AF54:AG54"/>
    <mergeCell ref="C14:AH14"/>
    <mergeCell ref="C13:AH13"/>
    <mergeCell ref="B56:D56"/>
    <mergeCell ref="AD56:AE56"/>
    <mergeCell ref="AF56:AG56"/>
    <mergeCell ref="AB55:AC55"/>
    <mergeCell ref="AB56:AC56"/>
    <mergeCell ref="B55:D55"/>
    <mergeCell ref="AD55:AE55"/>
    <mergeCell ref="E55:G55"/>
    <mergeCell ref="H55:AA55"/>
    <mergeCell ref="E56:G56"/>
    <mergeCell ref="H56:AA56"/>
    <mergeCell ref="E54:G54"/>
    <mergeCell ref="A1:G10"/>
    <mergeCell ref="B54:D54"/>
    <mergeCell ref="H1:AA2"/>
    <mergeCell ref="H6:L6"/>
    <mergeCell ref="M6:Q6"/>
    <mergeCell ref="R6:V6"/>
    <mergeCell ref="H8:V8"/>
    <mergeCell ref="W8:Y8"/>
    <mergeCell ref="Z8:AA8"/>
    <mergeCell ref="W6:AA6"/>
    <mergeCell ref="J3:S4"/>
    <mergeCell ref="T3:AA3"/>
    <mergeCell ref="T4:AA4"/>
    <mergeCell ref="AB1:AH1"/>
    <mergeCell ref="AB54:AC54"/>
    <mergeCell ref="AD54:AE54"/>
    <mergeCell ref="H54:AA54"/>
    <mergeCell ref="H10:AA10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2:AL24"/>
  <sheetViews>
    <sheetView showGridLines="0" view="pageBreakPreview" zoomScaleNormal="69" zoomScaleSheetLayoutView="100" workbookViewId="0">
      <selection activeCell="T10" sqref="T10"/>
    </sheetView>
  </sheetViews>
  <sheetFormatPr defaultColWidth="6.7109375" defaultRowHeight="18" customHeight="1" x14ac:dyDescent="0.25"/>
  <cols>
    <col min="1" max="1" width="2.7109375" style="23" customWidth="1"/>
    <col min="2" max="3" width="6.7109375" style="23" customWidth="1"/>
    <col min="4" max="4" width="3.5703125" style="23" customWidth="1"/>
    <col min="5" max="5" width="6.7109375" style="23"/>
    <col min="6" max="6" width="2.85546875" style="23" customWidth="1"/>
    <col min="7" max="10" width="6.7109375" style="23"/>
    <col min="11" max="11" width="5.140625" style="23" customWidth="1"/>
    <col min="12" max="12" width="6.7109375" style="23"/>
    <col min="13" max="13" width="11" style="23" customWidth="1"/>
    <col min="14" max="18" width="6.7109375" style="23"/>
    <col min="19" max="19" width="6.7109375" style="23" customWidth="1"/>
    <col min="20" max="22" width="6.7109375" style="23"/>
    <col min="23" max="23" width="6.7109375" style="23" customWidth="1"/>
    <col min="24" max="26" width="6.7109375" style="23"/>
    <col min="27" max="27" width="6.7109375" style="23" customWidth="1"/>
    <col min="28" max="35" width="7.7109375" style="23" customWidth="1"/>
    <col min="36" max="38" width="6.7109375" style="23" customWidth="1"/>
    <col min="39" max="16384" width="6.7109375" style="23"/>
  </cols>
  <sheetData>
    <row r="2" spans="2:38" ht="15" customHeight="1" x14ac:dyDescent="0.25">
      <c r="B2" s="298"/>
      <c r="C2" s="299"/>
      <c r="D2" s="299"/>
      <c r="E2" s="299"/>
      <c r="F2" s="299"/>
      <c r="G2" s="299"/>
      <c r="H2" s="304" t="s">
        <v>108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6"/>
    </row>
    <row r="3" spans="2:38" ht="15" customHeight="1" x14ac:dyDescent="0.25">
      <c r="B3" s="300"/>
      <c r="C3" s="301"/>
      <c r="D3" s="301"/>
      <c r="E3" s="301"/>
      <c r="F3" s="301"/>
      <c r="G3" s="301"/>
      <c r="H3" s="307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9"/>
    </row>
    <row r="4" spans="2:38" ht="15" customHeight="1" x14ac:dyDescent="0.25">
      <c r="B4" s="300"/>
      <c r="C4" s="301"/>
      <c r="D4" s="301"/>
      <c r="E4" s="301"/>
      <c r="F4" s="301"/>
      <c r="G4" s="301"/>
      <c r="H4" s="10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0" t="s">
        <v>263</v>
      </c>
      <c r="U4" s="22"/>
      <c r="V4" s="22"/>
      <c r="W4" s="22"/>
      <c r="X4" s="13"/>
      <c r="Y4" s="273" t="s">
        <v>0</v>
      </c>
      <c r="Z4" s="274"/>
      <c r="AA4" s="274"/>
      <c r="AB4" s="274"/>
      <c r="AC4" s="274"/>
      <c r="AD4" s="275"/>
      <c r="AE4" s="285"/>
      <c r="AF4" s="286"/>
      <c r="AG4" s="286"/>
      <c r="AH4" s="286"/>
      <c r="AI4" s="286"/>
      <c r="AJ4" s="286"/>
      <c r="AK4" s="286"/>
      <c r="AL4" s="287"/>
    </row>
    <row r="5" spans="2:38" ht="15" customHeight="1" x14ac:dyDescent="0.25">
      <c r="B5" s="300"/>
      <c r="C5" s="301"/>
      <c r="D5" s="301"/>
      <c r="E5" s="301"/>
      <c r="F5" s="301"/>
      <c r="G5" s="301"/>
      <c r="H5" s="292" t="s">
        <v>155</v>
      </c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4"/>
      <c r="T5" s="288" t="str">
        <f>Capa!T4</f>
        <v>DI-00403-PE-AT-HV-LI-0004</v>
      </c>
      <c r="U5" s="289"/>
      <c r="V5" s="289"/>
      <c r="W5" s="289"/>
      <c r="X5" s="290"/>
      <c r="Y5" s="14"/>
      <c r="Z5" s="91"/>
      <c r="AA5" s="91"/>
      <c r="AB5" s="91"/>
      <c r="AC5" s="91"/>
      <c r="AD5" s="15"/>
      <c r="AE5" s="276"/>
      <c r="AF5" s="277"/>
      <c r="AG5" s="277"/>
      <c r="AH5" s="277"/>
      <c r="AI5" s="277"/>
      <c r="AJ5" s="277"/>
      <c r="AK5" s="277"/>
      <c r="AL5" s="278"/>
    </row>
    <row r="6" spans="2:38" ht="15" customHeight="1" x14ac:dyDescent="0.25">
      <c r="B6" s="300"/>
      <c r="C6" s="301"/>
      <c r="D6" s="301"/>
      <c r="E6" s="301"/>
      <c r="F6" s="301"/>
      <c r="G6" s="301"/>
      <c r="H6" s="7" t="s">
        <v>5</v>
      </c>
      <c r="I6" s="8"/>
      <c r="J6" s="8"/>
      <c r="K6" s="9"/>
      <c r="L6" s="7" t="s">
        <v>6</v>
      </c>
      <c r="M6" s="8"/>
      <c r="N6" s="8"/>
      <c r="O6" s="9"/>
      <c r="P6" s="7" t="s">
        <v>7</v>
      </c>
      <c r="Q6" s="8"/>
      <c r="R6" s="8"/>
      <c r="S6" s="9"/>
      <c r="T6" s="10" t="s">
        <v>83</v>
      </c>
      <c r="U6" s="22"/>
      <c r="V6" s="22"/>
      <c r="W6" s="22"/>
      <c r="X6" s="13"/>
      <c r="Y6" s="16"/>
      <c r="Z6" s="17"/>
      <c r="AA6" s="21" t="s">
        <v>3</v>
      </c>
      <c r="AB6" s="91"/>
      <c r="AC6" s="91"/>
      <c r="AD6" s="15"/>
      <c r="AE6" s="279"/>
      <c r="AF6" s="280"/>
      <c r="AG6" s="280"/>
      <c r="AH6" s="280"/>
      <c r="AI6" s="280"/>
      <c r="AJ6" s="280"/>
      <c r="AK6" s="280"/>
      <c r="AL6" s="281"/>
    </row>
    <row r="7" spans="2:38" ht="15" customHeight="1" x14ac:dyDescent="0.25">
      <c r="B7" s="300"/>
      <c r="C7" s="301"/>
      <c r="D7" s="301"/>
      <c r="E7" s="301"/>
      <c r="F7" s="301"/>
      <c r="G7" s="301"/>
      <c r="H7" s="292" t="s">
        <v>80</v>
      </c>
      <c r="I7" s="293"/>
      <c r="J7" s="293"/>
      <c r="K7" s="294"/>
      <c r="L7" s="292" t="s">
        <v>81</v>
      </c>
      <c r="M7" s="293"/>
      <c r="N7" s="293"/>
      <c r="O7" s="294"/>
      <c r="P7" s="292" t="s">
        <v>82</v>
      </c>
      <c r="Q7" s="293"/>
      <c r="R7" s="293"/>
      <c r="S7" s="294"/>
      <c r="T7" s="288" t="s">
        <v>131</v>
      </c>
      <c r="U7" s="289"/>
      <c r="V7" s="289"/>
      <c r="W7" s="289"/>
      <c r="X7" s="290"/>
      <c r="Y7" s="18"/>
      <c r="Z7" s="17" t="s">
        <v>8</v>
      </c>
      <c r="AA7" s="21" t="s">
        <v>4</v>
      </c>
      <c r="AB7" s="91"/>
      <c r="AC7" s="91"/>
      <c r="AD7" s="15"/>
      <c r="AE7" s="282"/>
      <c r="AF7" s="283"/>
      <c r="AG7" s="283"/>
      <c r="AH7" s="283"/>
      <c r="AI7" s="283"/>
      <c r="AJ7" s="283"/>
      <c r="AK7" s="283"/>
      <c r="AL7" s="284"/>
    </row>
    <row r="8" spans="2:38" ht="15" customHeight="1" x14ac:dyDescent="0.25">
      <c r="B8" s="300"/>
      <c r="C8" s="301"/>
      <c r="D8" s="301"/>
      <c r="E8" s="301"/>
      <c r="F8" s="301"/>
      <c r="G8" s="301"/>
      <c r="H8" s="7" t="s">
        <v>12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 t="s">
        <v>13</v>
      </c>
      <c r="U8" s="8"/>
      <c r="V8" s="8"/>
      <c r="W8" s="7" t="s">
        <v>14</v>
      </c>
      <c r="X8" s="9"/>
      <c r="Y8" s="19"/>
      <c r="Z8" s="17"/>
      <c r="AA8" s="21" t="s">
        <v>9</v>
      </c>
      <c r="AB8" s="91"/>
      <c r="AC8" s="91"/>
      <c r="AD8" s="15"/>
      <c r="AE8" s="285"/>
      <c r="AF8" s="286"/>
      <c r="AG8" s="286"/>
      <c r="AH8" s="286"/>
      <c r="AI8" s="286"/>
      <c r="AJ8" s="286"/>
      <c r="AK8" s="286"/>
      <c r="AL8" s="287"/>
    </row>
    <row r="9" spans="2:38" ht="15" customHeight="1" x14ac:dyDescent="0.25">
      <c r="B9" s="300"/>
      <c r="C9" s="301"/>
      <c r="D9" s="301"/>
      <c r="E9" s="301"/>
      <c r="F9" s="301"/>
      <c r="G9" s="301"/>
      <c r="H9" s="292" t="s">
        <v>145</v>
      </c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310">
        <f>Capa!W8</f>
        <v>43934</v>
      </c>
      <c r="U9" s="311"/>
      <c r="V9" s="311"/>
      <c r="W9" s="292">
        <f>Capa!Z8</f>
        <v>3</v>
      </c>
      <c r="X9" s="294"/>
      <c r="Y9" s="14"/>
      <c r="Z9" s="17"/>
      <c r="AA9" s="21" t="s">
        <v>11</v>
      </c>
      <c r="AB9" s="91"/>
      <c r="AC9" s="91"/>
      <c r="AD9" s="15"/>
      <c r="AE9" s="276"/>
      <c r="AF9" s="277"/>
      <c r="AG9" s="277"/>
      <c r="AH9" s="277"/>
      <c r="AI9" s="277"/>
      <c r="AJ9" s="277"/>
      <c r="AK9" s="277"/>
      <c r="AL9" s="278"/>
    </row>
    <row r="10" spans="2:38" ht="15" customHeight="1" x14ac:dyDescent="0.25">
      <c r="B10" s="300"/>
      <c r="C10" s="301"/>
      <c r="D10" s="301"/>
      <c r="E10" s="301"/>
      <c r="F10" s="301"/>
      <c r="G10" s="301"/>
      <c r="H10" s="10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20"/>
      <c r="Z10" s="17"/>
      <c r="AA10" s="21" t="s">
        <v>15</v>
      </c>
      <c r="AB10" s="91"/>
      <c r="AC10" s="91"/>
      <c r="AD10" s="15"/>
      <c r="AE10" s="279"/>
      <c r="AF10" s="280"/>
      <c r="AG10" s="280"/>
      <c r="AH10" s="280"/>
      <c r="AI10" s="280"/>
      <c r="AJ10" s="280"/>
      <c r="AK10" s="280"/>
      <c r="AL10" s="281"/>
    </row>
    <row r="11" spans="2:38" ht="15" customHeight="1" x14ac:dyDescent="0.25">
      <c r="B11" s="302"/>
      <c r="C11" s="303"/>
      <c r="D11" s="303"/>
      <c r="E11" s="303"/>
      <c r="F11" s="303"/>
      <c r="G11" s="303"/>
      <c r="H11" s="295" t="s">
        <v>144</v>
      </c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7"/>
      <c r="Y11" s="92"/>
      <c r="Z11" s="93"/>
      <c r="AA11" s="93"/>
      <c r="AB11" s="93"/>
      <c r="AC11" s="93"/>
      <c r="AD11" s="94"/>
      <c r="AE11" s="282"/>
      <c r="AF11" s="283"/>
      <c r="AG11" s="283"/>
      <c r="AH11" s="283"/>
      <c r="AI11" s="283"/>
      <c r="AJ11" s="283"/>
      <c r="AK11" s="283"/>
      <c r="AL11" s="284"/>
    </row>
    <row r="12" spans="2:38" s="24" customFormat="1" ht="50.25" customHeight="1" x14ac:dyDescent="0.25">
      <c r="B12" s="257" t="s">
        <v>23</v>
      </c>
      <c r="C12" s="257"/>
      <c r="D12" s="257"/>
      <c r="E12" s="257" t="s">
        <v>24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29</v>
      </c>
      <c r="W12" s="257"/>
      <c r="X12" s="257" t="s">
        <v>25</v>
      </c>
      <c r="Y12" s="257"/>
      <c r="Z12" s="257" t="s">
        <v>26</v>
      </c>
      <c r="AA12" s="257"/>
      <c r="AB12" s="271" t="s">
        <v>73</v>
      </c>
      <c r="AC12" s="272"/>
      <c r="AD12" s="271" t="s">
        <v>74</v>
      </c>
      <c r="AE12" s="272"/>
      <c r="AF12" s="271" t="s">
        <v>72</v>
      </c>
      <c r="AG12" s="272"/>
      <c r="AH12" s="271" t="s">
        <v>75</v>
      </c>
      <c r="AI12" s="272"/>
      <c r="AJ12" s="271" t="s">
        <v>28</v>
      </c>
      <c r="AK12" s="291"/>
      <c r="AL12" s="272"/>
    </row>
    <row r="13" spans="2:38" s="89" customFormat="1" ht="18" customHeight="1" x14ac:dyDescent="0.25">
      <c r="B13" s="268" t="s">
        <v>78</v>
      </c>
      <c r="C13" s="269"/>
      <c r="D13" s="270"/>
      <c r="E13" s="254" t="s">
        <v>175</v>
      </c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6"/>
      <c r="V13" s="105"/>
      <c r="W13" s="106"/>
      <c r="X13" s="266"/>
      <c r="Y13" s="267"/>
      <c r="Z13" s="100"/>
      <c r="AA13" s="101"/>
      <c r="AB13" s="107"/>
      <c r="AC13" s="108"/>
      <c r="AD13" s="252"/>
      <c r="AE13" s="253"/>
      <c r="AF13" s="104"/>
      <c r="AG13" s="99"/>
      <c r="AH13" s="104"/>
      <c r="AI13" s="99"/>
      <c r="AJ13" s="249"/>
      <c r="AK13" s="250"/>
      <c r="AL13" s="251"/>
    </row>
    <row r="14" spans="2:38" s="89" customFormat="1" ht="18" customHeight="1" x14ac:dyDescent="0.25">
      <c r="B14" s="258"/>
      <c r="C14" s="259"/>
      <c r="D14" s="260"/>
      <c r="E14" s="261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3"/>
      <c r="V14" s="264"/>
      <c r="W14" s="265"/>
      <c r="Z14" s="128"/>
      <c r="AA14" s="129"/>
      <c r="AB14" s="146"/>
      <c r="AC14" s="147"/>
      <c r="AD14" s="146"/>
      <c r="AE14" s="147"/>
      <c r="AF14" s="128"/>
      <c r="AG14" s="129"/>
      <c r="AH14" s="128"/>
      <c r="AI14" s="129"/>
      <c r="AJ14" s="128"/>
      <c r="AK14" s="130"/>
      <c r="AL14" s="129"/>
    </row>
    <row r="15" spans="2:38" s="89" customFormat="1" ht="18" customHeight="1" x14ac:dyDescent="0.25">
      <c r="B15" s="268" t="s">
        <v>76</v>
      </c>
      <c r="C15" s="269"/>
      <c r="D15" s="270"/>
      <c r="E15" s="254" t="s">
        <v>230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6"/>
      <c r="V15" s="131"/>
      <c r="W15" s="132"/>
      <c r="X15" s="266"/>
      <c r="Y15" s="267"/>
      <c r="Z15" s="100"/>
      <c r="AA15" s="101"/>
      <c r="AB15" s="133"/>
      <c r="AC15" s="134"/>
      <c r="AD15" s="252"/>
      <c r="AE15" s="253"/>
      <c r="AF15" s="135"/>
      <c r="AG15" s="136"/>
      <c r="AH15" s="135"/>
      <c r="AI15" s="136"/>
      <c r="AJ15" s="249"/>
      <c r="AK15" s="250"/>
      <c r="AL15" s="251"/>
    </row>
    <row r="16" spans="2:38" s="89" customFormat="1" ht="18" customHeight="1" x14ac:dyDescent="0.25">
      <c r="B16" s="312" t="s">
        <v>176</v>
      </c>
      <c r="C16" s="313"/>
      <c r="D16" s="313"/>
      <c r="E16" s="314" t="s">
        <v>171</v>
      </c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  <c r="U16" s="316"/>
      <c r="V16" s="111"/>
      <c r="W16" s="112"/>
      <c r="X16" s="247" t="s">
        <v>127</v>
      </c>
      <c r="Y16" s="248"/>
      <c r="Z16" s="246">
        <v>1</v>
      </c>
      <c r="AA16" s="246"/>
      <c r="AB16" s="113"/>
      <c r="AC16" s="114"/>
      <c r="AD16" s="113"/>
      <c r="AE16" s="114"/>
      <c r="AF16" s="115"/>
      <c r="AG16" s="116"/>
      <c r="AH16" s="115"/>
      <c r="AI16" s="116"/>
      <c r="AJ16" s="115"/>
      <c r="AK16" s="117"/>
      <c r="AL16" s="116"/>
    </row>
    <row r="17" spans="2:38" ht="18" customHeight="1" x14ac:dyDescent="0.25">
      <c r="B17" s="312" t="s">
        <v>177</v>
      </c>
      <c r="C17" s="313"/>
      <c r="D17" s="313"/>
      <c r="E17" s="314" t="s">
        <v>133</v>
      </c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6"/>
      <c r="V17" s="317"/>
      <c r="W17" s="317"/>
      <c r="X17" s="244" t="s">
        <v>132</v>
      </c>
      <c r="Y17" s="245"/>
      <c r="Z17" s="246">
        <v>1</v>
      </c>
      <c r="AA17" s="246"/>
      <c r="AB17" s="113"/>
      <c r="AC17" s="114"/>
      <c r="AD17" s="113"/>
      <c r="AE17" s="114"/>
      <c r="AF17" s="115"/>
      <c r="AG17" s="116"/>
      <c r="AH17" s="115"/>
      <c r="AI17" s="116"/>
      <c r="AJ17" s="115"/>
      <c r="AK17" s="117"/>
      <c r="AL17" s="116"/>
    </row>
    <row r="18" spans="2:38" s="89" customFormat="1" ht="18" customHeight="1" x14ac:dyDescent="0.25">
      <c r="B18" s="312" t="s">
        <v>178</v>
      </c>
      <c r="C18" s="313"/>
      <c r="D18" s="313"/>
      <c r="E18" s="314" t="s">
        <v>143</v>
      </c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6"/>
      <c r="V18" s="317"/>
      <c r="W18" s="317"/>
      <c r="X18" s="244" t="s">
        <v>132</v>
      </c>
      <c r="Y18" s="245"/>
      <c r="Z18" s="246">
        <v>1</v>
      </c>
      <c r="AA18" s="246"/>
      <c r="AB18" s="126"/>
      <c r="AC18" s="127"/>
      <c r="AD18" s="126"/>
      <c r="AE18" s="127"/>
      <c r="AF18" s="123"/>
      <c r="AG18" s="125"/>
      <c r="AH18" s="123"/>
      <c r="AI18" s="125"/>
      <c r="AJ18" s="123"/>
      <c r="AK18" s="124"/>
      <c r="AL18" s="125"/>
    </row>
    <row r="19" spans="2:38" ht="18" customHeight="1" x14ac:dyDescent="0.25">
      <c r="B19" s="312" t="s">
        <v>179</v>
      </c>
      <c r="C19" s="313"/>
      <c r="D19" s="313"/>
      <c r="E19" s="314" t="s">
        <v>172</v>
      </c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6"/>
      <c r="V19" s="317"/>
      <c r="W19" s="317"/>
      <c r="X19" s="244" t="s">
        <v>132</v>
      </c>
      <c r="Y19" s="245"/>
      <c r="Z19" s="246">
        <v>1</v>
      </c>
      <c r="AA19" s="246"/>
      <c r="AB19" s="113"/>
      <c r="AC19" s="114"/>
      <c r="AD19" s="113"/>
      <c r="AE19" s="114"/>
      <c r="AF19" s="115"/>
      <c r="AG19" s="116"/>
      <c r="AH19" s="115"/>
      <c r="AI19" s="116"/>
      <c r="AJ19" s="115"/>
      <c r="AK19" s="117"/>
      <c r="AL19" s="116"/>
    </row>
    <row r="20" spans="2:38" ht="18.75" customHeight="1" x14ac:dyDescent="0.25">
      <c r="B20" s="312" t="s">
        <v>180</v>
      </c>
      <c r="C20" s="313"/>
      <c r="D20" s="313"/>
      <c r="E20" s="314" t="s">
        <v>173</v>
      </c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6"/>
      <c r="V20" s="317"/>
      <c r="W20" s="317"/>
      <c r="X20" s="244" t="s">
        <v>132</v>
      </c>
      <c r="Y20" s="245"/>
      <c r="Z20" s="246">
        <v>1</v>
      </c>
      <c r="AA20" s="246"/>
      <c r="AB20" s="113"/>
      <c r="AC20" s="114"/>
      <c r="AD20" s="113"/>
      <c r="AE20" s="114"/>
      <c r="AF20" s="115"/>
      <c r="AG20" s="116"/>
      <c r="AH20" s="115"/>
      <c r="AI20" s="116"/>
      <c r="AJ20" s="115"/>
      <c r="AK20" s="117"/>
      <c r="AL20" s="116"/>
    </row>
    <row r="21" spans="2:38" s="89" customFormat="1" ht="18.75" customHeight="1" x14ac:dyDescent="0.25">
      <c r="B21" s="312" t="s">
        <v>181</v>
      </c>
      <c r="C21" s="313"/>
      <c r="D21" s="313"/>
      <c r="E21" s="314" t="s">
        <v>174</v>
      </c>
      <c r="F21" s="315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  <c r="S21" s="315"/>
      <c r="T21" s="315"/>
      <c r="U21" s="316"/>
      <c r="V21" s="317"/>
      <c r="W21" s="317"/>
      <c r="X21" s="244" t="s">
        <v>132</v>
      </c>
      <c r="Y21" s="245"/>
      <c r="Z21" s="246">
        <v>1</v>
      </c>
      <c r="AA21" s="246"/>
      <c r="AB21" s="113"/>
      <c r="AC21" s="114"/>
      <c r="AD21" s="113"/>
      <c r="AE21" s="114"/>
      <c r="AF21" s="115"/>
      <c r="AG21" s="116"/>
      <c r="AH21" s="115"/>
      <c r="AI21" s="116"/>
      <c r="AJ21" s="115"/>
      <c r="AK21" s="117"/>
      <c r="AL21" s="116"/>
    </row>
    <row r="22" spans="2:38" ht="18" customHeight="1" x14ac:dyDescent="0.25">
      <c r="B22" s="120"/>
      <c r="C22" s="121"/>
      <c r="D22" s="122"/>
      <c r="E22" s="109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317"/>
      <c r="W22" s="317"/>
      <c r="X22" s="244"/>
      <c r="Y22" s="245"/>
      <c r="Z22" s="246"/>
      <c r="AA22" s="246"/>
      <c r="AB22" s="113"/>
      <c r="AC22" s="114"/>
      <c r="AD22" s="113"/>
      <c r="AE22" s="114"/>
      <c r="AF22" s="115"/>
      <c r="AG22" s="116"/>
      <c r="AH22" s="115"/>
      <c r="AI22" s="116"/>
      <c r="AJ22" s="115"/>
      <c r="AK22" s="117"/>
      <c r="AL22" s="116"/>
    </row>
    <row r="23" spans="2:38" ht="20.25" customHeight="1" x14ac:dyDescent="0.25">
      <c r="B23" s="321"/>
      <c r="C23" s="322"/>
      <c r="D23" s="323"/>
      <c r="E23" s="324" t="s">
        <v>170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98"/>
      <c r="W23" s="95"/>
      <c r="X23" s="95"/>
      <c r="Y23" s="95"/>
      <c r="Z23" s="95"/>
      <c r="AA23" s="95"/>
      <c r="AB23" s="96"/>
      <c r="AC23" s="96"/>
      <c r="AD23" s="96"/>
      <c r="AE23" s="96"/>
      <c r="AF23" s="118"/>
      <c r="AG23" s="119"/>
      <c r="AH23" s="118"/>
      <c r="AI23" s="119"/>
      <c r="AJ23" s="318"/>
      <c r="AK23" s="319"/>
      <c r="AL23" s="320"/>
    </row>
    <row r="24" spans="2:38" ht="18" customHeight="1" x14ac:dyDescent="0.25">
      <c r="B24" s="97"/>
      <c r="C24" s="97"/>
      <c r="D24" s="97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77">
    <mergeCell ref="X19:Y19"/>
    <mergeCell ref="Z19:AA19"/>
    <mergeCell ref="X20:Y20"/>
    <mergeCell ref="X21:Y21"/>
    <mergeCell ref="Z21:AA21"/>
    <mergeCell ref="AJ23:AL23"/>
    <mergeCell ref="V22:W22"/>
    <mergeCell ref="B23:D23"/>
    <mergeCell ref="E23:U23"/>
    <mergeCell ref="B19:D19"/>
    <mergeCell ref="E19:U19"/>
    <mergeCell ref="V19:W19"/>
    <mergeCell ref="V21:W21"/>
    <mergeCell ref="B21:D21"/>
    <mergeCell ref="E21:U21"/>
    <mergeCell ref="X22:Y22"/>
    <mergeCell ref="Z22:AA22"/>
    <mergeCell ref="Z20:AA20"/>
    <mergeCell ref="B20:D20"/>
    <mergeCell ref="E20:U20"/>
    <mergeCell ref="V20:W20"/>
    <mergeCell ref="E18:U18"/>
    <mergeCell ref="V18:W18"/>
    <mergeCell ref="V17:W17"/>
    <mergeCell ref="B17:D17"/>
    <mergeCell ref="B18:D18"/>
    <mergeCell ref="E17:U17"/>
    <mergeCell ref="AJ13:AL13"/>
    <mergeCell ref="X13:Y13"/>
    <mergeCell ref="AD13:AE13"/>
    <mergeCell ref="E13:U13"/>
    <mergeCell ref="B13:D13"/>
    <mergeCell ref="H7:K7"/>
    <mergeCell ref="H11:X11"/>
    <mergeCell ref="L7:O7"/>
    <mergeCell ref="P7:S7"/>
    <mergeCell ref="B2:G11"/>
    <mergeCell ref="H2:AL3"/>
    <mergeCell ref="H9:S9"/>
    <mergeCell ref="T9:V9"/>
    <mergeCell ref="W9:X9"/>
    <mergeCell ref="AE4:AL4"/>
    <mergeCell ref="H5:S5"/>
    <mergeCell ref="T7:X7"/>
    <mergeCell ref="AF12:AG12"/>
    <mergeCell ref="Y4:AD4"/>
    <mergeCell ref="X12:Y12"/>
    <mergeCell ref="Z12:AA12"/>
    <mergeCell ref="AE5:AL5"/>
    <mergeCell ref="AE6:AL7"/>
    <mergeCell ref="AE8:AL8"/>
    <mergeCell ref="AE9:AL9"/>
    <mergeCell ref="AE10:AL11"/>
    <mergeCell ref="T5:X5"/>
    <mergeCell ref="AJ12:AL12"/>
    <mergeCell ref="AH12:AI12"/>
    <mergeCell ref="V12:W12"/>
    <mergeCell ref="AD12:AE12"/>
    <mergeCell ref="AB12:AC12"/>
    <mergeCell ref="E12:U12"/>
    <mergeCell ref="E15:U15"/>
    <mergeCell ref="X17:Y17"/>
    <mergeCell ref="Z17:AA17"/>
    <mergeCell ref="B12:D12"/>
    <mergeCell ref="B14:D14"/>
    <mergeCell ref="E14:U14"/>
    <mergeCell ref="V14:W14"/>
    <mergeCell ref="X15:Y15"/>
    <mergeCell ref="B15:D15"/>
    <mergeCell ref="B16:D16"/>
    <mergeCell ref="E16:U16"/>
    <mergeCell ref="X18:Y18"/>
    <mergeCell ref="Z18:AA18"/>
    <mergeCell ref="X16:Y16"/>
    <mergeCell ref="Z16:AA16"/>
    <mergeCell ref="AJ15:AL15"/>
    <mergeCell ref="AD15:AE15"/>
  </mergeCells>
  <phoneticPr fontId="8" type="noConversion"/>
  <dataValidations count="1">
    <dataValidation allowBlank="1" showErrorMessage="1" errorTitle="EXCESSO DE CARACTERES" error="Esta célula está configurada para aceitar o máximo de 70 caracteres. Por gentileza, revise o texte e remova o excesso de caracteres." sqref="H14:W14 H17:Y21 H22:U23 V23:AA23 V22:Y22 E14 E17:E23" xr:uid="{50988A7A-2069-4EEB-AEB2-7F0AF9CC3F18}"/>
  </dataValidations>
  <printOptions horizontalCentered="1"/>
  <pageMargins left="0.39370078740157483" right="0.39370078740157483" top="0.39370078740157483" bottom="0.19685039370078741" header="1.1417322834645669" footer="0.23622047244094491"/>
  <pageSetup paperSize="9" scale="55" fitToHeight="20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3A281-61A1-4F06-AD1C-3DB08938BBFF}">
  <sheetPr>
    <outlinePr summaryBelow="0"/>
    <pageSetUpPr fitToPage="1"/>
  </sheetPr>
  <dimension ref="B2:AL79"/>
  <sheetViews>
    <sheetView showGridLines="0" zoomScale="70" zoomScaleNormal="70" zoomScaleSheetLayoutView="70" workbookViewId="0">
      <selection activeCell="T9" sqref="T9:V9"/>
    </sheetView>
  </sheetViews>
  <sheetFormatPr defaultColWidth="6.7109375" defaultRowHeight="18" customHeight="1" outlineLevelRow="3" x14ac:dyDescent="0.25"/>
  <cols>
    <col min="1" max="1" width="2.7109375" style="89" customWidth="1"/>
    <col min="2" max="3" width="6.7109375" style="89" customWidth="1"/>
    <col min="4" max="4" width="3.5703125" style="89" customWidth="1"/>
    <col min="5" max="5" width="6.7109375" style="89"/>
    <col min="6" max="6" width="2.85546875" style="89" customWidth="1"/>
    <col min="7" max="10" width="6.7109375" style="89"/>
    <col min="11" max="11" width="5.140625" style="89" customWidth="1"/>
    <col min="12" max="12" width="6.7109375" style="89"/>
    <col min="13" max="13" width="11" style="89" customWidth="1"/>
    <col min="14" max="18" width="6.7109375" style="89"/>
    <col min="19" max="19" width="6.7109375" style="89" customWidth="1"/>
    <col min="20" max="22" width="6.7109375" style="89"/>
    <col min="23" max="23" width="6.7109375" style="89" customWidth="1"/>
    <col min="24" max="26" width="6.7109375" style="89"/>
    <col min="27" max="27" width="6.7109375" style="89" customWidth="1"/>
    <col min="28" max="35" width="7.7109375" style="89" customWidth="1"/>
    <col min="36" max="38" width="6.7109375" style="89" customWidth="1"/>
    <col min="39" max="16384" width="6.7109375" style="89"/>
  </cols>
  <sheetData>
    <row r="2" spans="2:38" ht="15" customHeight="1" x14ac:dyDescent="0.25">
      <c r="B2" s="298"/>
      <c r="C2" s="299"/>
      <c r="D2" s="299"/>
      <c r="E2" s="299"/>
      <c r="F2" s="299"/>
      <c r="G2" s="299"/>
      <c r="H2" s="304" t="s">
        <v>108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6"/>
    </row>
    <row r="3" spans="2:38" ht="15" customHeight="1" x14ac:dyDescent="0.25">
      <c r="B3" s="300"/>
      <c r="C3" s="301"/>
      <c r="D3" s="301"/>
      <c r="E3" s="301"/>
      <c r="F3" s="301"/>
      <c r="G3" s="301"/>
      <c r="H3" s="307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9"/>
    </row>
    <row r="4" spans="2:38" ht="15" customHeight="1" x14ac:dyDescent="0.25">
      <c r="B4" s="300"/>
      <c r="C4" s="301"/>
      <c r="D4" s="301"/>
      <c r="E4" s="301"/>
      <c r="F4" s="301"/>
      <c r="G4" s="301"/>
      <c r="H4" s="10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0" t="str">
        <f>'1. Serviços de Eng.'!T4</f>
        <v>Nº DOCUMENTO (BUTANTAN):</v>
      </c>
      <c r="U4" s="22"/>
      <c r="V4" s="22"/>
      <c r="W4" s="22"/>
      <c r="X4" s="13"/>
      <c r="Y4" s="273" t="s">
        <v>0</v>
      </c>
      <c r="Z4" s="274"/>
      <c r="AA4" s="274"/>
      <c r="AB4" s="274"/>
      <c r="AC4" s="274"/>
      <c r="AD4" s="275"/>
      <c r="AE4" s="285"/>
      <c r="AF4" s="286"/>
      <c r="AG4" s="286"/>
      <c r="AH4" s="286"/>
      <c r="AI4" s="286"/>
      <c r="AJ4" s="286"/>
      <c r="AK4" s="286"/>
      <c r="AL4" s="287"/>
    </row>
    <row r="5" spans="2:38" ht="15" customHeight="1" x14ac:dyDescent="0.25">
      <c r="B5" s="300"/>
      <c r="C5" s="301"/>
      <c r="D5" s="301"/>
      <c r="E5" s="301"/>
      <c r="F5" s="301"/>
      <c r="G5" s="301"/>
      <c r="H5" s="292" t="s">
        <v>155</v>
      </c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4"/>
      <c r="T5" s="288" t="str">
        <f>Capa!T4</f>
        <v>DI-00403-PE-AT-HV-LI-0004</v>
      </c>
      <c r="U5" s="289"/>
      <c r="V5" s="289"/>
      <c r="W5" s="289"/>
      <c r="X5" s="290"/>
      <c r="Y5" s="14"/>
      <c r="Z5" s="189"/>
      <c r="AA5" s="189"/>
      <c r="AB5" s="189"/>
      <c r="AC5" s="189"/>
      <c r="AD5" s="15"/>
      <c r="AE5" s="276"/>
      <c r="AF5" s="277"/>
      <c r="AG5" s="277"/>
      <c r="AH5" s="277"/>
      <c r="AI5" s="277"/>
      <c r="AJ5" s="277"/>
      <c r="AK5" s="277"/>
      <c r="AL5" s="278"/>
    </row>
    <row r="6" spans="2:38" ht="15" customHeight="1" x14ac:dyDescent="0.25">
      <c r="B6" s="300"/>
      <c r="C6" s="301"/>
      <c r="D6" s="301"/>
      <c r="E6" s="301"/>
      <c r="F6" s="301"/>
      <c r="G6" s="301"/>
      <c r="H6" s="7" t="s">
        <v>5</v>
      </c>
      <c r="I6" s="8"/>
      <c r="J6" s="8"/>
      <c r="K6" s="9"/>
      <c r="L6" s="7" t="s">
        <v>6</v>
      </c>
      <c r="M6" s="8"/>
      <c r="N6" s="8"/>
      <c r="O6" s="9"/>
      <c r="P6" s="7" t="s">
        <v>7</v>
      </c>
      <c r="Q6" s="8"/>
      <c r="R6" s="8"/>
      <c r="S6" s="9"/>
      <c r="T6" s="10" t="s">
        <v>83</v>
      </c>
      <c r="U6" s="22"/>
      <c r="V6" s="22"/>
      <c r="W6" s="22"/>
      <c r="X6" s="13"/>
      <c r="Y6" s="16"/>
      <c r="Z6" s="17"/>
      <c r="AA6" s="21" t="s">
        <v>3</v>
      </c>
      <c r="AB6" s="189"/>
      <c r="AC6" s="189"/>
      <c r="AD6" s="15"/>
      <c r="AE6" s="279"/>
      <c r="AF6" s="280"/>
      <c r="AG6" s="280"/>
      <c r="AH6" s="280"/>
      <c r="AI6" s="280"/>
      <c r="AJ6" s="280"/>
      <c r="AK6" s="280"/>
      <c r="AL6" s="281"/>
    </row>
    <row r="7" spans="2:38" ht="15" customHeight="1" x14ac:dyDescent="0.25">
      <c r="B7" s="300"/>
      <c r="C7" s="301"/>
      <c r="D7" s="301"/>
      <c r="E7" s="301"/>
      <c r="F7" s="301"/>
      <c r="G7" s="301"/>
      <c r="H7" s="292" t="s">
        <v>80</v>
      </c>
      <c r="I7" s="293"/>
      <c r="J7" s="293"/>
      <c r="K7" s="294"/>
      <c r="L7" s="292" t="s">
        <v>81</v>
      </c>
      <c r="M7" s="293"/>
      <c r="N7" s="293"/>
      <c r="O7" s="294"/>
      <c r="P7" s="292" t="s">
        <v>82</v>
      </c>
      <c r="Q7" s="293"/>
      <c r="R7" s="293"/>
      <c r="S7" s="294"/>
      <c r="T7" s="288" t="s">
        <v>131</v>
      </c>
      <c r="U7" s="289"/>
      <c r="V7" s="289"/>
      <c r="W7" s="289"/>
      <c r="X7" s="290"/>
      <c r="Y7" s="18"/>
      <c r="Z7" s="17" t="s">
        <v>8</v>
      </c>
      <c r="AA7" s="21" t="s">
        <v>4</v>
      </c>
      <c r="AB7" s="189"/>
      <c r="AC7" s="189"/>
      <c r="AD7" s="15"/>
      <c r="AE7" s="282"/>
      <c r="AF7" s="283"/>
      <c r="AG7" s="283"/>
      <c r="AH7" s="283"/>
      <c r="AI7" s="283"/>
      <c r="AJ7" s="283"/>
      <c r="AK7" s="283"/>
      <c r="AL7" s="284"/>
    </row>
    <row r="8" spans="2:38" ht="15" customHeight="1" x14ac:dyDescent="0.25">
      <c r="B8" s="300"/>
      <c r="C8" s="301"/>
      <c r="D8" s="301"/>
      <c r="E8" s="301"/>
      <c r="F8" s="301"/>
      <c r="G8" s="301"/>
      <c r="H8" s="7" t="s">
        <v>12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 t="s">
        <v>13</v>
      </c>
      <c r="U8" s="8"/>
      <c r="V8" s="8"/>
      <c r="W8" s="7" t="s">
        <v>14</v>
      </c>
      <c r="X8" s="9"/>
      <c r="Y8" s="19"/>
      <c r="Z8" s="17"/>
      <c r="AA8" s="21" t="s">
        <v>9</v>
      </c>
      <c r="AB8" s="189"/>
      <c r="AC8" s="189"/>
      <c r="AD8" s="15"/>
      <c r="AE8" s="285"/>
      <c r="AF8" s="286"/>
      <c r="AG8" s="286"/>
      <c r="AH8" s="286"/>
      <c r="AI8" s="286"/>
      <c r="AJ8" s="286"/>
      <c r="AK8" s="286"/>
      <c r="AL8" s="287"/>
    </row>
    <row r="9" spans="2:38" ht="15" customHeight="1" x14ac:dyDescent="0.25">
      <c r="B9" s="300"/>
      <c r="C9" s="301"/>
      <c r="D9" s="301"/>
      <c r="E9" s="301"/>
      <c r="F9" s="301"/>
      <c r="G9" s="301"/>
      <c r="H9" s="292" t="s">
        <v>145</v>
      </c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310">
        <f>Capa!W8</f>
        <v>43934</v>
      </c>
      <c r="U9" s="311"/>
      <c r="V9" s="311"/>
      <c r="W9" s="292">
        <f>Capa!Z8</f>
        <v>3</v>
      </c>
      <c r="X9" s="294"/>
      <c r="Y9" s="14"/>
      <c r="Z9" s="17"/>
      <c r="AA9" s="21" t="s">
        <v>11</v>
      </c>
      <c r="AB9" s="189"/>
      <c r="AC9" s="189"/>
      <c r="AD9" s="15"/>
      <c r="AE9" s="276"/>
      <c r="AF9" s="277"/>
      <c r="AG9" s="277"/>
      <c r="AH9" s="277"/>
      <c r="AI9" s="277"/>
      <c r="AJ9" s="277"/>
      <c r="AK9" s="277"/>
      <c r="AL9" s="278"/>
    </row>
    <row r="10" spans="2:38" ht="15" customHeight="1" x14ac:dyDescent="0.25">
      <c r="B10" s="300"/>
      <c r="C10" s="301"/>
      <c r="D10" s="301"/>
      <c r="E10" s="301"/>
      <c r="F10" s="301"/>
      <c r="G10" s="301"/>
      <c r="H10" s="10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20"/>
      <c r="Z10" s="17"/>
      <c r="AA10" s="21" t="s">
        <v>15</v>
      </c>
      <c r="AB10" s="189"/>
      <c r="AC10" s="189"/>
      <c r="AD10" s="15"/>
      <c r="AE10" s="279"/>
      <c r="AF10" s="280"/>
      <c r="AG10" s="280"/>
      <c r="AH10" s="280"/>
      <c r="AI10" s="280"/>
      <c r="AJ10" s="280"/>
      <c r="AK10" s="280"/>
      <c r="AL10" s="281"/>
    </row>
    <row r="11" spans="2:38" ht="15" customHeight="1" x14ac:dyDescent="0.25">
      <c r="B11" s="302"/>
      <c r="C11" s="303"/>
      <c r="D11" s="303"/>
      <c r="E11" s="303"/>
      <c r="F11" s="303"/>
      <c r="G11" s="303"/>
      <c r="H11" s="295" t="s">
        <v>144</v>
      </c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7"/>
      <c r="Y11" s="92"/>
      <c r="Z11" s="190"/>
      <c r="AA11" s="190"/>
      <c r="AB11" s="190"/>
      <c r="AC11" s="190"/>
      <c r="AD11" s="94"/>
      <c r="AE11" s="282"/>
      <c r="AF11" s="283"/>
      <c r="AG11" s="283"/>
      <c r="AH11" s="283"/>
      <c r="AI11" s="283"/>
      <c r="AJ11" s="283"/>
      <c r="AK11" s="283"/>
      <c r="AL11" s="284"/>
    </row>
    <row r="12" spans="2:38" s="24" customFormat="1" ht="50.25" customHeight="1" x14ac:dyDescent="0.25">
      <c r="B12" s="257" t="s">
        <v>23</v>
      </c>
      <c r="C12" s="257"/>
      <c r="D12" s="257"/>
      <c r="E12" s="257" t="s">
        <v>24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29</v>
      </c>
      <c r="W12" s="257"/>
      <c r="X12" s="257" t="s">
        <v>25</v>
      </c>
      <c r="Y12" s="257"/>
      <c r="Z12" s="257" t="s">
        <v>26</v>
      </c>
      <c r="AA12" s="257"/>
      <c r="AB12" s="271" t="s">
        <v>73</v>
      </c>
      <c r="AC12" s="272"/>
      <c r="AD12" s="271" t="s">
        <v>74</v>
      </c>
      <c r="AE12" s="272"/>
      <c r="AF12" s="271" t="s">
        <v>72</v>
      </c>
      <c r="AG12" s="272"/>
      <c r="AH12" s="271" t="s">
        <v>75</v>
      </c>
      <c r="AI12" s="272"/>
      <c r="AJ12" s="271" t="s">
        <v>28</v>
      </c>
      <c r="AK12" s="291"/>
      <c r="AL12" s="272"/>
    </row>
    <row r="13" spans="2:38" s="90" customFormat="1" ht="21" customHeight="1" x14ac:dyDescent="0.25">
      <c r="B13" s="268" t="s">
        <v>79</v>
      </c>
      <c r="C13" s="269"/>
      <c r="D13" s="270"/>
      <c r="E13" s="345" t="s">
        <v>182</v>
      </c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347"/>
      <c r="AG13" s="348"/>
      <c r="AH13" s="347"/>
      <c r="AI13" s="348"/>
      <c r="AJ13" s="347"/>
      <c r="AK13" s="349"/>
      <c r="AL13" s="348"/>
    </row>
    <row r="14" spans="2:38" s="90" customFormat="1" ht="17.25" customHeight="1" outlineLevel="1" x14ac:dyDescent="0.25">
      <c r="B14" s="312"/>
      <c r="C14" s="313"/>
      <c r="D14" s="313"/>
      <c r="E14" s="137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9"/>
      <c r="V14" s="328"/>
      <c r="W14" s="328"/>
      <c r="X14" s="329"/>
      <c r="Y14" s="329"/>
      <c r="Z14" s="246"/>
      <c r="AA14" s="246"/>
      <c r="AB14" s="246"/>
      <c r="AC14" s="246"/>
      <c r="AD14" s="246"/>
      <c r="AE14" s="246"/>
      <c r="AF14" s="337"/>
      <c r="AG14" s="339"/>
      <c r="AH14" s="337"/>
      <c r="AI14" s="339"/>
      <c r="AJ14" s="337"/>
      <c r="AK14" s="338"/>
      <c r="AL14" s="339"/>
    </row>
    <row r="15" spans="2:38" s="90" customFormat="1" ht="18" customHeight="1" x14ac:dyDescent="0.25">
      <c r="B15" s="268" t="s">
        <v>77</v>
      </c>
      <c r="C15" s="269"/>
      <c r="D15" s="270"/>
      <c r="E15" s="345" t="s">
        <v>95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347"/>
      <c r="AG15" s="348"/>
      <c r="AH15" s="347"/>
      <c r="AI15" s="348"/>
      <c r="AJ15" s="347"/>
      <c r="AK15" s="349"/>
      <c r="AL15" s="348"/>
    </row>
    <row r="16" spans="2:38" s="90" customFormat="1" ht="15.75" outlineLevel="1" x14ac:dyDescent="0.25">
      <c r="B16" s="330"/>
      <c r="C16" s="331"/>
      <c r="D16" s="332"/>
      <c r="E16" s="341" t="s">
        <v>24</v>
      </c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3"/>
      <c r="V16" s="328" t="s">
        <v>10</v>
      </c>
      <c r="W16" s="328"/>
      <c r="X16" s="329" t="s">
        <v>85</v>
      </c>
      <c r="Y16" s="329"/>
      <c r="Z16" s="344" t="s">
        <v>85</v>
      </c>
      <c r="AA16" s="344"/>
      <c r="AB16" s="335" t="s">
        <v>10</v>
      </c>
      <c r="AC16" s="336"/>
      <c r="AD16" s="335" t="s">
        <v>10</v>
      </c>
      <c r="AE16" s="336"/>
      <c r="AF16" s="335"/>
      <c r="AG16" s="336"/>
      <c r="AH16" s="335"/>
      <c r="AI16" s="336"/>
      <c r="AJ16" s="335"/>
      <c r="AK16" s="340"/>
      <c r="AL16" s="336"/>
    </row>
    <row r="17" spans="2:38" s="90" customFormat="1" ht="18.75" customHeight="1" outlineLevel="1" x14ac:dyDescent="0.25">
      <c r="B17" s="330" t="s">
        <v>184</v>
      </c>
      <c r="C17" s="331"/>
      <c r="D17" s="332"/>
      <c r="E17" s="314" t="s">
        <v>96</v>
      </c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7"/>
      <c r="V17" s="328" t="s">
        <v>10</v>
      </c>
      <c r="W17" s="328"/>
      <c r="X17" s="329" t="s">
        <v>98</v>
      </c>
      <c r="Y17" s="329"/>
      <c r="Z17" s="246">
        <v>15</v>
      </c>
      <c r="AA17" s="246"/>
      <c r="AB17" s="246"/>
      <c r="AC17" s="246"/>
      <c r="AD17" s="246"/>
      <c r="AE17" s="246"/>
      <c r="AF17" s="337"/>
      <c r="AG17" s="339"/>
      <c r="AH17" s="337"/>
      <c r="AI17" s="339"/>
      <c r="AJ17" s="337"/>
      <c r="AK17" s="338"/>
      <c r="AL17" s="339"/>
    </row>
    <row r="18" spans="2:38" s="90" customFormat="1" ht="35.25" customHeight="1" outlineLevel="1" x14ac:dyDescent="0.25">
      <c r="B18" s="330" t="s">
        <v>185</v>
      </c>
      <c r="C18" s="331"/>
      <c r="D18" s="332"/>
      <c r="E18" s="314" t="s">
        <v>126</v>
      </c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7"/>
      <c r="V18" s="328" t="s">
        <v>10</v>
      </c>
      <c r="W18" s="328"/>
      <c r="X18" s="329" t="s">
        <v>98</v>
      </c>
      <c r="Y18" s="329"/>
      <c r="Z18" s="246">
        <v>6</v>
      </c>
      <c r="AA18" s="246"/>
      <c r="AB18" s="246"/>
      <c r="AC18" s="246"/>
      <c r="AD18" s="246"/>
      <c r="AE18" s="246"/>
      <c r="AF18" s="337"/>
      <c r="AG18" s="339"/>
      <c r="AH18" s="337"/>
      <c r="AI18" s="339"/>
      <c r="AJ18" s="337"/>
      <c r="AK18" s="338"/>
      <c r="AL18" s="339"/>
    </row>
    <row r="19" spans="2:38" s="90" customFormat="1" ht="18" customHeight="1" outlineLevel="1" x14ac:dyDescent="0.25">
      <c r="B19" s="330" t="s">
        <v>186</v>
      </c>
      <c r="C19" s="331"/>
      <c r="D19" s="332"/>
      <c r="E19" s="314" t="s">
        <v>97</v>
      </c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7"/>
      <c r="V19" s="328" t="s">
        <v>10</v>
      </c>
      <c r="W19" s="328"/>
      <c r="X19" s="329" t="s">
        <v>84</v>
      </c>
      <c r="Y19" s="329"/>
      <c r="Z19" s="246">
        <v>6</v>
      </c>
      <c r="AA19" s="246"/>
      <c r="AB19" s="246"/>
      <c r="AC19" s="246"/>
      <c r="AD19" s="246"/>
      <c r="AE19" s="246"/>
      <c r="AF19" s="337"/>
      <c r="AG19" s="339"/>
      <c r="AH19" s="337"/>
      <c r="AI19" s="339"/>
      <c r="AJ19" s="337"/>
      <c r="AK19" s="338"/>
      <c r="AL19" s="339"/>
    </row>
    <row r="20" spans="2:38" s="90" customFormat="1" ht="18" customHeight="1" outlineLevel="1" x14ac:dyDescent="0.25">
      <c r="B20" s="330" t="s">
        <v>259</v>
      </c>
      <c r="C20" s="331"/>
      <c r="D20" s="332"/>
      <c r="E20" s="314" t="s">
        <v>258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7"/>
      <c r="V20" s="328" t="s">
        <v>10</v>
      </c>
      <c r="W20" s="328"/>
      <c r="X20" s="329" t="s">
        <v>98</v>
      </c>
      <c r="Y20" s="329"/>
      <c r="Z20" s="246">
        <v>2</v>
      </c>
      <c r="AA20" s="246"/>
      <c r="AB20" s="191"/>
      <c r="AC20" s="191"/>
      <c r="AD20" s="191"/>
      <c r="AE20" s="191"/>
      <c r="AF20" s="192"/>
      <c r="AG20" s="194"/>
      <c r="AH20" s="192"/>
      <c r="AI20" s="194"/>
      <c r="AJ20" s="192"/>
      <c r="AK20" s="193"/>
      <c r="AL20" s="194"/>
    </row>
    <row r="21" spans="2:38" s="90" customFormat="1" ht="18.75" customHeight="1" outlineLevel="1" x14ac:dyDescent="0.25">
      <c r="B21" s="312"/>
      <c r="C21" s="313"/>
      <c r="D21" s="313"/>
      <c r="E21" s="314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  <c r="Q21" s="326"/>
      <c r="R21" s="326"/>
      <c r="S21" s="326"/>
      <c r="T21" s="326"/>
      <c r="U21" s="327"/>
      <c r="V21" s="328"/>
      <c r="W21" s="328"/>
      <c r="X21" s="329"/>
      <c r="Y21" s="329"/>
      <c r="Z21" s="246"/>
      <c r="AA21" s="246"/>
      <c r="AB21" s="246"/>
      <c r="AC21" s="246"/>
      <c r="AD21" s="246"/>
      <c r="AE21" s="246"/>
      <c r="AF21" s="337"/>
      <c r="AG21" s="339"/>
      <c r="AH21" s="337"/>
      <c r="AI21" s="339"/>
      <c r="AJ21" s="337"/>
      <c r="AK21" s="338"/>
      <c r="AL21" s="339"/>
    </row>
    <row r="22" spans="2:38" s="90" customFormat="1" ht="18" customHeight="1" outlineLevel="1" x14ac:dyDescent="0.25">
      <c r="B22" s="268" t="s">
        <v>87</v>
      </c>
      <c r="C22" s="269"/>
      <c r="D22" s="270"/>
      <c r="E22" s="345" t="s">
        <v>125</v>
      </c>
      <c r="F22" s="346"/>
      <c r="G22" s="346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347"/>
      <c r="AG22" s="348"/>
      <c r="AH22" s="347"/>
      <c r="AI22" s="348"/>
      <c r="AJ22" s="347"/>
      <c r="AK22" s="349"/>
      <c r="AL22" s="348"/>
    </row>
    <row r="23" spans="2:38" s="90" customFormat="1" ht="16.5" customHeight="1" x14ac:dyDescent="0.25">
      <c r="B23" s="312"/>
      <c r="C23" s="313"/>
      <c r="D23" s="313"/>
      <c r="E23" s="341" t="s">
        <v>24</v>
      </c>
      <c r="F23" s="342"/>
      <c r="G23" s="342"/>
      <c r="H23" s="342"/>
      <c r="I23" s="342"/>
      <c r="J23" s="342"/>
      <c r="K23" s="342"/>
      <c r="L23" s="342"/>
      <c r="M23" s="342"/>
      <c r="N23" s="342"/>
      <c r="O23" s="342"/>
      <c r="P23" s="342"/>
      <c r="Q23" s="342"/>
      <c r="R23" s="342"/>
      <c r="S23" s="342"/>
      <c r="T23" s="342"/>
      <c r="U23" s="343"/>
      <c r="V23" s="328" t="s">
        <v>10</v>
      </c>
      <c r="W23" s="328"/>
      <c r="X23" s="329" t="s">
        <v>85</v>
      </c>
      <c r="Y23" s="329"/>
      <c r="Z23" s="344" t="s">
        <v>85</v>
      </c>
      <c r="AA23" s="344"/>
      <c r="AB23" s="335" t="s">
        <v>10</v>
      </c>
      <c r="AC23" s="336"/>
      <c r="AD23" s="335" t="s">
        <v>10</v>
      </c>
      <c r="AE23" s="336"/>
      <c r="AF23" s="335"/>
      <c r="AG23" s="336"/>
      <c r="AH23" s="335"/>
      <c r="AI23" s="336"/>
      <c r="AJ23" s="335"/>
      <c r="AK23" s="340"/>
      <c r="AL23" s="336"/>
    </row>
    <row r="24" spans="2:38" s="90" customFormat="1" ht="18" customHeight="1" outlineLevel="1" x14ac:dyDescent="0.25">
      <c r="B24" s="312" t="s">
        <v>183</v>
      </c>
      <c r="C24" s="313"/>
      <c r="D24" s="313"/>
      <c r="E24" s="314" t="s">
        <v>109</v>
      </c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7"/>
      <c r="V24" s="328" t="s">
        <v>10</v>
      </c>
      <c r="W24" s="328"/>
      <c r="X24" s="329" t="s">
        <v>84</v>
      </c>
      <c r="Y24" s="329"/>
      <c r="Z24" s="246">
        <v>18</v>
      </c>
      <c r="AA24" s="246"/>
      <c r="AB24" s="151"/>
      <c r="AC24" s="152"/>
      <c r="AD24" s="151"/>
      <c r="AE24" s="152"/>
      <c r="AF24" s="151"/>
      <c r="AG24" s="152"/>
      <c r="AH24" s="151"/>
      <c r="AI24" s="152"/>
      <c r="AJ24" s="151"/>
      <c r="AK24" s="153"/>
      <c r="AL24" s="152"/>
    </row>
    <row r="25" spans="2:38" s="90" customFormat="1" ht="17.25" customHeight="1" outlineLevel="1" x14ac:dyDescent="0.25">
      <c r="B25" s="312" t="s">
        <v>187</v>
      </c>
      <c r="C25" s="313"/>
      <c r="D25" s="313"/>
      <c r="E25" s="314" t="s">
        <v>110</v>
      </c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  <c r="Q25" s="326"/>
      <c r="R25" s="326"/>
      <c r="S25" s="326"/>
      <c r="T25" s="326"/>
      <c r="U25" s="327"/>
      <c r="V25" s="328" t="s">
        <v>10</v>
      </c>
      <c r="W25" s="328"/>
      <c r="X25" s="329" t="s">
        <v>84</v>
      </c>
      <c r="Y25" s="329"/>
      <c r="Z25" s="246">
        <v>18</v>
      </c>
      <c r="AA25" s="246"/>
      <c r="AB25" s="151"/>
      <c r="AC25" s="152"/>
      <c r="AD25" s="151"/>
      <c r="AE25" s="152"/>
      <c r="AF25" s="151"/>
      <c r="AG25" s="152"/>
      <c r="AH25" s="151"/>
      <c r="AI25" s="152"/>
      <c r="AJ25" s="151"/>
      <c r="AK25" s="153"/>
      <c r="AL25" s="152"/>
    </row>
    <row r="26" spans="2:38" s="90" customFormat="1" ht="17.25" customHeight="1" outlineLevel="1" x14ac:dyDescent="0.25">
      <c r="B26" s="312" t="s">
        <v>188</v>
      </c>
      <c r="C26" s="313"/>
      <c r="D26" s="313"/>
      <c r="E26" s="314" t="s">
        <v>161</v>
      </c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  <c r="Q26" s="326"/>
      <c r="R26" s="326"/>
      <c r="S26" s="326"/>
      <c r="T26" s="326"/>
      <c r="U26" s="327"/>
      <c r="V26" s="328" t="s">
        <v>10</v>
      </c>
      <c r="W26" s="328"/>
      <c r="X26" s="329" t="s">
        <v>84</v>
      </c>
      <c r="Y26" s="329"/>
      <c r="Z26" s="246">
        <v>9</v>
      </c>
      <c r="AA26" s="246"/>
      <c r="AB26" s="151"/>
      <c r="AC26" s="152"/>
      <c r="AD26" s="151"/>
      <c r="AE26" s="152"/>
      <c r="AF26" s="151"/>
      <c r="AG26" s="152"/>
      <c r="AH26" s="151"/>
      <c r="AI26" s="152"/>
      <c r="AJ26" s="151"/>
      <c r="AK26" s="153"/>
      <c r="AL26" s="152"/>
    </row>
    <row r="27" spans="2:38" s="90" customFormat="1" ht="17.25" customHeight="1" outlineLevel="1" x14ac:dyDescent="0.25">
      <c r="B27" s="312" t="s">
        <v>189</v>
      </c>
      <c r="C27" s="313"/>
      <c r="D27" s="313"/>
      <c r="E27" s="314" t="s">
        <v>162</v>
      </c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  <c r="Q27" s="326"/>
      <c r="R27" s="326"/>
      <c r="S27" s="326"/>
      <c r="T27" s="326"/>
      <c r="U27" s="327"/>
      <c r="V27" s="328" t="s">
        <v>10</v>
      </c>
      <c r="W27" s="328"/>
      <c r="X27" s="329" t="s">
        <v>84</v>
      </c>
      <c r="Y27" s="329"/>
      <c r="Z27" s="246">
        <v>3</v>
      </c>
      <c r="AA27" s="246"/>
      <c r="AB27" s="151"/>
      <c r="AC27" s="152"/>
      <c r="AD27" s="151"/>
      <c r="AE27" s="152"/>
      <c r="AF27" s="151"/>
      <c r="AG27" s="152"/>
      <c r="AH27" s="151"/>
      <c r="AI27" s="152"/>
      <c r="AJ27" s="151"/>
      <c r="AK27" s="153"/>
      <c r="AL27" s="152"/>
    </row>
    <row r="28" spans="2:38" s="188" customFormat="1" ht="17.25" customHeight="1" outlineLevel="1" x14ac:dyDescent="0.25">
      <c r="B28" s="312" t="s">
        <v>190</v>
      </c>
      <c r="C28" s="313"/>
      <c r="D28" s="313"/>
      <c r="E28" s="350" t="s">
        <v>128</v>
      </c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2"/>
      <c r="V28" s="353"/>
      <c r="W28" s="353"/>
      <c r="X28" s="246" t="s">
        <v>86</v>
      </c>
      <c r="Y28" s="246"/>
      <c r="Z28" s="246">
        <v>2</v>
      </c>
      <c r="AA28" s="246"/>
      <c r="AB28" s="128"/>
      <c r="AC28" s="129"/>
      <c r="AD28" s="128"/>
      <c r="AE28" s="129"/>
      <c r="AF28" s="128"/>
      <c r="AG28" s="129"/>
      <c r="AH28" s="128"/>
      <c r="AI28" s="129"/>
      <c r="AJ28" s="128"/>
      <c r="AK28" s="130"/>
      <c r="AL28" s="129"/>
    </row>
    <row r="29" spans="2:38" s="188" customFormat="1" ht="17.25" customHeight="1" outlineLevel="1" x14ac:dyDescent="0.25">
      <c r="B29" s="312" t="s">
        <v>191</v>
      </c>
      <c r="C29" s="313"/>
      <c r="D29" s="313"/>
      <c r="E29" s="314" t="s">
        <v>163</v>
      </c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  <c r="Q29" s="326"/>
      <c r="R29" s="326"/>
      <c r="S29" s="326"/>
      <c r="T29" s="326"/>
      <c r="U29" s="327"/>
      <c r="V29" s="328"/>
      <c r="W29" s="328"/>
      <c r="X29" s="329" t="s">
        <v>86</v>
      </c>
      <c r="Y29" s="329"/>
      <c r="Z29" s="246">
        <v>1</v>
      </c>
      <c r="AA29" s="246"/>
      <c r="AB29" s="128"/>
      <c r="AC29" s="129"/>
      <c r="AD29" s="128"/>
      <c r="AE29" s="129"/>
      <c r="AF29" s="128"/>
      <c r="AG29" s="129"/>
      <c r="AH29" s="128"/>
      <c r="AI29" s="129"/>
      <c r="AJ29" s="128"/>
      <c r="AK29" s="130"/>
      <c r="AL29" s="129"/>
    </row>
    <row r="30" spans="2:38" s="90" customFormat="1" ht="17.25" customHeight="1" outlineLevel="1" x14ac:dyDescent="0.25">
      <c r="B30" s="312" t="s">
        <v>192</v>
      </c>
      <c r="C30" s="313"/>
      <c r="D30" s="313"/>
      <c r="E30" s="314" t="s">
        <v>112</v>
      </c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7"/>
      <c r="V30" s="328"/>
      <c r="W30" s="328"/>
      <c r="X30" s="329" t="s">
        <v>86</v>
      </c>
      <c r="Y30" s="329"/>
      <c r="Z30" s="246">
        <v>2</v>
      </c>
      <c r="AA30" s="246"/>
      <c r="AB30" s="246"/>
      <c r="AC30" s="246"/>
      <c r="AD30" s="246"/>
      <c r="AE30" s="246"/>
      <c r="AF30" s="337"/>
      <c r="AG30" s="339"/>
      <c r="AH30" s="337"/>
      <c r="AI30" s="339"/>
      <c r="AJ30" s="337"/>
      <c r="AK30" s="338"/>
      <c r="AL30" s="339"/>
    </row>
    <row r="31" spans="2:38" s="90" customFormat="1" ht="17.25" customHeight="1" outlineLevel="1" x14ac:dyDescent="0.25">
      <c r="B31" s="312" t="s">
        <v>193</v>
      </c>
      <c r="C31" s="313"/>
      <c r="D31" s="313"/>
      <c r="E31" s="314" t="s">
        <v>111</v>
      </c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7"/>
      <c r="V31" s="328"/>
      <c r="W31" s="328"/>
      <c r="X31" s="329" t="s">
        <v>86</v>
      </c>
      <c r="Y31" s="329"/>
      <c r="Z31" s="246">
        <v>2</v>
      </c>
      <c r="AA31" s="246"/>
      <c r="AB31" s="246"/>
      <c r="AC31" s="246"/>
      <c r="AD31" s="246"/>
      <c r="AE31" s="246"/>
      <c r="AF31" s="337"/>
      <c r="AG31" s="339"/>
      <c r="AH31" s="337"/>
      <c r="AI31" s="339"/>
      <c r="AJ31" s="337"/>
      <c r="AK31" s="338"/>
      <c r="AL31" s="339"/>
    </row>
    <row r="32" spans="2:38" s="90" customFormat="1" ht="17.25" customHeight="1" outlineLevel="1" x14ac:dyDescent="0.25">
      <c r="B32" s="312" t="s">
        <v>194</v>
      </c>
      <c r="C32" s="313"/>
      <c r="D32" s="313"/>
      <c r="E32" s="314" t="s">
        <v>129</v>
      </c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  <c r="Q32" s="326"/>
      <c r="R32" s="326"/>
      <c r="S32" s="326"/>
      <c r="T32" s="326"/>
      <c r="U32" s="327"/>
      <c r="V32" s="328"/>
      <c r="W32" s="328"/>
      <c r="X32" s="329" t="s">
        <v>86</v>
      </c>
      <c r="Y32" s="329"/>
      <c r="Z32" s="246">
        <v>1</v>
      </c>
      <c r="AA32" s="246"/>
      <c r="AB32" s="246"/>
      <c r="AC32" s="246"/>
      <c r="AD32" s="246"/>
      <c r="AE32" s="246"/>
      <c r="AF32" s="337"/>
      <c r="AG32" s="339"/>
      <c r="AH32" s="337"/>
      <c r="AI32" s="339"/>
      <c r="AJ32" s="337"/>
      <c r="AK32" s="338"/>
      <c r="AL32" s="339"/>
    </row>
    <row r="33" spans="2:38" s="90" customFormat="1" ht="17.25" customHeight="1" outlineLevel="1" x14ac:dyDescent="0.25">
      <c r="B33" s="312" t="s">
        <v>195</v>
      </c>
      <c r="C33" s="313"/>
      <c r="D33" s="313"/>
      <c r="E33" s="314" t="s">
        <v>158</v>
      </c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  <c r="Q33" s="326"/>
      <c r="R33" s="326"/>
      <c r="S33" s="326"/>
      <c r="T33" s="326"/>
      <c r="U33" s="327"/>
      <c r="V33" s="328"/>
      <c r="W33" s="328"/>
      <c r="X33" s="329" t="s">
        <v>86</v>
      </c>
      <c r="Y33" s="329"/>
      <c r="Z33" s="246">
        <v>2</v>
      </c>
      <c r="AA33" s="246"/>
      <c r="AB33" s="246"/>
      <c r="AC33" s="246"/>
      <c r="AD33" s="246"/>
      <c r="AE33" s="246"/>
      <c r="AF33" s="337"/>
      <c r="AG33" s="339"/>
      <c r="AH33" s="337"/>
      <c r="AI33" s="339"/>
      <c r="AJ33" s="337"/>
      <c r="AK33" s="338"/>
      <c r="AL33" s="339"/>
    </row>
    <row r="34" spans="2:38" s="90" customFormat="1" ht="17.25" customHeight="1" outlineLevel="1" x14ac:dyDescent="0.25">
      <c r="B34" s="312" t="s">
        <v>196</v>
      </c>
      <c r="C34" s="313"/>
      <c r="D34" s="313"/>
      <c r="E34" s="314" t="s">
        <v>157</v>
      </c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7"/>
      <c r="V34" s="328"/>
      <c r="W34" s="328"/>
      <c r="X34" s="329" t="s">
        <v>86</v>
      </c>
      <c r="Y34" s="329"/>
      <c r="Z34" s="246">
        <v>1</v>
      </c>
      <c r="AA34" s="246"/>
      <c r="AB34" s="246"/>
      <c r="AC34" s="246"/>
      <c r="AD34" s="246"/>
      <c r="AE34" s="246"/>
      <c r="AF34" s="128"/>
      <c r="AG34" s="129"/>
      <c r="AH34" s="128"/>
      <c r="AI34" s="129"/>
      <c r="AJ34" s="128"/>
      <c r="AK34" s="130"/>
      <c r="AL34" s="129"/>
    </row>
    <row r="35" spans="2:38" s="90" customFormat="1" ht="17.25" customHeight="1" outlineLevel="1" x14ac:dyDescent="0.25">
      <c r="B35" s="312" t="s">
        <v>197</v>
      </c>
      <c r="C35" s="313"/>
      <c r="D35" s="313"/>
      <c r="E35" s="314" t="s">
        <v>113</v>
      </c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  <c r="Q35" s="326"/>
      <c r="R35" s="326"/>
      <c r="S35" s="326"/>
      <c r="T35" s="326"/>
      <c r="U35" s="327"/>
      <c r="V35" s="328"/>
      <c r="W35" s="328"/>
      <c r="X35" s="329" t="s">
        <v>86</v>
      </c>
      <c r="Y35" s="329"/>
      <c r="Z35" s="246">
        <v>2</v>
      </c>
      <c r="AA35" s="246"/>
      <c r="AB35" s="246"/>
      <c r="AC35" s="246"/>
      <c r="AD35" s="246"/>
      <c r="AE35" s="246"/>
      <c r="AF35" s="337"/>
      <c r="AG35" s="339"/>
      <c r="AH35" s="337"/>
      <c r="AI35" s="339"/>
      <c r="AJ35" s="337"/>
      <c r="AK35" s="338"/>
      <c r="AL35" s="339"/>
    </row>
    <row r="36" spans="2:38" s="90" customFormat="1" ht="17.25" customHeight="1" outlineLevel="1" x14ac:dyDescent="0.25">
      <c r="B36" s="312" t="s">
        <v>198</v>
      </c>
      <c r="C36" s="313"/>
      <c r="D36" s="313"/>
      <c r="E36" s="314" t="s">
        <v>114</v>
      </c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  <c r="Q36" s="326"/>
      <c r="R36" s="326"/>
      <c r="S36" s="326"/>
      <c r="T36" s="326"/>
      <c r="U36" s="327"/>
      <c r="V36" s="328"/>
      <c r="W36" s="328"/>
      <c r="X36" s="329" t="s">
        <v>86</v>
      </c>
      <c r="Y36" s="329"/>
      <c r="Z36" s="246">
        <v>1</v>
      </c>
      <c r="AA36" s="246"/>
      <c r="AB36" s="246"/>
      <c r="AC36" s="246"/>
      <c r="AD36" s="246"/>
      <c r="AE36" s="246"/>
      <c r="AF36" s="337"/>
      <c r="AG36" s="339"/>
      <c r="AH36" s="337"/>
      <c r="AI36" s="339"/>
      <c r="AJ36" s="337"/>
      <c r="AK36" s="338"/>
      <c r="AL36" s="339"/>
    </row>
    <row r="37" spans="2:38" s="90" customFormat="1" ht="17.25" customHeight="1" outlineLevel="1" x14ac:dyDescent="0.25">
      <c r="B37" s="312" t="s">
        <v>199</v>
      </c>
      <c r="C37" s="313"/>
      <c r="D37" s="313"/>
      <c r="E37" s="314" t="s">
        <v>159</v>
      </c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26"/>
      <c r="R37" s="326"/>
      <c r="S37" s="326"/>
      <c r="T37" s="326"/>
      <c r="U37" s="327"/>
      <c r="V37" s="328"/>
      <c r="W37" s="328"/>
      <c r="X37" s="329" t="s">
        <v>86</v>
      </c>
      <c r="Y37" s="329"/>
      <c r="Z37" s="246">
        <v>1</v>
      </c>
      <c r="AA37" s="246"/>
      <c r="AB37" s="246"/>
      <c r="AC37" s="246"/>
      <c r="AD37" s="246"/>
      <c r="AE37" s="246"/>
      <c r="AF37" s="128"/>
      <c r="AG37" s="129"/>
      <c r="AH37" s="128"/>
      <c r="AI37" s="129"/>
      <c r="AJ37" s="128"/>
      <c r="AK37" s="130"/>
      <c r="AL37" s="129"/>
    </row>
    <row r="38" spans="2:38" s="90" customFormat="1" ht="17.25" customHeight="1" outlineLevel="1" x14ac:dyDescent="0.25">
      <c r="B38" s="312" t="s">
        <v>200</v>
      </c>
      <c r="C38" s="313"/>
      <c r="D38" s="313"/>
      <c r="E38" s="314" t="s">
        <v>160</v>
      </c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  <c r="Q38" s="326"/>
      <c r="R38" s="326"/>
      <c r="S38" s="326"/>
      <c r="T38" s="326"/>
      <c r="U38" s="327"/>
      <c r="V38" s="328"/>
      <c r="W38" s="328"/>
      <c r="X38" s="329" t="s">
        <v>86</v>
      </c>
      <c r="Y38" s="329"/>
      <c r="Z38" s="246">
        <v>1</v>
      </c>
      <c r="AA38" s="246"/>
      <c r="AB38" s="246"/>
      <c r="AC38" s="246"/>
      <c r="AD38" s="246"/>
      <c r="AE38" s="246"/>
      <c r="AF38" s="337"/>
      <c r="AG38" s="339"/>
      <c r="AH38" s="337"/>
      <c r="AI38" s="339"/>
      <c r="AJ38" s="337"/>
      <c r="AK38" s="338"/>
      <c r="AL38" s="339"/>
    </row>
    <row r="39" spans="2:38" s="90" customFormat="1" ht="17.25" customHeight="1" outlineLevel="1" x14ac:dyDescent="0.25">
      <c r="B39" s="312" t="s">
        <v>201</v>
      </c>
      <c r="C39" s="313"/>
      <c r="D39" s="313"/>
      <c r="E39" s="314" t="s">
        <v>164</v>
      </c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7"/>
      <c r="V39" s="328"/>
      <c r="W39" s="328"/>
      <c r="X39" s="329" t="s">
        <v>86</v>
      </c>
      <c r="Y39" s="329"/>
      <c r="Z39" s="246">
        <v>1</v>
      </c>
      <c r="AA39" s="246"/>
      <c r="AB39" s="246"/>
      <c r="AC39" s="246"/>
      <c r="AD39" s="246"/>
      <c r="AE39" s="246"/>
      <c r="AF39" s="128"/>
      <c r="AG39" s="129"/>
      <c r="AH39" s="128"/>
      <c r="AI39" s="129"/>
      <c r="AJ39" s="128"/>
      <c r="AK39" s="130"/>
      <c r="AL39" s="129"/>
    </row>
    <row r="40" spans="2:38" s="90" customFormat="1" ht="17.25" customHeight="1" outlineLevel="1" x14ac:dyDescent="0.25">
      <c r="B40" s="312" t="s">
        <v>202</v>
      </c>
      <c r="C40" s="313"/>
      <c r="D40" s="313"/>
      <c r="E40" s="314" t="s">
        <v>115</v>
      </c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  <c r="Q40" s="326"/>
      <c r="R40" s="326"/>
      <c r="S40" s="326"/>
      <c r="T40" s="326"/>
      <c r="U40" s="327"/>
      <c r="V40" s="328"/>
      <c r="W40" s="328"/>
      <c r="X40" s="329" t="s">
        <v>86</v>
      </c>
      <c r="Y40" s="329"/>
      <c r="Z40" s="246">
        <v>60</v>
      </c>
      <c r="AA40" s="246"/>
      <c r="AB40" s="246"/>
      <c r="AC40" s="246"/>
      <c r="AD40" s="246"/>
      <c r="AE40" s="246"/>
      <c r="AF40" s="337"/>
      <c r="AG40" s="339"/>
      <c r="AH40" s="337"/>
      <c r="AI40" s="339"/>
      <c r="AJ40" s="337"/>
      <c r="AK40" s="338"/>
      <c r="AL40" s="339"/>
    </row>
    <row r="41" spans="2:38" s="90" customFormat="1" ht="17.25" customHeight="1" outlineLevel="1" x14ac:dyDescent="0.25">
      <c r="B41" s="312"/>
      <c r="C41" s="313"/>
      <c r="D41" s="313"/>
      <c r="E41" s="314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  <c r="Q41" s="326"/>
      <c r="R41" s="326"/>
      <c r="S41" s="326"/>
      <c r="T41" s="326"/>
      <c r="U41" s="327"/>
      <c r="V41" s="328"/>
      <c r="W41" s="328"/>
      <c r="X41" s="329"/>
      <c r="Y41" s="329"/>
      <c r="Z41" s="246"/>
      <c r="AA41" s="246"/>
      <c r="AB41" s="246"/>
      <c r="AC41" s="246"/>
      <c r="AD41" s="246"/>
      <c r="AE41" s="246"/>
      <c r="AF41" s="128"/>
      <c r="AG41" s="129"/>
      <c r="AH41" s="128"/>
      <c r="AI41" s="129"/>
      <c r="AJ41" s="128"/>
      <c r="AK41" s="130"/>
      <c r="AL41" s="129"/>
    </row>
    <row r="42" spans="2:38" s="90" customFormat="1" ht="20.25" customHeight="1" outlineLevel="1" x14ac:dyDescent="0.25">
      <c r="B42" s="268" t="s">
        <v>88</v>
      </c>
      <c r="C42" s="269"/>
      <c r="D42" s="270"/>
      <c r="E42" s="345" t="s">
        <v>99</v>
      </c>
      <c r="F42" s="346"/>
      <c r="G42" s="346"/>
      <c r="H42" s="346"/>
      <c r="I42" s="346"/>
      <c r="J42" s="346"/>
      <c r="K42" s="346"/>
      <c r="L42" s="346"/>
      <c r="M42" s="346"/>
      <c r="N42" s="346"/>
      <c r="O42" s="346"/>
      <c r="P42" s="346"/>
      <c r="Q42" s="346"/>
      <c r="R42" s="346"/>
      <c r="S42" s="346"/>
      <c r="T42" s="346"/>
      <c r="U42" s="346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347"/>
      <c r="AG42" s="348"/>
      <c r="AH42" s="347"/>
      <c r="AI42" s="348"/>
      <c r="AJ42" s="347"/>
      <c r="AK42" s="349"/>
      <c r="AL42" s="348"/>
    </row>
    <row r="43" spans="2:38" s="90" customFormat="1" ht="18" customHeight="1" outlineLevel="1" x14ac:dyDescent="0.25">
      <c r="B43" s="312"/>
      <c r="C43" s="313"/>
      <c r="D43" s="313"/>
      <c r="E43" s="341" t="s">
        <v>24</v>
      </c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3"/>
      <c r="V43" s="328" t="s">
        <v>10</v>
      </c>
      <c r="W43" s="328"/>
      <c r="X43" s="329" t="s">
        <v>85</v>
      </c>
      <c r="Y43" s="329"/>
      <c r="Z43" s="344" t="s">
        <v>85</v>
      </c>
      <c r="AA43" s="344"/>
      <c r="AB43" s="335" t="s">
        <v>10</v>
      </c>
      <c r="AC43" s="336"/>
      <c r="AD43" s="335" t="s">
        <v>10</v>
      </c>
      <c r="AE43" s="336"/>
      <c r="AF43" s="335"/>
      <c r="AG43" s="336"/>
      <c r="AH43" s="335"/>
      <c r="AI43" s="336"/>
      <c r="AJ43" s="335"/>
      <c r="AK43" s="340"/>
      <c r="AL43" s="336"/>
    </row>
    <row r="44" spans="2:38" s="90" customFormat="1" ht="48" customHeight="1" outlineLevel="1" x14ac:dyDescent="0.25">
      <c r="B44" s="312" t="s">
        <v>203</v>
      </c>
      <c r="C44" s="313"/>
      <c r="D44" s="313"/>
      <c r="E44" s="314" t="s">
        <v>100</v>
      </c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  <c r="Q44" s="326"/>
      <c r="R44" s="326"/>
      <c r="S44" s="326"/>
      <c r="T44" s="326"/>
      <c r="U44" s="327"/>
      <c r="V44" s="328"/>
      <c r="W44" s="328"/>
      <c r="X44" s="329"/>
      <c r="Y44" s="329"/>
      <c r="Z44" s="246"/>
      <c r="AA44" s="246"/>
      <c r="AB44" s="246"/>
      <c r="AC44" s="246"/>
      <c r="AD44" s="246"/>
      <c r="AE44" s="246"/>
      <c r="AF44" s="337"/>
      <c r="AG44" s="339"/>
      <c r="AH44" s="337"/>
      <c r="AI44" s="339"/>
      <c r="AJ44" s="337"/>
      <c r="AK44" s="338"/>
      <c r="AL44" s="339"/>
    </row>
    <row r="45" spans="2:38" ht="16.5" customHeight="1" outlineLevel="3" x14ac:dyDescent="0.25">
      <c r="B45" s="312" t="s">
        <v>204</v>
      </c>
      <c r="C45" s="313"/>
      <c r="D45" s="313"/>
      <c r="E45" s="314" t="s">
        <v>101</v>
      </c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  <c r="Q45" s="326"/>
      <c r="R45" s="326"/>
      <c r="S45" s="326"/>
      <c r="T45" s="326"/>
      <c r="U45" s="327"/>
      <c r="V45" s="328" t="s">
        <v>10</v>
      </c>
      <c r="W45" s="328"/>
      <c r="X45" s="333" t="s">
        <v>86</v>
      </c>
      <c r="Y45" s="334"/>
      <c r="Z45" s="246">
        <v>10</v>
      </c>
      <c r="AA45" s="246"/>
      <c r="AB45" s="246"/>
      <c r="AC45" s="246"/>
      <c r="AD45" s="246"/>
      <c r="AE45" s="246"/>
      <c r="AF45" s="337"/>
      <c r="AG45" s="339"/>
      <c r="AH45" s="337"/>
      <c r="AI45" s="339"/>
      <c r="AJ45" s="337"/>
      <c r="AK45" s="338"/>
      <c r="AL45" s="339"/>
    </row>
    <row r="46" spans="2:38" ht="46.5" customHeight="1" outlineLevel="3" x14ac:dyDescent="0.25">
      <c r="B46" s="312" t="s">
        <v>205</v>
      </c>
      <c r="C46" s="313"/>
      <c r="D46" s="313"/>
      <c r="E46" s="314" t="s">
        <v>102</v>
      </c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  <c r="S46" s="326"/>
      <c r="T46" s="326"/>
      <c r="U46" s="327"/>
      <c r="V46" s="328"/>
      <c r="W46" s="328"/>
      <c r="X46" s="329"/>
      <c r="Y46" s="329"/>
      <c r="Z46" s="246"/>
      <c r="AA46" s="246"/>
      <c r="AB46" s="246"/>
      <c r="AC46" s="246"/>
      <c r="AD46" s="246"/>
      <c r="AE46" s="246"/>
      <c r="AF46" s="337"/>
      <c r="AG46" s="339"/>
      <c r="AH46" s="337"/>
      <c r="AI46" s="339"/>
      <c r="AJ46" s="337"/>
      <c r="AK46" s="338"/>
      <c r="AL46" s="339"/>
    </row>
    <row r="47" spans="2:38" s="90" customFormat="1" ht="17.25" customHeight="1" x14ac:dyDescent="0.25">
      <c r="B47" s="312" t="s">
        <v>206</v>
      </c>
      <c r="C47" s="313"/>
      <c r="D47" s="313"/>
      <c r="E47" s="314" t="s">
        <v>101</v>
      </c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  <c r="Q47" s="326"/>
      <c r="R47" s="326"/>
      <c r="S47" s="326"/>
      <c r="T47" s="326"/>
      <c r="U47" s="327"/>
      <c r="V47" s="328" t="s">
        <v>10</v>
      </c>
      <c r="W47" s="328"/>
      <c r="X47" s="333" t="s">
        <v>86</v>
      </c>
      <c r="Y47" s="334"/>
      <c r="Z47" s="246">
        <v>6</v>
      </c>
      <c r="AA47" s="246"/>
      <c r="AB47" s="246"/>
      <c r="AC47" s="246"/>
      <c r="AD47" s="246"/>
      <c r="AE47" s="246"/>
      <c r="AF47" s="337"/>
      <c r="AG47" s="339"/>
      <c r="AH47" s="337"/>
      <c r="AI47" s="339"/>
      <c r="AJ47" s="337"/>
      <c r="AK47" s="338"/>
      <c r="AL47" s="339"/>
    </row>
    <row r="48" spans="2:38" ht="54.75" customHeight="1" x14ac:dyDescent="0.25">
      <c r="B48" s="312" t="s">
        <v>207</v>
      </c>
      <c r="C48" s="313"/>
      <c r="D48" s="313"/>
      <c r="E48" s="314" t="s">
        <v>103</v>
      </c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  <c r="Q48" s="326"/>
      <c r="R48" s="326"/>
      <c r="S48" s="326"/>
      <c r="T48" s="326"/>
      <c r="U48" s="327"/>
      <c r="V48" s="328"/>
      <c r="W48" s="328"/>
      <c r="X48" s="329"/>
      <c r="Y48" s="329"/>
      <c r="Z48" s="246"/>
      <c r="AA48" s="246"/>
      <c r="AB48" s="246"/>
      <c r="AC48" s="246"/>
      <c r="AD48" s="246"/>
      <c r="AE48" s="246"/>
      <c r="AF48" s="337"/>
      <c r="AG48" s="339"/>
      <c r="AH48" s="337"/>
      <c r="AI48" s="339"/>
      <c r="AJ48" s="337"/>
      <c r="AK48" s="338"/>
      <c r="AL48" s="339"/>
    </row>
    <row r="49" spans="2:38" ht="18" customHeight="1" x14ac:dyDescent="0.25">
      <c r="B49" s="312" t="s">
        <v>208</v>
      </c>
      <c r="C49" s="313"/>
      <c r="D49" s="313"/>
      <c r="E49" s="314" t="s">
        <v>101</v>
      </c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7"/>
      <c r="V49" s="328" t="s">
        <v>10</v>
      </c>
      <c r="W49" s="328"/>
      <c r="X49" s="333" t="s">
        <v>86</v>
      </c>
      <c r="Y49" s="334"/>
      <c r="Z49" s="246">
        <v>10</v>
      </c>
      <c r="AA49" s="246"/>
      <c r="AB49" s="246"/>
      <c r="AC49" s="246"/>
      <c r="AD49" s="246"/>
      <c r="AE49" s="246"/>
      <c r="AF49" s="337"/>
      <c r="AG49" s="339"/>
      <c r="AH49" s="337"/>
      <c r="AI49" s="339"/>
      <c r="AJ49" s="337"/>
      <c r="AK49" s="338"/>
      <c r="AL49" s="339"/>
    </row>
    <row r="50" spans="2:38" ht="18" customHeight="1" x14ac:dyDescent="0.25">
      <c r="B50" s="312" t="s">
        <v>209</v>
      </c>
      <c r="C50" s="313"/>
      <c r="D50" s="313"/>
      <c r="E50" s="314" t="s">
        <v>104</v>
      </c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326"/>
      <c r="R50" s="326"/>
      <c r="S50" s="326"/>
      <c r="T50" s="326"/>
      <c r="U50" s="327"/>
      <c r="V50" s="328"/>
      <c r="W50" s="328"/>
      <c r="X50" s="333"/>
      <c r="Y50" s="334"/>
      <c r="Z50" s="246"/>
      <c r="AA50" s="246"/>
      <c r="AB50" s="246"/>
      <c r="AC50" s="246"/>
      <c r="AD50" s="246"/>
      <c r="AE50" s="246"/>
      <c r="AF50" s="337"/>
      <c r="AG50" s="339"/>
      <c r="AH50" s="337"/>
      <c r="AI50" s="339"/>
      <c r="AJ50" s="337"/>
      <c r="AK50" s="338"/>
      <c r="AL50" s="339"/>
    </row>
    <row r="51" spans="2:38" ht="18" customHeight="1" x14ac:dyDescent="0.25">
      <c r="B51" s="312" t="s">
        <v>210</v>
      </c>
      <c r="C51" s="313"/>
      <c r="D51" s="313"/>
      <c r="E51" s="314" t="s">
        <v>101</v>
      </c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6"/>
      <c r="R51" s="326"/>
      <c r="S51" s="326"/>
      <c r="T51" s="326"/>
      <c r="U51" s="327"/>
      <c r="V51" s="328" t="s">
        <v>10</v>
      </c>
      <c r="W51" s="328"/>
      <c r="X51" s="333" t="s">
        <v>86</v>
      </c>
      <c r="Y51" s="334"/>
      <c r="Z51" s="246">
        <v>30</v>
      </c>
      <c r="AA51" s="246"/>
      <c r="AB51" s="246"/>
      <c r="AC51" s="246"/>
      <c r="AD51" s="246"/>
      <c r="AE51" s="246"/>
      <c r="AF51" s="337"/>
      <c r="AG51" s="339"/>
      <c r="AH51" s="337"/>
      <c r="AI51" s="339"/>
      <c r="AJ51" s="337"/>
      <c r="AK51" s="338"/>
      <c r="AL51" s="339"/>
    </row>
    <row r="52" spans="2:38" ht="18" customHeight="1" x14ac:dyDescent="0.25">
      <c r="B52" s="312" t="s">
        <v>211</v>
      </c>
      <c r="C52" s="313"/>
      <c r="D52" s="313"/>
      <c r="E52" s="314" t="s">
        <v>105</v>
      </c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7"/>
      <c r="V52" s="328"/>
      <c r="W52" s="328"/>
      <c r="X52" s="333"/>
      <c r="Y52" s="334"/>
      <c r="Z52" s="246"/>
      <c r="AA52" s="246"/>
      <c r="AB52" s="246"/>
      <c r="AC52" s="246"/>
      <c r="AD52" s="246"/>
      <c r="AE52" s="246"/>
      <c r="AF52" s="337"/>
      <c r="AG52" s="339"/>
      <c r="AH52" s="337"/>
      <c r="AI52" s="339"/>
      <c r="AJ52" s="337"/>
      <c r="AK52" s="338"/>
      <c r="AL52" s="339"/>
    </row>
    <row r="53" spans="2:38" ht="18" customHeight="1" x14ac:dyDescent="0.25">
      <c r="B53" s="312" t="s">
        <v>212</v>
      </c>
      <c r="C53" s="313"/>
      <c r="D53" s="313"/>
      <c r="E53" s="314" t="s">
        <v>101</v>
      </c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7"/>
      <c r="V53" s="328" t="s">
        <v>10</v>
      </c>
      <c r="W53" s="328"/>
      <c r="X53" s="333" t="s">
        <v>86</v>
      </c>
      <c r="Y53" s="334"/>
      <c r="Z53" s="246">
        <v>30</v>
      </c>
      <c r="AA53" s="246"/>
      <c r="AB53" s="246"/>
      <c r="AC53" s="246"/>
      <c r="AD53" s="246"/>
      <c r="AE53" s="246"/>
      <c r="AF53" s="337"/>
      <c r="AG53" s="339"/>
      <c r="AH53" s="337"/>
      <c r="AI53" s="339"/>
      <c r="AJ53" s="337"/>
      <c r="AK53" s="338"/>
      <c r="AL53" s="339"/>
    </row>
    <row r="54" spans="2:38" ht="18" customHeight="1" x14ac:dyDescent="0.25">
      <c r="B54" s="312" t="s">
        <v>213</v>
      </c>
      <c r="C54" s="313"/>
      <c r="D54" s="313"/>
      <c r="E54" s="314" t="s">
        <v>106</v>
      </c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7"/>
      <c r="V54" s="328"/>
      <c r="W54" s="328"/>
      <c r="X54" s="333"/>
      <c r="Y54" s="334"/>
      <c r="Z54" s="246"/>
      <c r="AA54" s="246"/>
      <c r="AB54" s="246"/>
      <c r="AC54" s="246"/>
      <c r="AD54" s="246"/>
      <c r="AE54" s="246"/>
      <c r="AF54" s="337"/>
      <c r="AG54" s="339"/>
      <c r="AH54" s="337"/>
      <c r="AI54" s="339"/>
      <c r="AJ54" s="337"/>
      <c r="AK54" s="338"/>
      <c r="AL54" s="339"/>
    </row>
    <row r="55" spans="2:38" ht="18" customHeight="1" x14ac:dyDescent="0.25">
      <c r="B55" s="312" t="s">
        <v>214</v>
      </c>
      <c r="C55" s="313"/>
      <c r="D55" s="313"/>
      <c r="E55" s="314" t="s">
        <v>101</v>
      </c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7"/>
      <c r="V55" s="328" t="s">
        <v>10</v>
      </c>
      <c r="W55" s="328"/>
      <c r="X55" s="333" t="s">
        <v>86</v>
      </c>
      <c r="Y55" s="334"/>
      <c r="Z55" s="246">
        <v>30</v>
      </c>
      <c r="AA55" s="246"/>
      <c r="AB55" s="246"/>
      <c r="AC55" s="246"/>
      <c r="AD55" s="246"/>
      <c r="AE55" s="246"/>
      <c r="AF55" s="337"/>
      <c r="AG55" s="339"/>
      <c r="AH55" s="337"/>
      <c r="AI55" s="339"/>
      <c r="AJ55" s="337"/>
      <c r="AK55" s="338"/>
      <c r="AL55" s="339"/>
    </row>
    <row r="56" spans="2:38" ht="18" customHeight="1" x14ac:dyDescent="0.25">
      <c r="B56" s="312" t="s">
        <v>215</v>
      </c>
      <c r="C56" s="313"/>
      <c r="D56" s="313"/>
      <c r="E56" s="314" t="s">
        <v>107</v>
      </c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7"/>
      <c r="V56" s="328" t="s">
        <v>10</v>
      </c>
      <c r="W56" s="328"/>
      <c r="X56" s="333" t="s">
        <v>86</v>
      </c>
      <c r="Y56" s="334"/>
      <c r="Z56" s="246">
        <v>20</v>
      </c>
      <c r="AA56" s="246"/>
      <c r="AB56" s="246"/>
      <c r="AC56" s="246"/>
      <c r="AD56" s="246"/>
      <c r="AE56" s="246"/>
      <c r="AF56" s="337"/>
      <c r="AG56" s="339"/>
      <c r="AH56" s="337"/>
      <c r="AI56" s="339"/>
      <c r="AJ56" s="337"/>
      <c r="AK56" s="338"/>
      <c r="AL56" s="339"/>
    </row>
    <row r="57" spans="2:38" s="90" customFormat="1" ht="30.75" customHeight="1" x14ac:dyDescent="0.25">
      <c r="B57" s="312" t="s">
        <v>216</v>
      </c>
      <c r="C57" s="313"/>
      <c r="D57" s="313"/>
      <c r="E57" s="314" t="s">
        <v>117</v>
      </c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  <c r="Q57" s="326"/>
      <c r="R57" s="326"/>
      <c r="S57" s="326"/>
      <c r="T57" s="326"/>
      <c r="U57" s="327"/>
      <c r="V57" s="328"/>
      <c r="W57" s="328"/>
      <c r="X57" s="329" t="s">
        <v>86</v>
      </c>
      <c r="Y57" s="329"/>
      <c r="Z57" s="246">
        <v>30</v>
      </c>
      <c r="AA57" s="246"/>
      <c r="AB57" s="246"/>
      <c r="AC57" s="246"/>
      <c r="AD57" s="246"/>
      <c r="AE57" s="246"/>
      <c r="AF57" s="128"/>
      <c r="AG57" s="129"/>
      <c r="AH57" s="128"/>
      <c r="AI57" s="129"/>
      <c r="AJ57" s="128"/>
      <c r="AK57" s="130"/>
      <c r="AL57" s="129"/>
    </row>
    <row r="58" spans="2:38" ht="37.5" customHeight="1" x14ac:dyDescent="0.25">
      <c r="B58" s="312" t="s">
        <v>217</v>
      </c>
      <c r="C58" s="313"/>
      <c r="D58" s="313"/>
      <c r="E58" s="314" t="s">
        <v>118</v>
      </c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7"/>
      <c r="V58" s="328"/>
      <c r="W58" s="328"/>
      <c r="X58" s="329" t="s">
        <v>86</v>
      </c>
      <c r="Y58" s="329"/>
      <c r="Z58" s="246">
        <v>30</v>
      </c>
      <c r="AA58" s="246"/>
      <c r="AB58" s="246"/>
      <c r="AC58" s="246"/>
      <c r="AD58" s="246"/>
      <c r="AE58" s="246"/>
      <c r="AF58" s="128"/>
      <c r="AG58" s="129"/>
      <c r="AH58" s="128"/>
      <c r="AI58" s="129"/>
      <c r="AJ58" s="128"/>
      <c r="AK58" s="130"/>
      <c r="AL58" s="129"/>
    </row>
    <row r="59" spans="2:38" ht="37.5" customHeight="1" x14ac:dyDescent="0.25">
      <c r="B59" s="312" t="s">
        <v>218</v>
      </c>
      <c r="C59" s="313"/>
      <c r="D59" s="313"/>
      <c r="E59" s="314" t="s">
        <v>119</v>
      </c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  <c r="Q59" s="326"/>
      <c r="R59" s="326"/>
      <c r="S59" s="326"/>
      <c r="T59" s="326"/>
      <c r="U59" s="327"/>
      <c r="V59" s="328"/>
      <c r="W59" s="328"/>
      <c r="X59" s="329" t="s">
        <v>86</v>
      </c>
      <c r="Y59" s="329"/>
      <c r="Z59" s="246">
        <v>200</v>
      </c>
      <c r="AA59" s="246"/>
      <c r="AB59" s="246"/>
      <c r="AC59" s="246"/>
      <c r="AD59" s="246"/>
      <c r="AE59" s="246"/>
      <c r="AF59" s="128"/>
      <c r="AG59" s="129"/>
      <c r="AH59" s="128"/>
      <c r="AI59" s="129"/>
      <c r="AJ59" s="128"/>
      <c r="AK59" s="130"/>
      <c r="AL59" s="129"/>
    </row>
    <row r="60" spans="2:38" ht="18" customHeight="1" x14ac:dyDescent="0.25">
      <c r="B60" s="312" t="s">
        <v>219</v>
      </c>
      <c r="C60" s="313"/>
      <c r="D60" s="313"/>
      <c r="E60" s="314" t="s">
        <v>120</v>
      </c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  <c r="R60" s="326"/>
      <c r="S60" s="326"/>
      <c r="T60" s="326"/>
      <c r="U60" s="327"/>
      <c r="V60" s="328"/>
      <c r="W60" s="328"/>
      <c r="X60" s="329" t="s">
        <v>86</v>
      </c>
      <c r="Y60" s="329"/>
      <c r="Z60" s="246">
        <v>200</v>
      </c>
      <c r="AA60" s="246"/>
      <c r="AB60" s="246"/>
      <c r="AC60" s="246"/>
      <c r="AD60" s="246"/>
      <c r="AE60" s="246"/>
      <c r="AF60" s="128"/>
      <c r="AG60" s="129"/>
      <c r="AH60" s="128"/>
      <c r="AI60" s="129"/>
      <c r="AJ60" s="128"/>
      <c r="AK60" s="130"/>
      <c r="AL60" s="129"/>
    </row>
    <row r="61" spans="2:38" ht="18" customHeight="1" x14ac:dyDescent="0.25">
      <c r="B61" s="312" t="s">
        <v>220</v>
      </c>
      <c r="C61" s="313"/>
      <c r="D61" s="313"/>
      <c r="E61" s="314" t="s">
        <v>121</v>
      </c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  <c r="Q61" s="326"/>
      <c r="R61" s="326"/>
      <c r="S61" s="326"/>
      <c r="T61" s="326"/>
      <c r="U61" s="327"/>
      <c r="V61" s="328"/>
      <c r="W61" s="328"/>
      <c r="X61" s="329" t="s">
        <v>86</v>
      </c>
      <c r="Y61" s="329"/>
      <c r="Z61" s="246">
        <v>200</v>
      </c>
      <c r="AA61" s="246"/>
      <c r="AB61" s="246"/>
      <c r="AC61" s="246"/>
      <c r="AD61" s="246"/>
      <c r="AE61" s="246"/>
      <c r="AF61" s="128"/>
      <c r="AG61" s="129"/>
      <c r="AH61" s="128"/>
      <c r="AI61" s="129"/>
      <c r="AJ61" s="128"/>
      <c r="AK61" s="130"/>
      <c r="AL61" s="129"/>
    </row>
    <row r="62" spans="2:38" ht="18" customHeight="1" x14ac:dyDescent="0.25">
      <c r="B62" s="312" t="s">
        <v>221</v>
      </c>
      <c r="C62" s="313"/>
      <c r="D62" s="313"/>
      <c r="E62" s="314" t="s">
        <v>122</v>
      </c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  <c r="Q62" s="326"/>
      <c r="R62" s="326"/>
      <c r="S62" s="326"/>
      <c r="T62" s="326"/>
      <c r="U62" s="327"/>
      <c r="V62" s="328"/>
      <c r="W62" s="328"/>
      <c r="X62" s="329" t="s">
        <v>86</v>
      </c>
      <c r="Y62" s="329"/>
      <c r="Z62" s="246">
        <v>200</v>
      </c>
      <c r="AA62" s="246"/>
      <c r="AB62" s="246"/>
      <c r="AC62" s="246"/>
      <c r="AD62" s="246"/>
      <c r="AE62" s="246"/>
      <c r="AF62" s="128"/>
      <c r="AG62" s="129"/>
      <c r="AH62" s="128"/>
      <c r="AI62" s="129"/>
      <c r="AJ62" s="128"/>
      <c r="AK62" s="130"/>
      <c r="AL62" s="129"/>
    </row>
    <row r="63" spans="2:38" ht="36.75" customHeight="1" x14ac:dyDescent="0.25">
      <c r="B63" s="312" t="s">
        <v>222</v>
      </c>
      <c r="C63" s="313"/>
      <c r="D63" s="313"/>
      <c r="E63" s="314" t="s">
        <v>123</v>
      </c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  <c r="Q63" s="326"/>
      <c r="R63" s="326"/>
      <c r="S63" s="326"/>
      <c r="T63" s="326"/>
      <c r="U63" s="327"/>
      <c r="V63" s="328"/>
      <c r="W63" s="328"/>
      <c r="X63" s="329" t="s">
        <v>86</v>
      </c>
      <c r="Y63" s="329"/>
      <c r="Z63" s="246">
        <v>200</v>
      </c>
      <c r="AA63" s="246"/>
      <c r="AB63" s="246"/>
      <c r="AC63" s="246"/>
      <c r="AD63" s="246"/>
      <c r="AE63" s="246"/>
      <c r="AF63" s="128"/>
      <c r="AG63" s="129"/>
      <c r="AH63" s="128"/>
      <c r="AI63" s="129"/>
      <c r="AJ63" s="128"/>
      <c r="AK63" s="130"/>
      <c r="AL63" s="129"/>
    </row>
    <row r="64" spans="2:38" ht="18" customHeight="1" x14ac:dyDescent="0.25">
      <c r="B64" s="312" t="s">
        <v>223</v>
      </c>
      <c r="C64" s="313"/>
      <c r="D64" s="313"/>
      <c r="E64" s="314" t="s">
        <v>124</v>
      </c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  <c r="Q64" s="326"/>
      <c r="R64" s="326"/>
      <c r="S64" s="326"/>
      <c r="T64" s="326"/>
      <c r="U64" s="327"/>
      <c r="V64" s="328"/>
      <c r="W64" s="328"/>
      <c r="X64" s="329" t="s">
        <v>86</v>
      </c>
      <c r="Y64" s="329"/>
      <c r="Z64" s="246">
        <v>200</v>
      </c>
      <c r="AA64" s="246"/>
      <c r="AB64" s="246"/>
      <c r="AC64" s="246"/>
      <c r="AD64" s="246"/>
      <c r="AE64" s="246"/>
      <c r="AF64" s="128"/>
      <c r="AG64" s="129"/>
      <c r="AH64" s="128"/>
      <c r="AI64" s="129"/>
      <c r="AJ64" s="128"/>
      <c r="AK64" s="130"/>
      <c r="AL64" s="129"/>
    </row>
    <row r="65" spans="2:38" ht="18" customHeight="1" x14ac:dyDescent="0.25">
      <c r="B65" s="312" t="s">
        <v>224</v>
      </c>
      <c r="C65" s="313"/>
      <c r="D65" s="313"/>
      <c r="E65" s="314" t="s">
        <v>116</v>
      </c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  <c r="Q65" s="326"/>
      <c r="R65" s="326"/>
      <c r="S65" s="326"/>
      <c r="T65" s="326"/>
      <c r="U65" s="327"/>
      <c r="V65" s="328"/>
      <c r="W65" s="328"/>
      <c r="X65" s="329" t="s">
        <v>86</v>
      </c>
      <c r="Y65" s="329"/>
      <c r="Z65" s="246">
        <v>30</v>
      </c>
      <c r="AA65" s="246"/>
      <c r="AB65" s="246"/>
      <c r="AC65" s="246"/>
      <c r="AD65" s="246"/>
      <c r="AE65" s="246"/>
      <c r="AF65" s="337"/>
      <c r="AG65" s="339"/>
      <c r="AH65" s="337"/>
      <c r="AI65" s="339"/>
      <c r="AJ65" s="337"/>
      <c r="AK65" s="338"/>
      <c r="AL65" s="339"/>
    </row>
    <row r="66" spans="2:38" ht="18" customHeight="1" x14ac:dyDescent="0.25">
      <c r="B66" s="312" t="s">
        <v>236</v>
      </c>
      <c r="C66" s="313"/>
      <c r="D66" s="313"/>
      <c r="E66" s="314" t="s">
        <v>167</v>
      </c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  <c r="Q66" s="326"/>
      <c r="R66" s="326"/>
      <c r="S66" s="326"/>
      <c r="T66" s="326"/>
      <c r="U66" s="327"/>
      <c r="V66" s="142"/>
      <c r="W66" s="143"/>
      <c r="X66" s="333" t="s">
        <v>86</v>
      </c>
      <c r="Y66" s="334"/>
      <c r="Z66" s="246">
        <v>12</v>
      </c>
      <c r="AA66" s="246"/>
      <c r="AB66" s="246"/>
      <c r="AC66" s="246"/>
      <c r="AD66" s="246"/>
      <c r="AE66" s="246"/>
      <c r="AF66" s="128"/>
      <c r="AG66" s="129"/>
      <c r="AH66" s="128"/>
      <c r="AI66" s="129"/>
      <c r="AJ66" s="128"/>
      <c r="AK66" s="130"/>
      <c r="AL66" s="129"/>
    </row>
    <row r="67" spans="2:38" ht="18" customHeight="1" x14ac:dyDescent="0.25">
      <c r="B67" s="312" t="s">
        <v>237</v>
      </c>
      <c r="C67" s="313"/>
      <c r="D67" s="313"/>
      <c r="E67" s="314" t="s">
        <v>168</v>
      </c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  <c r="Q67" s="326"/>
      <c r="R67" s="326"/>
      <c r="S67" s="326"/>
      <c r="T67" s="326"/>
      <c r="U67" s="327"/>
      <c r="V67" s="142"/>
      <c r="W67" s="143"/>
      <c r="X67" s="333" t="s">
        <v>86</v>
      </c>
      <c r="Y67" s="334"/>
      <c r="Z67" s="246">
        <v>12</v>
      </c>
      <c r="AA67" s="246"/>
      <c r="AB67" s="246"/>
      <c r="AC67" s="246"/>
      <c r="AD67" s="246"/>
      <c r="AE67" s="246"/>
      <c r="AF67" s="128"/>
      <c r="AG67" s="129"/>
      <c r="AH67" s="128"/>
      <c r="AI67" s="129"/>
      <c r="AJ67" s="128"/>
      <c r="AK67" s="130"/>
      <c r="AL67" s="129"/>
    </row>
    <row r="68" spans="2:38" ht="18" customHeight="1" x14ac:dyDescent="0.25">
      <c r="B68" s="312"/>
      <c r="C68" s="313"/>
      <c r="D68" s="313"/>
      <c r="E68" s="314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  <c r="Q68" s="326"/>
      <c r="R68" s="326"/>
      <c r="S68" s="326"/>
      <c r="T68" s="326"/>
      <c r="U68" s="327"/>
      <c r="V68" s="328"/>
      <c r="W68" s="328"/>
      <c r="X68" s="333"/>
      <c r="Y68" s="334"/>
      <c r="Z68" s="246"/>
      <c r="AA68" s="246"/>
      <c r="AB68" s="246"/>
      <c r="AC68" s="246"/>
      <c r="AD68" s="246"/>
      <c r="AE68" s="246"/>
      <c r="AF68" s="337"/>
      <c r="AG68" s="339"/>
      <c r="AH68" s="337"/>
      <c r="AI68" s="339"/>
      <c r="AJ68" s="337"/>
      <c r="AK68" s="338"/>
      <c r="AL68" s="339"/>
    </row>
    <row r="69" spans="2:38" ht="18" customHeight="1" x14ac:dyDescent="0.25">
      <c r="B69" s="268" t="s">
        <v>225</v>
      </c>
      <c r="C69" s="269"/>
      <c r="D69" s="270"/>
      <c r="E69" s="345" t="s">
        <v>165</v>
      </c>
      <c r="F69" s="346"/>
      <c r="G69" s="346"/>
      <c r="H69" s="346"/>
      <c r="I69" s="346"/>
      <c r="J69" s="346"/>
      <c r="K69" s="346"/>
      <c r="L69" s="346"/>
      <c r="M69" s="346"/>
      <c r="N69" s="346"/>
      <c r="O69" s="346"/>
      <c r="P69" s="346"/>
      <c r="Q69" s="346"/>
      <c r="R69" s="346"/>
      <c r="S69" s="346"/>
      <c r="T69" s="346"/>
      <c r="U69" s="346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347"/>
      <c r="AG69" s="348"/>
      <c r="AH69" s="347"/>
      <c r="AI69" s="348"/>
      <c r="AJ69" s="347"/>
      <c r="AK69" s="349"/>
      <c r="AL69" s="348"/>
    </row>
    <row r="70" spans="2:38" ht="19.5" customHeight="1" x14ac:dyDescent="0.25">
      <c r="B70" s="312"/>
      <c r="C70" s="313"/>
      <c r="D70" s="313"/>
      <c r="E70" s="341" t="s">
        <v>24</v>
      </c>
      <c r="F70" s="342"/>
      <c r="G70" s="342"/>
      <c r="H70" s="342"/>
      <c r="I70" s="342"/>
      <c r="J70" s="342"/>
      <c r="K70" s="342"/>
      <c r="L70" s="342"/>
      <c r="M70" s="342"/>
      <c r="N70" s="342"/>
      <c r="O70" s="342"/>
      <c r="P70" s="342"/>
      <c r="Q70" s="342"/>
      <c r="R70" s="342"/>
      <c r="S70" s="342"/>
      <c r="T70" s="342"/>
      <c r="U70" s="343"/>
      <c r="V70" s="328"/>
      <c r="W70" s="328"/>
      <c r="X70" s="329"/>
      <c r="Y70" s="329"/>
      <c r="Z70" s="344"/>
      <c r="AA70" s="344"/>
      <c r="AB70" s="335"/>
      <c r="AC70" s="336"/>
      <c r="AD70" s="335"/>
      <c r="AE70" s="336"/>
      <c r="AF70" s="335"/>
      <c r="AG70" s="336"/>
      <c r="AH70" s="335"/>
      <c r="AI70" s="336"/>
      <c r="AJ70" s="335"/>
      <c r="AK70" s="340"/>
      <c r="AL70" s="336"/>
    </row>
    <row r="71" spans="2:38" ht="39" customHeight="1" x14ac:dyDescent="0.25">
      <c r="B71" s="312" t="s">
        <v>226</v>
      </c>
      <c r="C71" s="313"/>
      <c r="D71" s="313"/>
      <c r="E71" s="314" t="s">
        <v>130</v>
      </c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  <c r="Q71" s="326"/>
      <c r="R71" s="326"/>
      <c r="S71" s="326"/>
      <c r="T71" s="326"/>
      <c r="U71" s="327"/>
      <c r="V71" s="328"/>
      <c r="W71" s="328"/>
      <c r="X71" s="329" t="s">
        <v>84</v>
      </c>
      <c r="Y71" s="329"/>
      <c r="Z71" s="246">
        <v>200</v>
      </c>
      <c r="AA71" s="246"/>
      <c r="AB71" s="246"/>
      <c r="AC71" s="246"/>
      <c r="AD71" s="246"/>
      <c r="AE71" s="246"/>
      <c r="AF71" s="337"/>
      <c r="AG71" s="339"/>
      <c r="AH71" s="337"/>
      <c r="AI71" s="339"/>
      <c r="AJ71" s="337"/>
      <c r="AK71" s="338"/>
      <c r="AL71" s="339"/>
    </row>
    <row r="72" spans="2:38" ht="39.75" customHeight="1" x14ac:dyDescent="0.25">
      <c r="B72" s="312" t="s">
        <v>227</v>
      </c>
      <c r="C72" s="313"/>
      <c r="D72" s="313"/>
      <c r="E72" s="314" t="s">
        <v>253</v>
      </c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  <c r="Q72" s="326"/>
      <c r="R72" s="326"/>
      <c r="S72" s="326"/>
      <c r="T72" s="326"/>
      <c r="U72" s="327"/>
      <c r="V72" s="328"/>
      <c r="W72" s="328"/>
      <c r="X72" s="329" t="s">
        <v>84</v>
      </c>
      <c r="Y72" s="329"/>
      <c r="Z72" s="246">
        <v>1000</v>
      </c>
      <c r="AA72" s="246"/>
      <c r="AB72" s="246"/>
      <c r="AC72" s="246"/>
      <c r="AD72" s="246"/>
      <c r="AE72" s="246"/>
      <c r="AF72" s="337"/>
      <c r="AG72" s="339"/>
      <c r="AH72" s="337"/>
      <c r="AI72" s="339"/>
      <c r="AJ72" s="337"/>
      <c r="AK72" s="338"/>
      <c r="AL72" s="339"/>
    </row>
    <row r="73" spans="2:38" ht="57" customHeight="1" x14ac:dyDescent="0.25">
      <c r="B73" s="312" t="s">
        <v>228</v>
      </c>
      <c r="C73" s="313"/>
      <c r="D73" s="313"/>
      <c r="E73" s="314" t="s">
        <v>254</v>
      </c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  <c r="Q73" s="326"/>
      <c r="R73" s="326"/>
      <c r="S73" s="326"/>
      <c r="T73" s="326"/>
      <c r="U73" s="327"/>
      <c r="V73" s="328"/>
      <c r="W73" s="328"/>
      <c r="X73" s="329" t="s">
        <v>84</v>
      </c>
      <c r="Y73" s="329"/>
      <c r="Z73" s="246">
        <v>500</v>
      </c>
      <c r="AA73" s="246"/>
      <c r="AB73" s="246"/>
      <c r="AC73" s="246"/>
      <c r="AD73" s="246"/>
      <c r="AE73" s="246"/>
      <c r="AF73" s="128"/>
      <c r="AG73" s="129"/>
      <c r="AH73" s="128"/>
      <c r="AI73" s="129"/>
      <c r="AJ73" s="128"/>
      <c r="AK73" s="130"/>
      <c r="AL73" s="129"/>
    </row>
    <row r="74" spans="2:38" ht="57" customHeight="1" x14ac:dyDescent="0.25">
      <c r="B74" s="312" t="s">
        <v>229</v>
      </c>
      <c r="C74" s="313"/>
      <c r="D74" s="313"/>
      <c r="E74" s="314" t="s">
        <v>264</v>
      </c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7"/>
      <c r="V74" s="328"/>
      <c r="W74" s="328"/>
      <c r="X74" s="329" t="s">
        <v>84</v>
      </c>
      <c r="Y74" s="329"/>
      <c r="Z74" s="246">
        <v>500</v>
      </c>
      <c r="AA74" s="246"/>
      <c r="AB74" s="246"/>
      <c r="AC74" s="246"/>
      <c r="AD74" s="246"/>
      <c r="AE74" s="246"/>
      <c r="AF74" s="195"/>
      <c r="AG74" s="197"/>
      <c r="AH74" s="195"/>
      <c r="AI74" s="197"/>
      <c r="AJ74" s="195"/>
      <c r="AK74" s="196"/>
      <c r="AL74" s="197"/>
    </row>
    <row r="75" spans="2:38" ht="35.25" customHeight="1" x14ac:dyDescent="0.25">
      <c r="B75" s="312" t="s">
        <v>256</v>
      </c>
      <c r="C75" s="313"/>
      <c r="D75" s="313"/>
      <c r="E75" s="314" t="s">
        <v>255</v>
      </c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  <c r="Q75" s="326"/>
      <c r="R75" s="326"/>
      <c r="S75" s="326"/>
      <c r="T75" s="326"/>
      <c r="U75" s="327"/>
      <c r="V75" s="328"/>
      <c r="W75" s="328"/>
      <c r="X75" s="329" t="s">
        <v>84</v>
      </c>
      <c r="Y75" s="329"/>
      <c r="Z75" s="246">
        <v>100</v>
      </c>
      <c r="AA75" s="246"/>
      <c r="AB75" s="246"/>
      <c r="AC75" s="246"/>
      <c r="AD75" s="246"/>
      <c r="AE75" s="246"/>
      <c r="AF75" s="337"/>
      <c r="AG75" s="339"/>
      <c r="AH75" s="337"/>
      <c r="AI75" s="339"/>
      <c r="AJ75" s="337"/>
      <c r="AK75" s="338"/>
      <c r="AL75" s="339"/>
    </row>
    <row r="76" spans="2:38" ht="35.25" customHeight="1" x14ac:dyDescent="0.25">
      <c r="B76" s="312" t="s">
        <v>265</v>
      </c>
      <c r="C76" s="313"/>
      <c r="D76" s="313"/>
      <c r="E76" s="314" t="s">
        <v>166</v>
      </c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  <c r="Q76" s="326"/>
      <c r="R76" s="326"/>
      <c r="S76" s="326"/>
      <c r="T76" s="326"/>
      <c r="U76" s="327"/>
      <c r="V76" s="328"/>
      <c r="W76" s="328"/>
      <c r="X76" s="329" t="s">
        <v>84</v>
      </c>
      <c r="Y76" s="329"/>
      <c r="Z76" s="246">
        <v>60</v>
      </c>
      <c r="AA76" s="246"/>
      <c r="AB76" s="128"/>
      <c r="AC76" s="129"/>
      <c r="AD76" s="128"/>
      <c r="AE76" s="129"/>
      <c r="AF76" s="128"/>
      <c r="AG76" s="129"/>
      <c r="AH76" s="128"/>
      <c r="AI76" s="129"/>
      <c r="AJ76" s="128"/>
      <c r="AK76" s="130"/>
      <c r="AL76" s="129"/>
    </row>
    <row r="77" spans="2:38" ht="18" customHeight="1" x14ac:dyDescent="0.25">
      <c r="B77" s="154"/>
      <c r="C77" s="102"/>
      <c r="D77" s="103"/>
      <c r="E77" s="137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9"/>
      <c r="V77" s="142"/>
      <c r="W77" s="143"/>
      <c r="X77" s="140"/>
      <c r="Y77" s="141"/>
      <c r="Z77" s="128"/>
      <c r="AA77" s="129"/>
      <c r="AB77" s="128"/>
      <c r="AC77" s="129"/>
      <c r="AD77" s="128"/>
      <c r="AE77" s="129"/>
      <c r="AF77" s="128"/>
      <c r="AG77" s="129"/>
      <c r="AH77" s="128"/>
      <c r="AI77" s="129"/>
      <c r="AJ77" s="128"/>
      <c r="AK77" s="130"/>
      <c r="AL77" s="129"/>
    </row>
    <row r="78" spans="2:38" ht="20.25" customHeight="1" x14ac:dyDescent="0.25">
      <c r="B78" s="321"/>
      <c r="C78" s="322"/>
      <c r="D78" s="323"/>
      <c r="E78" s="324" t="s">
        <v>170</v>
      </c>
      <c r="F78" s="325"/>
      <c r="G78" s="325"/>
      <c r="H78" s="325"/>
      <c r="I78" s="325"/>
      <c r="J78" s="325"/>
      <c r="K78" s="325"/>
      <c r="L78" s="325"/>
      <c r="M78" s="325"/>
      <c r="N78" s="325"/>
      <c r="O78" s="325"/>
      <c r="P78" s="325"/>
      <c r="Q78" s="325"/>
      <c r="R78" s="325"/>
      <c r="S78" s="325"/>
      <c r="T78" s="325"/>
      <c r="U78" s="325"/>
      <c r="V78" s="98"/>
      <c r="W78" s="95"/>
      <c r="X78" s="95"/>
      <c r="Y78" s="95"/>
      <c r="Z78" s="95"/>
      <c r="AA78" s="95"/>
      <c r="AB78" s="96"/>
      <c r="AC78" s="96"/>
      <c r="AD78" s="96"/>
      <c r="AE78" s="96"/>
      <c r="AF78" s="159"/>
      <c r="AG78" s="160"/>
      <c r="AH78" s="159"/>
      <c r="AI78" s="160"/>
      <c r="AJ78" s="318"/>
      <c r="AK78" s="319"/>
      <c r="AL78" s="320"/>
    </row>
    <row r="79" spans="2:38" ht="18" customHeight="1" x14ac:dyDescent="0.25">
      <c r="B79" s="97"/>
      <c r="C79" s="97"/>
      <c r="D79" s="97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556">
    <mergeCell ref="P7:S7"/>
    <mergeCell ref="T7:X7"/>
    <mergeCell ref="AE8:AL8"/>
    <mergeCell ref="H9:S9"/>
    <mergeCell ref="T9:V9"/>
    <mergeCell ref="W9:X9"/>
    <mergeCell ref="AE9:AL9"/>
    <mergeCell ref="B2:G11"/>
    <mergeCell ref="H2:AL3"/>
    <mergeCell ref="Y4:AD4"/>
    <mergeCell ref="AE4:AL4"/>
    <mergeCell ref="H5:S5"/>
    <mergeCell ref="T5:X5"/>
    <mergeCell ref="AE5:AL5"/>
    <mergeCell ref="AE6:AL7"/>
    <mergeCell ref="H7:K7"/>
    <mergeCell ref="L7:O7"/>
    <mergeCell ref="AH12:AI12"/>
    <mergeCell ref="AJ12:AL12"/>
    <mergeCell ref="B13:D13"/>
    <mergeCell ref="E13:U13"/>
    <mergeCell ref="AF13:AG13"/>
    <mergeCell ref="AH13:AI13"/>
    <mergeCell ref="AJ13:AL13"/>
    <mergeCell ref="AE10:AL11"/>
    <mergeCell ref="H11:X11"/>
    <mergeCell ref="B12:D12"/>
    <mergeCell ref="E12:U12"/>
    <mergeCell ref="V12:W12"/>
    <mergeCell ref="X12:Y12"/>
    <mergeCell ref="Z12:AA12"/>
    <mergeCell ref="AB12:AC12"/>
    <mergeCell ref="AD12:AE12"/>
    <mergeCell ref="AF12:AG12"/>
    <mergeCell ref="AF14:AG14"/>
    <mergeCell ref="AH14:AI14"/>
    <mergeCell ref="AJ14:AL14"/>
    <mergeCell ref="B15:D15"/>
    <mergeCell ref="E15:U15"/>
    <mergeCell ref="AF15:AG15"/>
    <mergeCell ref="AH15:AI15"/>
    <mergeCell ref="AJ15:AL15"/>
    <mergeCell ref="B14:D14"/>
    <mergeCell ref="V14:W14"/>
    <mergeCell ref="X14:Y14"/>
    <mergeCell ref="Z14:AA14"/>
    <mergeCell ref="AB14:AC14"/>
    <mergeCell ref="AD14:AE14"/>
    <mergeCell ref="AD16:AE16"/>
    <mergeCell ref="AF16:AG16"/>
    <mergeCell ref="AH16:AI16"/>
    <mergeCell ref="AJ16:AL16"/>
    <mergeCell ref="B17:D17"/>
    <mergeCell ref="E17:U17"/>
    <mergeCell ref="V17:W17"/>
    <mergeCell ref="X17:Y17"/>
    <mergeCell ref="Z17:AA17"/>
    <mergeCell ref="AB17:AC17"/>
    <mergeCell ref="B16:D16"/>
    <mergeCell ref="E16:U16"/>
    <mergeCell ref="V16:W16"/>
    <mergeCell ref="X16:Y16"/>
    <mergeCell ref="Z16:AA16"/>
    <mergeCell ref="AB16:AC16"/>
    <mergeCell ref="AD17:AE17"/>
    <mergeCell ref="AF17:AG17"/>
    <mergeCell ref="AH17:AI17"/>
    <mergeCell ref="AJ17:AL17"/>
    <mergeCell ref="AJ18:AL18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J19:AL19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AJ21:AL21"/>
    <mergeCell ref="B22:D22"/>
    <mergeCell ref="E22:U22"/>
    <mergeCell ref="AF22:AG22"/>
    <mergeCell ref="AH22:AI22"/>
    <mergeCell ref="AJ22:AL22"/>
    <mergeCell ref="AD23:AE23"/>
    <mergeCell ref="AF23:AG23"/>
    <mergeCell ref="AH23:AI23"/>
    <mergeCell ref="AJ23:AL23"/>
    <mergeCell ref="AB23:AC23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B24:D24"/>
    <mergeCell ref="E24:U24"/>
    <mergeCell ref="V24:W24"/>
    <mergeCell ref="X24:Y24"/>
    <mergeCell ref="Z24:AA24"/>
    <mergeCell ref="B23:D23"/>
    <mergeCell ref="E23:U23"/>
    <mergeCell ref="V23:W23"/>
    <mergeCell ref="X23:Y23"/>
    <mergeCell ref="Z23:AA23"/>
    <mergeCell ref="B25:D25"/>
    <mergeCell ref="E25:U25"/>
    <mergeCell ref="V25:W25"/>
    <mergeCell ref="X25:Y25"/>
    <mergeCell ref="Z25:AA25"/>
    <mergeCell ref="B26:D26"/>
    <mergeCell ref="E26:U26"/>
    <mergeCell ref="V26:W26"/>
    <mergeCell ref="X26:Y26"/>
    <mergeCell ref="Z26:AA26"/>
    <mergeCell ref="B27:D27"/>
    <mergeCell ref="E27:U27"/>
    <mergeCell ref="V27:W27"/>
    <mergeCell ref="X27:Y27"/>
    <mergeCell ref="Z27:AA27"/>
    <mergeCell ref="B28:D28"/>
    <mergeCell ref="E28:U28"/>
    <mergeCell ref="V28:W28"/>
    <mergeCell ref="X28:Y28"/>
    <mergeCell ref="Z28:AA28"/>
    <mergeCell ref="B29:D29"/>
    <mergeCell ref="E29:U29"/>
    <mergeCell ref="V29:W29"/>
    <mergeCell ref="X29:Y29"/>
    <mergeCell ref="Z29:AA29"/>
    <mergeCell ref="B30:D30"/>
    <mergeCell ref="E30:U30"/>
    <mergeCell ref="V30:W30"/>
    <mergeCell ref="X30:Y30"/>
    <mergeCell ref="Z30:AA30"/>
    <mergeCell ref="AB30:AC30"/>
    <mergeCell ref="AD30:AE30"/>
    <mergeCell ref="AF30:AG30"/>
    <mergeCell ref="AH30:AI30"/>
    <mergeCell ref="AJ30:AL30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AJ32:AL32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AJ33:AL33"/>
    <mergeCell ref="B32:D32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X34:Y34"/>
    <mergeCell ref="Z34:AA34"/>
    <mergeCell ref="AB34:AC34"/>
    <mergeCell ref="AD34:AE34"/>
    <mergeCell ref="B35:D35"/>
    <mergeCell ref="E35:U35"/>
    <mergeCell ref="V35:W35"/>
    <mergeCell ref="X35:Y35"/>
    <mergeCell ref="Z35:AA35"/>
    <mergeCell ref="AB35:AC35"/>
    <mergeCell ref="AD35:AE35"/>
    <mergeCell ref="AB37:AC37"/>
    <mergeCell ref="AD37:AE37"/>
    <mergeCell ref="AF38:AG38"/>
    <mergeCell ref="AH38:AI38"/>
    <mergeCell ref="AD38:AE38"/>
    <mergeCell ref="AF35:AG35"/>
    <mergeCell ref="AH35:AI35"/>
    <mergeCell ref="AJ35:AL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AJ36:AL36"/>
    <mergeCell ref="AF40:AG40"/>
    <mergeCell ref="AJ38:AL38"/>
    <mergeCell ref="B39:D39"/>
    <mergeCell ref="E39:U39"/>
    <mergeCell ref="V39:W39"/>
    <mergeCell ref="X39:Y39"/>
    <mergeCell ref="Z39:AA39"/>
    <mergeCell ref="AB39:AC39"/>
    <mergeCell ref="B38:D38"/>
    <mergeCell ref="E38:U38"/>
    <mergeCell ref="V38:W38"/>
    <mergeCell ref="X38:Y38"/>
    <mergeCell ref="Z38:AA38"/>
    <mergeCell ref="AB38:AC38"/>
    <mergeCell ref="AD39:AE39"/>
    <mergeCell ref="AH40:AI40"/>
    <mergeCell ref="AJ40:AL40"/>
    <mergeCell ref="AB41:AC41"/>
    <mergeCell ref="AD41:AE41"/>
    <mergeCell ref="B40:D40"/>
    <mergeCell ref="E40:U40"/>
    <mergeCell ref="V40:W40"/>
    <mergeCell ref="X40:Y40"/>
    <mergeCell ref="Z40:AA40"/>
    <mergeCell ref="AB40:AC40"/>
    <mergeCell ref="AD40:AE40"/>
    <mergeCell ref="AF42:AG42"/>
    <mergeCell ref="AH42:AI42"/>
    <mergeCell ref="AJ42:AL42"/>
    <mergeCell ref="B43:D43"/>
    <mergeCell ref="E43:U43"/>
    <mergeCell ref="V43:W43"/>
    <mergeCell ref="X43:Y43"/>
    <mergeCell ref="Z43:AA43"/>
    <mergeCell ref="AB43:AC43"/>
    <mergeCell ref="AD43:AE43"/>
    <mergeCell ref="AF43:AG43"/>
    <mergeCell ref="AH43:AI43"/>
    <mergeCell ref="AJ43:AL43"/>
    <mergeCell ref="AJ44:AL44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AJ45:AL45"/>
    <mergeCell ref="B44:D44"/>
    <mergeCell ref="E44:U44"/>
    <mergeCell ref="V44:W44"/>
    <mergeCell ref="X44:Y44"/>
    <mergeCell ref="Z44:AA44"/>
    <mergeCell ref="AB44:AC44"/>
    <mergeCell ref="AD44:AE44"/>
    <mergeCell ref="AF44:AG44"/>
    <mergeCell ref="AH44:AI44"/>
    <mergeCell ref="AJ46:AL46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AJ48:AL48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AJ49:AL49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AJ50:AL50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J51:AL51"/>
    <mergeCell ref="B50:D50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AJ52:AL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AJ54:AL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56:AL56"/>
    <mergeCell ref="B57:D57"/>
    <mergeCell ref="E57:U57"/>
    <mergeCell ref="V57:W57"/>
    <mergeCell ref="X57:Y57"/>
    <mergeCell ref="Z57:AA57"/>
    <mergeCell ref="AB57:AC57"/>
    <mergeCell ref="AD57:AE57"/>
    <mergeCell ref="B58:D58"/>
    <mergeCell ref="E58:U58"/>
    <mergeCell ref="V58:W58"/>
    <mergeCell ref="X58:Y58"/>
    <mergeCell ref="Z58:AA58"/>
    <mergeCell ref="AB58:AC58"/>
    <mergeCell ref="AD58:AE58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AD59:AE59"/>
    <mergeCell ref="B60:D60"/>
    <mergeCell ref="E60:U60"/>
    <mergeCell ref="V60:W60"/>
    <mergeCell ref="X60:Y60"/>
    <mergeCell ref="Z60:AA60"/>
    <mergeCell ref="AB60:AC60"/>
    <mergeCell ref="AD60:AE60"/>
    <mergeCell ref="B59:D59"/>
    <mergeCell ref="E59:U59"/>
    <mergeCell ref="V59:W59"/>
    <mergeCell ref="X59:Y59"/>
    <mergeCell ref="Z59:AA59"/>
    <mergeCell ref="AB59:AC59"/>
    <mergeCell ref="AD61:AE61"/>
    <mergeCell ref="B62:D62"/>
    <mergeCell ref="E62:U62"/>
    <mergeCell ref="V62:W62"/>
    <mergeCell ref="X62:Y62"/>
    <mergeCell ref="Z62:AA62"/>
    <mergeCell ref="AB62:AC62"/>
    <mergeCell ref="AD62:AE62"/>
    <mergeCell ref="B61:D61"/>
    <mergeCell ref="E61:U61"/>
    <mergeCell ref="V61:W61"/>
    <mergeCell ref="X61:Y61"/>
    <mergeCell ref="Z61:AA61"/>
    <mergeCell ref="AB61:AC61"/>
    <mergeCell ref="AD63:AE63"/>
    <mergeCell ref="B64:D64"/>
    <mergeCell ref="E64:U64"/>
    <mergeCell ref="V64:W64"/>
    <mergeCell ref="X64:Y64"/>
    <mergeCell ref="Z64:AA64"/>
    <mergeCell ref="AB64:AC64"/>
    <mergeCell ref="AD64:AE64"/>
    <mergeCell ref="B63:D63"/>
    <mergeCell ref="E63:U63"/>
    <mergeCell ref="V63:W63"/>
    <mergeCell ref="X63:Y63"/>
    <mergeCell ref="Z63:AA63"/>
    <mergeCell ref="AB63:AC63"/>
    <mergeCell ref="AD65:AE65"/>
    <mergeCell ref="AF65:AG65"/>
    <mergeCell ref="AH65:AI65"/>
    <mergeCell ref="AJ65:AL65"/>
    <mergeCell ref="B68:D68"/>
    <mergeCell ref="E68:U68"/>
    <mergeCell ref="V68:W68"/>
    <mergeCell ref="X68:Y68"/>
    <mergeCell ref="Z68:AA68"/>
    <mergeCell ref="AB68:AC68"/>
    <mergeCell ref="B65:D65"/>
    <mergeCell ref="E65:U65"/>
    <mergeCell ref="V65:W65"/>
    <mergeCell ref="X65:Y65"/>
    <mergeCell ref="Z65:AA65"/>
    <mergeCell ref="AB65:AC65"/>
    <mergeCell ref="X67:Y67"/>
    <mergeCell ref="Z67:AA67"/>
    <mergeCell ref="B67:D67"/>
    <mergeCell ref="E67:U67"/>
    <mergeCell ref="X70:Y70"/>
    <mergeCell ref="Z70:AA70"/>
    <mergeCell ref="AB70:AC70"/>
    <mergeCell ref="AF68:AG68"/>
    <mergeCell ref="AH68:AI68"/>
    <mergeCell ref="AJ68:AL68"/>
    <mergeCell ref="B69:D69"/>
    <mergeCell ref="E69:U69"/>
    <mergeCell ref="AF69:AG69"/>
    <mergeCell ref="AH69:AI69"/>
    <mergeCell ref="AJ69:AL69"/>
    <mergeCell ref="AJ78:AL78"/>
    <mergeCell ref="AB66:AC66"/>
    <mergeCell ref="AD66:AE66"/>
    <mergeCell ref="AB67:AC67"/>
    <mergeCell ref="AD67:AE67"/>
    <mergeCell ref="AD68:AE68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B72:D72"/>
    <mergeCell ref="E72:U72"/>
    <mergeCell ref="V72:W72"/>
    <mergeCell ref="X72:Y72"/>
    <mergeCell ref="Z72:AA72"/>
    <mergeCell ref="AB72:AC72"/>
    <mergeCell ref="AF72:AG72"/>
    <mergeCell ref="AH72:AI72"/>
    <mergeCell ref="AJ72:AL72"/>
    <mergeCell ref="AD72:AE72"/>
    <mergeCell ref="AD71:AE71"/>
    <mergeCell ref="AD70:AE70"/>
    <mergeCell ref="AJ75:AL75"/>
    <mergeCell ref="B76:D76"/>
    <mergeCell ref="E76:U76"/>
    <mergeCell ref="V76:W76"/>
    <mergeCell ref="X76:Y76"/>
    <mergeCell ref="Z76:AA76"/>
    <mergeCell ref="AF70:AG70"/>
    <mergeCell ref="AH70:AI70"/>
    <mergeCell ref="AJ70:AL70"/>
    <mergeCell ref="AF71:AG71"/>
    <mergeCell ref="AH71:AI71"/>
    <mergeCell ref="AJ71:AL71"/>
    <mergeCell ref="B71:D71"/>
    <mergeCell ref="E71:U71"/>
    <mergeCell ref="V71:W71"/>
    <mergeCell ref="X71:Y71"/>
    <mergeCell ref="Z71:AA71"/>
    <mergeCell ref="AB71:AC71"/>
    <mergeCell ref="B70:D70"/>
    <mergeCell ref="E70:U70"/>
    <mergeCell ref="V70:W70"/>
    <mergeCell ref="B20:D20"/>
    <mergeCell ref="E20:U20"/>
    <mergeCell ref="V20:W20"/>
    <mergeCell ref="X20:Y20"/>
    <mergeCell ref="Z20:AA20"/>
    <mergeCell ref="B66:D66"/>
    <mergeCell ref="E66:U66"/>
    <mergeCell ref="X66:Y66"/>
    <mergeCell ref="Z66:AA66"/>
    <mergeCell ref="B42:D42"/>
    <mergeCell ref="E42:U42"/>
    <mergeCell ref="B41:D41"/>
    <mergeCell ref="E41:U41"/>
    <mergeCell ref="V41:W41"/>
    <mergeCell ref="X41:Y41"/>
    <mergeCell ref="Z41:AA41"/>
    <mergeCell ref="B37:D37"/>
    <mergeCell ref="E37:U37"/>
    <mergeCell ref="V37:W37"/>
    <mergeCell ref="X37:Y37"/>
    <mergeCell ref="Z37:AA37"/>
    <mergeCell ref="B34:D34"/>
    <mergeCell ref="E34:U34"/>
    <mergeCell ref="V34:W34"/>
    <mergeCell ref="B78:D78"/>
    <mergeCell ref="E78:U78"/>
    <mergeCell ref="AD73:AE73"/>
    <mergeCell ref="B73:D73"/>
    <mergeCell ref="E73:U73"/>
    <mergeCell ref="V73:W73"/>
    <mergeCell ref="X73:Y73"/>
    <mergeCell ref="Z73:AA73"/>
    <mergeCell ref="AB73:AC73"/>
    <mergeCell ref="B74:D74"/>
    <mergeCell ref="E74:U74"/>
    <mergeCell ref="V74:W74"/>
    <mergeCell ref="X74:Y74"/>
    <mergeCell ref="Z74:AA74"/>
    <mergeCell ref="AB74:AC74"/>
    <mergeCell ref="AD74:AE74"/>
  </mergeCells>
  <phoneticPr fontId="8" type="noConversion"/>
  <dataValidations count="1">
    <dataValidation allowBlank="1" showErrorMessage="1" errorTitle="EXCESSO DE CARACTERES" error="Esta célula está configurada para aceitar o máximo de 70 caracteres. Por gentileza, revise o texte e remova o excesso de caracteres." sqref="E78 H78:AA78" xr:uid="{90EAA2A0-E40F-4A8F-97FE-EFAA752E555C}"/>
  </dataValidations>
  <printOptions horizontalCentered="1"/>
  <pageMargins left="0.39370078740157483" right="0.39370078740157483" top="0.39370078740157483" bottom="0.19685039370078741" header="1.1417322834645669" footer="0.23622047244094491"/>
  <pageSetup paperSize="9" scale="55" fitToHeight="19" orientation="landscape" r:id="rId1"/>
  <headerFooter alignWithMargins="0">
    <oddFooter>&amp;R&amp;P de &amp;N</oddFooter>
  </headerFooter>
  <colBreaks count="1" manualBreakCount="1">
    <brk id="37" max="76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AEF5E-E8DF-46D3-A74B-36E4767C77AC}">
  <sheetPr>
    <outlinePr summaryBelow="0"/>
    <pageSetUpPr fitToPage="1"/>
  </sheetPr>
  <dimension ref="B2:AL32"/>
  <sheetViews>
    <sheetView showGridLines="0" topLeftCell="A5" zoomScale="70" zoomScaleNormal="70" zoomScaleSheetLayoutView="70" workbookViewId="0">
      <selection activeCell="T10" sqref="T10"/>
    </sheetView>
  </sheetViews>
  <sheetFormatPr defaultColWidth="6.7109375" defaultRowHeight="18" customHeight="1" outlineLevelRow="1" x14ac:dyDescent="0.25"/>
  <cols>
    <col min="1" max="1" width="2.7109375" style="89" customWidth="1"/>
    <col min="2" max="3" width="6.7109375" style="89" customWidth="1"/>
    <col min="4" max="4" width="3.5703125" style="89" customWidth="1"/>
    <col min="5" max="5" width="6.7109375" style="89"/>
    <col min="6" max="6" width="2.85546875" style="89" customWidth="1"/>
    <col min="7" max="10" width="6.7109375" style="89"/>
    <col min="11" max="11" width="5.140625" style="89" customWidth="1"/>
    <col min="12" max="12" width="6.7109375" style="89"/>
    <col min="13" max="13" width="11" style="89" customWidth="1"/>
    <col min="14" max="18" width="6.7109375" style="89"/>
    <col min="19" max="19" width="6.7109375" style="89" customWidth="1"/>
    <col min="20" max="22" width="6.7109375" style="89"/>
    <col min="23" max="23" width="6.7109375" style="89" customWidth="1"/>
    <col min="24" max="26" width="6.7109375" style="89"/>
    <col min="27" max="27" width="6.7109375" style="89" customWidth="1"/>
    <col min="28" max="35" width="7.7109375" style="89" customWidth="1"/>
    <col min="36" max="38" width="6.7109375" style="89" customWidth="1"/>
    <col min="39" max="16384" width="6.7109375" style="89"/>
  </cols>
  <sheetData>
    <row r="2" spans="2:38" ht="15" customHeight="1" x14ac:dyDescent="0.25">
      <c r="B2" s="298"/>
      <c r="C2" s="299"/>
      <c r="D2" s="299"/>
      <c r="E2" s="299"/>
      <c r="F2" s="299"/>
      <c r="G2" s="299"/>
      <c r="H2" s="304" t="s">
        <v>108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6"/>
    </row>
    <row r="3" spans="2:38" ht="15" customHeight="1" x14ac:dyDescent="0.25">
      <c r="B3" s="300"/>
      <c r="C3" s="301"/>
      <c r="D3" s="301"/>
      <c r="E3" s="301"/>
      <c r="F3" s="301"/>
      <c r="G3" s="301"/>
      <c r="H3" s="307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9"/>
    </row>
    <row r="4" spans="2:38" ht="15" customHeight="1" x14ac:dyDescent="0.25">
      <c r="B4" s="300"/>
      <c r="C4" s="301"/>
      <c r="D4" s="301"/>
      <c r="E4" s="301"/>
      <c r="F4" s="301"/>
      <c r="G4" s="301"/>
      <c r="H4" s="10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0" t="str">
        <f>Capa!T4</f>
        <v>DI-00403-PE-AT-HV-LI-0004</v>
      </c>
      <c r="U4" s="22"/>
      <c r="V4" s="22"/>
      <c r="W4" s="22"/>
      <c r="X4" s="13"/>
      <c r="Y4" s="273" t="s">
        <v>0</v>
      </c>
      <c r="Z4" s="274"/>
      <c r="AA4" s="274"/>
      <c r="AB4" s="274"/>
      <c r="AC4" s="274"/>
      <c r="AD4" s="275"/>
      <c r="AE4" s="285"/>
      <c r="AF4" s="286"/>
      <c r="AG4" s="286"/>
      <c r="AH4" s="286"/>
      <c r="AI4" s="286"/>
      <c r="AJ4" s="286"/>
      <c r="AK4" s="286"/>
      <c r="AL4" s="287"/>
    </row>
    <row r="5" spans="2:38" ht="15" customHeight="1" x14ac:dyDescent="0.25">
      <c r="B5" s="300"/>
      <c r="C5" s="301"/>
      <c r="D5" s="301"/>
      <c r="E5" s="301"/>
      <c r="F5" s="301"/>
      <c r="G5" s="301"/>
      <c r="H5" s="292" t="s">
        <v>155</v>
      </c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4"/>
      <c r="T5" s="288" t="s">
        <v>154</v>
      </c>
      <c r="U5" s="289"/>
      <c r="V5" s="289"/>
      <c r="W5" s="289"/>
      <c r="X5" s="290"/>
      <c r="Y5" s="14"/>
      <c r="Z5" s="155"/>
      <c r="AA5" s="155"/>
      <c r="AB5" s="155"/>
      <c r="AC5" s="155"/>
      <c r="AD5" s="15"/>
      <c r="AE5" s="276"/>
      <c r="AF5" s="277"/>
      <c r="AG5" s="277"/>
      <c r="AH5" s="277"/>
      <c r="AI5" s="277"/>
      <c r="AJ5" s="277"/>
      <c r="AK5" s="277"/>
      <c r="AL5" s="278"/>
    </row>
    <row r="6" spans="2:38" ht="15" customHeight="1" x14ac:dyDescent="0.25">
      <c r="B6" s="300"/>
      <c r="C6" s="301"/>
      <c r="D6" s="301"/>
      <c r="E6" s="301"/>
      <c r="F6" s="301"/>
      <c r="G6" s="301"/>
      <c r="H6" s="7" t="s">
        <v>5</v>
      </c>
      <c r="I6" s="8"/>
      <c r="J6" s="8"/>
      <c r="K6" s="9"/>
      <c r="L6" s="7" t="s">
        <v>6</v>
      </c>
      <c r="M6" s="8"/>
      <c r="N6" s="8"/>
      <c r="O6" s="9"/>
      <c r="P6" s="7" t="s">
        <v>7</v>
      </c>
      <c r="Q6" s="8"/>
      <c r="R6" s="8"/>
      <c r="S6" s="9"/>
      <c r="T6" s="10" t="s">
        <v>83</v>
      </c>
      <c r="U6" s="22"/>
      <c r="V6" s="22"/>
      <c r="W6" s="22"/>
      <c r="X6" s="13"/>
      <c r="Y6" s="16"/>
      <c r="Z6" s="17"/>
      <c r="AA6" s="21" t="s">
        <v>3</v>
      </c>
      <c r="AB6" s="155"/>
      <c r="AC6" s="155"/>
      <c r="AD6" s="15"/>
      <c r="AE6" s="279"/>
      <c r="AF6" s="280"/>
      <c r="AG6" s="280"/>
      <c r="AH6" s="280"/>
      <c r="AI6" s="280"/>
      <c r="AJ6" s="280"/>
      <c r="AK6" s="280"/>
      <c r="AL6" s="281"/>
    </row>
    <row r="7" spans="2:38" ht="15" customHeight="1" x14ac:dyDescent="0.25">
      <c r="B7" s="300"/>
      <c r="C7" s="301"/>
      <c r="D7" s="301"/>
      <c r="E7" s="301"/>
      <c r="F7" s="301"/>
      <c r="G7" s="301"/>
      <c r="H7" s="292" t="s">
        <v>80</v>
      </c>
      <c r="I7" s="293"/>
      <c r="J7" s="293"/>
      <c r="K7" s="294"/>
      <c r="L7" s="292" t="s">
        <v>81</v>
      </c>
      <c r="M7" s="293"/>
      <c r="N7" s="293"/>
      <c r="O7" s="294"/>
      <c r="P7" s="292" t="s">
        <v>82</v>
      </c>
      <c r="Q7" s="293"/>
      <c r="R7" s="293"/>
      <c r="S7" s="294"/>
      <c r="T7" s="288" t="s">
        <v>131</v>
      </c>
      <c r="U7" s="289"/>
      <c r="V7" s="289"/>
      <c r="W7" s="289"/>
      <c r="X7" s="290"/>
      <c r="Y7" s="18"/>
      <c r="Z7" s="17" t="s">
        <v>8</v>
      </c>
      <c r="AA7" s="21" t="s">
        <v>4</v>
      </c>
      <c r="AB7" s="155"/>
      <c r="AC7" s="155"/>
      <c r="AD7" s="15"/>
      <c r="AE7" s="282"/>
      <c r="AF7" s="283"/>
      <c r="AG7" s="283"/>
      <c r="AH7" s="283"/>
      <c r="AI7" s="283"/>
      <c r="AJ7" s="283"/>
      <c r="AK7" s="283"/>
      <c r="AL7" s="284"/>
    </row>
    <row r="8" spans="2:38" ht="15" customHeight="1" x14ac:dyDescent="0.25">
      <c r="B8" s="300"/>
      <c r="C8" s="301"/>
      <c r="D8" s="301"/>
      <c r="E8" s="301"/>
      <c r="F8" s="301"/>
      <c r="G8" s="301"/>
      <c r="H8" s="7" t="s">
        <v>12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 t="s">
        <v>13</v>
      </c>
      <c r="U8" s="8"/>
      <c r="V8" s="8"/>
      <c r="W8" s="7" t="s">
        <v>14</v>
      </c>
      <c r="X8" s="9"/>
      <c r="Y8" s="19"/>
      <c r="Z8" s="17"/>
      <c r="AA8" s="21" t="s">
        <v>9</v>
      </c>
      <c r="AB8" s="155"/>
      <c r="AC8" s="155"/>
      <c r="AD8" s="15"/>
      <c r="AE8" s="285"/>
      <c r="AF8" s="286"/>
      <c r="AG8" s="286"/>
      <c r="AH8" s="286"/>
      <c r="AI8" s="286"/>
      <c r="AJ8" s="286"/>
      <c r="AK8" s="286"/>
      <c r="AL8" s="287"/>
    </row>
    <row r="9" spans="2:38" ht="15" customHeight="1" x14ac:dyDescent="0.25">
      <c r="B9" s="300"/>
      <c r="C9" s="301"/>
      <c r="D9" s="301"/>
      <c r="E9" s="301"/>
      <c r="F9" s="301"/>
      <c r="G9" s="301"/>
      <c r="H9" s="292" t="s">
        <v>145</v>
      </c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310">
        <f>Capa!W8</f>
        <v>43934</v>
      </c>
      <c r="U9" s="311"/>
      <c r="V9" s="311"/>
      <c r="W9" s="292">
        <f>Capa!Z8</f>
        <v>3</v>
      </c>
      <c r="X9" s="294"/>
      <c r="Y9" s="14"/>
      <c r="Z9" s="17"/>
      <c r="AA9" s="21" t="s">
        <v>11</v>
      </c>
      <c r="AB9" s="155"/>
      <c r="AC9" s="155"/>
      <c r="AD9" s="15"/>
      <c r="AE9" s="276"/>
      <c r="AF9" s="277"/>
      <c r="AG9" s="277"/>
      <c r="AH9" s="277"/>
      <c r="AI9" s="277"/>
      <c r="AJ9" s="277"/>
      <c r="AK9" s="277"/>
      <c r="AL9" s="278"/>
    </row>
    <row r="10" spans="2:38" ht="15" customHeight="1" x14ac:dyDescent="0.25">
      <c r="B10" s="300"/>
      <c r="C10" s="301"/>
      <c r="D10" s="301"/>
      <c r="E10" s="301"/>
      <c r="F10" s="301"/>
      <c r="G10" s="301"/>
      <c r="H10" s="10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20"/>
      <c r="Z10" s="17"/>
      <c r="AA10" s="21" t="s">
        <v>15</v>
      </c>
      <c r="AB10" s="155"/>
      <c r="AC10" s="155"/>
      <c r="AD10" s="15"/>
      <c r="AE10" s="279"/>
      <c r="AF10" s="280"/>
      <c r="AG10" s="280"/>
      <c r="AH10" s="280"/>
      <c r="AI10" s="280"/>
      <c r="AJ10" s="280"/>
      <c r="AK10" s="280"/>
      <c r="AL10" s="281"/>
    </row>
    <row r="11" spans="2:38" ht="15" customHeight="1" x14ac:dyDescent="0.25">
      <c r="B11" s="302"/>
      <c r="C11" s="303"/>
      <c r="D11" s="303"/>
      <c r="E11" s="303"/>
      <c r="F11" s="303"/>
      <c r="G11" s="303"/>
      <c r="H11" s="295" t="s">
        <v>144</v>
      </c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7"/>
      <c r="Y11" s="92"/>
      <c r="Z11" s="156"/>
      <c r="AA11" s="156"/>
      <c r="AB11" s="156"/>
      <c r="AC11" s="156"/>
      <c r="AD11" s="94"/>
      <c r="AE11" s="282"/>
      <c r="AF11" s="283"/>
      <c r="AG11" s="283"/>
      <c r="AH11" s="283"/>
      <c r="AI11" s="283"/>
      <c r="AJ11" s="283"/>
      <c r="AK11" s="283"/>
      <c r="AL11" s="284"/>
    </row>
    <row r="12" spans="2:38" s="24" customFormat="1" ht="50.25" customHeight="1" x14ac:dyDescent="0.25">
      <c r="B12" s="257" t="s">
        <v>23</v>
      </c>
      <c r="C12" s="257"/>
      <c r="D12" s="257"/>
      <c r="E12" s="257" t="s">
        <v>24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29</v>
      </c>
      <c r="W12" s="257"/>
      <c r="X12" s="257" t="s">
        <v>25</v>
      </c>
      <c r="Y12" s="257"/>
      <c r="Z12" s="257" t="s">
        <v>26</v>
      </c>
      <c r="AA12" s="257"/>
      <c r="AB12" s="271" t="s">
        <v>73</v>
      </c>
      <c r="AC12" s="272"/>
      <c r="AD12" s="271" t="s">
        <v>74</v>
      </c>
      <c r="AE12" s="272"/>
      <c r="AF12" s="271" t="s">
        <v>72</v>
      </c>
      <c r="AG12" s="272"/>
      <c r="AH12" s="271" t="s">
        <v>75</v>
      </c>
      <c r="AI12" s="272"/>
      <c r="AJ12" s="271" t="s">
        <v>28</v>
      </c>
      <c r="AK12" s="291"/>
      <c r="AL12" s="272"/>
    </row>
    <row r="13" spans="2:38" s="90" customFormat="1" ht="21" customHeight="1" x14ac:dyDescent="0.25">
      <c r="B13" s="268" t="s">
        <v>89</v>
      </c>
      <c r="C13" s="269"/>
      <c r="D13" s="270"/>
      <c r="E13" s="345" t="s">
        <v>231</v>
      </c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347"/>
      <c r="AG13" s="348"/>
      <c r="AH13" s="347"/>
      <c r="AI13" s="348"/>
      <c r="AJ13" s="347"/>
      <c r="AK13" s="349"/>
      <c r="AL13" s="348"/>
    </row>
    <row r="14" spans="2:38" s="90" customFormat="1" ht="21" customHeight="1" x14ac:dyDescent="0.25">
      <c r="B14" s="312"/>
      <c r="C14" s="313"/>
      <c r="D14" s="313"/>
      <c r="E14" s="314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7"/>
      <c r="V14" s="328"/>
      <c r="W14" s="328"/>
      <c r="X14" s="329"/>
      <c r="Y14" s="329"/>
      <c r="Z14" s="246"/>
      <c r="AA14" s="246"/>
      <c r="AB14" s="246"/>
      <c r="AC14" s="246"/>
      <c r="AD14" s="246"/>
      <c r="AE14" s="246"/>
      <c r="AF14" s="337"/>
      <c r="AG14" s="339"/>
      <c r="AH14" s="337"/>
      <c r="AI14" s="339"/>
      <c r="AJ14" s="337"/>
      <c r="AK14" s="338"/>
      <c r="AL14" s="339"/>
    </row>
    <row r="15" spans="2:38" s="90" customFormat="1" ht="21" customHeight="1" x14ac:dyDescent="0.25">
      <c r="B15" s="268" t="s">
        <v>90</v>
      </c>
      <c r="C15" s="269"/>
      <c r="D15" s="270"/>
      <c r="E15" s="345" t="s">
        <v>232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148"/>
      <c r="AG15" s="150"/>
      <c r="AH15" s="148"/>
      <c r="AI15" s="150"/>
      <c r="AJ15" s="148"/>
      <c r="AK15" s="149"/>
      <c r="AL15" s="150"/>
    </row>
    <row r="16" spans="2:38" s="90" customFormat="1" ht="15.75" outlineLevel="1" x14ac:dyDescent="0.25">
      <c r="B16" s="312"/>
      <c r="C16" s="313"/>
      <c r="D16" s="313"/>
      <c r="E16" s="341" t="s">
        <v>24</v>
      </c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3"/>
      <c r="V16" s="328" t="s">
        <v>10</v>
      </c>
      <c r="W16" s="328"/>
      <c r="X16" s="329" t="s">
        <v>85</v>
      </c>
      <c r="Y16" s="329"/>
      <c r="Z16" s="344" t="s">
        <v>85</v>
      </c>
      <c r="AA16" s="344"/>
      <c r="AB16" s="335" t="s">
        <v>10</v>
      </c>
      <c r="AC16" s="336"/>
      <c r="AD16" s="335" t="s">
        <v>10</v>
      </c>
      <c r="AE16" s="336"/>
      <c r="AF16" s="335"/>
      <c r="AG16" s="336"/>
      <c r="AH16" s="335"/>
      <c r="AI16" s="336"/>
      <c r="AJ16" s="335"/>
      <c r="AK16" s="340"/>
      <c r="AL16" s="336"/>
    </row>
    <row r="17" spans="2:38" s="90" customFormat="1" ht="64.5" customHeight="1" outlineLevel="1" x14ac:dyDescent="0.25">
      <c r="B17" s="312" t="s">
        <v>233</v>
      </c>
      <c r="C17" s="313"/>
      <c r="D17" s="313"/>
      <c r="E17" s="314" t="s">
        <v>156</v>
      </c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7"/>
      <c r="V17" s="328" t="s">
        <v>10</v>
      </c>
      <c r="W17" s="328"/>
      <c r="X17" s="329" t="s">
        <v>86</v>
      </c>
      <c r="Y17" s="329"/>
      <c r="Z17" s="246">
        <v>1</v>
      </c>
      <c r="AA17" s="246"/>
      <c r="AB17" s="246"/>
      <c r="AC17" s="246"/>
      <c r="AD17" s="246"/>
      <c r="AE17" s="246"/>
      <c r="AF17" s="337"/>
      <c r="AG17" s="339"/>
      <c r="AH17" s="337"/>
      <c r="AI17" s="339"/>
      <c r="AJ17" s="337"/>
      <c r="AK17" s="338"/>
      <c r="AL17" s="339"/>
    </row>
    <row r="18" spans="2:38" s="90" customFormat="1" ht="17.25" customHeight="1" outlineLevel="1" x14ac:dyDescent="0.25">
      <c r="B18" s="312"/>
      <c r="C18" s="313"/>
      <c r="D18" s="313"/>
      <c r="E18" s="137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9"/>
      <c r="V18" s="328"/>
      <c r="W18" s="328"/>
      <c r="X18" s="329"/>
      <c r="Y18" s="329"/>
      <c r="Z18" s="246"/>
      <c r="AA18" s="246"/>
      <c r="AB18" s="246"/>
      <c r="AC18" s="246"/>
      <c r="AD18" s="246"/>
      <c r="AE18" s="246"/>
      <c r="AF18" s="337"/>
      <c r="AG18" s="339"/>
      <c r="AH18" s="337"/>
      <c r="AI18" s="339"/>
      <c r="AJ18" s="337"/>
      <c r="AK18" s="338"/>
      <c r="AL18" s="339"/>
    </row>
    <row r="19" spans="2:38" s="90" customFormat="1" ht="18" customHeight="1" x14ac:dyDescent="0.25">
      <c r="B19" s="268" t="s">
        <v>91</v>
      </c>
      <c r="C19" s="269"/>
      <c r="D19" s="270"/>
      <c r="E19" s="345" t="s">
        <v>234</v>
      </c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347"/>
      <c r="AG19" s="348"/>
      <c r="AH19" s="347"/>
      <c r="AI19" s="348"/>
      <c r="AJ19" s="347"/>
      <c r="AK19" s="349"/>
      <c r="AL19" s="348"/>
    </row>
    <row r="20" spans="2:38" s="90" customFormat="1" ht="15.75" outlineLevel="1" x14ac:dyDescent="0.25">
      <c r="B20" s="330"/>
      <c r="C20" s="331"/>
      <c r="D20" s="332"/>
      <c r="E20" s="341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3"/>
      <c r="V20" s="328"/>
      <c r="W20" s="328"/>
      <c r="X20" s="329"/>
      <c r="Y20" s="329"/>
      <c r="Z20" s="344"/>
      <c r="AA20" s="344"/>
      <c r="AB20" s="335" t="s">
        <v>10</v>
      </c>
      <c r="AC20" s="336"/>
      <c r="AD20" s="335" t="s">
        <v>10</v>
      </c>
      <c r="AE20" s="336"/>
      <c r="AF20" s="335"/>
      <c r="AG20" s="336"/>
      <c r="AH20" s="335"/>
      <c r="AI20" s="336"/>
      <c r="AJ20" s="335"/>
      <c r="AK20" s="340"/>
      <c r="AL20" s="336"/>
    </row>
    <row r="21" spans="2:38" s="90" customFormat="1" ht="18.75" customHeight="1" outlineLevel="1" x14ac:dyDescent="0.25">
      <c r="B21" s="312" t="s">
        <v>235</v>
      </c>
      <c r="C21" s="313"/>
      <c r="D21" s="313"/>
      <c r="E21" s="314" t="s">
        <v>142</v>
      </c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  <c r="Q21" s="326"/>
      <c r="R21" s="326"/>
      <c r="S21" s="326"/>
      <c r="T21" s="326"/>
      <c r="U21" s="327"/>
      <c r="V21" s="328"/>
      <c r="W21" s="328"/>
      <c r="X21" s="333" t="s">
        <v>86</v>
      </c>
      <c r="Y21" s="334"/>
      <c r="Z21" s="246">
        <v>2</v>
      </c>
      <c r="AA21" s="246"/>
      <c r="AB21" s="246"/>
      <c r="AC21" s="246"/>
      <c r="AD21" s="246"/>
      <c r="AE21" s="246"/>
      <c r="AF21" s="337"/>
      <c r="AG21" s="339"/>
      <c r="AH21" s="337"/>
      <c r="AI21" s="339"/>
      <c r="AJ21" s="337"/>
      <c r="AK21" s="338"/>
      <c r="AL21" s="339"/>
    </row>
    <row r="22" spans="2:38" ht="17.25" customHeight="1" x14ac:dyDescent="0.25">
      <c r="B22" s="154"/>
      <c r="C22" s="102"/>
      <c r="D22" s="103"/>
      <c r="E22" s="13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8"/>
      <c r="V22" s="142"/>
      <c r="W22" s="143"/>
      <c r="X22" s="142"/>
      <c r="Y22" s="143"/>
      <c r="Z22" s="144"/>
      <c r="AA22" s="145"/>
      <c r="AB22" s="146"/>
      <c r="AC22" s="147"/>
      <c r="AD22" s="146"/>
      <c r="AE22" s="147"/>
      <c r="AF22" s="128"/>
      <c r="AG22" s="129"/>
      <c r="AH22" s="128"/>
      <c r="AI22" s="129"/>
      <c r="AJ22" s="128"/>
      <c r="AK22" s="130"/>
      <c r="AL22" s="129"/>
    </row>
    <row r="23" spans="2:38" ht="17.25" customHeight="1" x14ac:dyDescent="0.25">
      <c r="B23" s="268" t="s">
        <v>92</v>
      </c>
      <c r="C23" s="269"/>
      <c r="D23" s="270"/>
      <c r="E23" s="254" t="s">
        <v>169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6"/>
      <c r="V23" s="131"/>
      <c r="W23" s="132"/>
      <c r="X23" s="266"/>
      <c r="Y23" s="267"/>
      <c r="Z23" s="100"/>
      <c r="AA23" s="101"/>
      <c r="AB23" s="133"/>
      <c r="AC23" s="134"/>
      <c r="AD23" s="252"/>
      <c r="AE23" s="253"/>
      <c r="AF23" s="135"/>
      <c r="AG23" s="136"/>
      <c r="AH23" s="135"/>
      <c r="AI23" s="136"/>
      <c r="AJ23" s="249"/>
      <c r="AK23" s="250"/>
      <c r="AL23" s="251"/>
    </row>
    <row r="24" spans="2:38" ht="17.25" customHeight="1" x14ac:dyDescent="0.25">
      <c r="B24" s="357"/>
      <c r="C24" s="357"/>
      <c r="D24" s="357"/>
      <c r="E24" s="341" t="s">
        <v>24</v>
      </c>
      <c r="F24" s="342"/>
      <c r="G24" s="342"/>
      <c r="H24" s="342"/>
      <c r="I24" s="342"/>
      <c r="J24" s="342"/>
      <c r="K24" s="342"/>
      <c r="L24" s="342"/>
      <c r="M24" s="342"/>
      <c r="N24" s="342"/>
      <c r="O24" s="342"/>
      <c r="P24" s="342"/>
      <c r="Q24" s="342"/>
      <c r="R24" s="342"/>
      <c r="S24" s="342"/>
      <c r="T24" s="342"/>
      <c r="U24" s="343"/>
      <c r="V24" s="317"/>
      <c r="W24" s="317"/>
      <c r="Z24" s="128"/>
      <c r="AA24" s="129"/>
      <c r="AB24" s="146"/>
      <c r="AC24" s="147"/>
      <c r="AD24" s="146"/>
      <c r="AE24" s="147"/>
      <c r="AF24" s="128"/>
      <c r="AG24" s="129"/>
      <c r="AH24" s="128"/>
      <c r="AI24" s="129"/>
      <c r="AJ24" s="128"/>
      <c r="AK24" s="130"/>
      <c r="AL24" s="129"/>
    </row>
    <row r="25" spans="2:38" ht="17.25" customHeight="1" x14ac:dyDescent="0.25">
      <c r="B25" s="312" t="s">
        <v>238</v>
      </c>
      <c r="C25" s="313"/>
      <c r="D25" s="313"/>
      <c r="E25" s="354" t="s">
        <v>137</v>
      </c>
      <c r="F25" s="355"/>
      <c r="G25" s="355"/>
      <c r="H25" s="355"/>
      <c r="I25" s="355"/>
      <c r="J25" s="355"/>
      <c r="K25" s="355"/>
      <c r="L25" s="355"/>
      <c r="M25" s="355"/>
      <c r="N25" s="355"/>
      <c r="O25" s="355"/>
      <c r="P25" s="355"/>
      <c r="Q25" s="355"/>
      <c r="R25" s="355"/>
      <c r="S25" s="355"/>
      <c r="T25" s="355"/>
      <c r="U25" s="356"/>
      <c r="V25" s="142"/>
      <c r="W25" s="143"/>
      <c r="X25" s="247" t="s">
        <v>127</v>
      </c>
      <c r="Y25" s="248"/>
      <c r="Z25" s="246">
        <v>1</v>
      </c>
      <c r="AA25" s="246"/>
      <c r="AB25" s="146"/>
      <c r="AC25" s="147"/>
      <c r="AD25" s="146"/>
      <c r="AE25" s="147"/>
      <c r="AF25" s="128"/>
      <c r="AG25" s="129"/>
      <c r="AH25" s="128"/>
      <c r="AI25" s="129"/>
      <c r="AJ25" s="128"/>
      <c r="AK25" s="130"/>
      <c r="AL25" s="129"/>
    </row>
    <row r="26" spans="2:38" ht="17.25" customHeight="1" x14ac:dyDescent="0.25">
      <c r="B26" s="312" t="s">
        <v>239</v>
      </c>
      <c r="C26" s="313"/>
      <c r="D26" s="313"/>
      <c r="E26" s="354" t="s">
        <v>138</v>
      </c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6"/>
      <c r="V26" s="142"/>
      <c r="W26" s="143"/>
      <c r="X26" s="247" t="s">
        <v>127</v>
      </c>
      <c r="Y26" s="248"/>
      <c r="Z26" s="246">
        <v>1</v>
      </c>
      <c r="AA26" s="246"/>
      <c r="AB26" s="146"/>
      <c r="AC26" s="147"/>
      <c r="AD26" s="146"/>
      <c r="AE26" s="147"/>
      <c r="AF26" s="128"/>
      <c r="AG26" s="129"/>
      <c r="AH26" s="128"/>
      <c r="AI26" s="129"/>
      <c r="AJ26" s="128"/>
      <c r="AK26" s="130"/>
      <c r="AL26" s="129"/>
    </row>
    <row r="27" spans="2:38" ht="18" customHeight="1" x14ac:dyDescent="0.25">
      <c r="B27" s="312" t="s">
        <v>240</v>
      </c>
      <c r="C27" s="313"/>
      <c r="D27" s="313"/>
      <c r="E27" s="354" t="s">
        <v>140</v>
      </c>
      <c r="F27" s="355"/>
      <c r="G27" s="355"/>
      <c r="H27" s="355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6"/>
      <c r="V27" s="142"/>
      <c r="W27" s="143"/>
      <c r="X27" s="247" t="s">
        <v>127</v>
      </c>
      <c r="Y27" s="248"/>
      <c r="Z27" s="246">
        <v>1</v>
      </c>
      <c r="AA27" s="246"/>
      <c r="AB27" s="146"/>
      <c r="AC27" s="147"/>
      <c r="AD27" s="146"/>
      <c r="AE27" s="147"/>
      <c r="AF27" s="128"/>
      <c r="AG27" s="129"/>
      <c r="AH27" s="128"/>
      <c r="AI27" s="129"/>
      <c r="AJ27" s="128"/>
      <c r="AK27" s="130"/>
      <c r="AL27" s="129"/>
    </row>
    <row r="28" spans="2:38" ht="18.75" customHeight="1" x14ac:dyDescent="0.25">
      <c r="B28" s="312" t="s">
        <v>241</v>
      </c>
      <c r="C28" s="313"/>
      <c r="D28" s="313"/>
      <c r="E28" s="354" t="s">
        <v>139</v>
      </c>
      <c r="F28" s="355"/>
      <c r="G28" s="355"/>
      <c r="H28" s="355"/>
      <c r="I28" s="355"/>
      <c r="J28" s="355"/>
      <c r="K28" s="355"/>
      <c r="L28" s="355"/>
      <c r="M28" s="355"/>
      <c r="N28" s="355"/>
      <c r="O28" s="355"/>
      <c r="P28" s="355"/>
      <c r="Q28" s="355"/>
      <c r="R28" s="355"/>
      <c r="S28" s="355"/>
      <c r="T28" s="355"/>
      <c r="U28" s="356"/>
      <c r="V28" s="142"/>
      <c r="W28" s="143"/>
      <c r="X28" s="247" t="s">
        <v>127</v>
      </c>
      <c r="Y28" s="248"/>
      <c r="Z28" s="246">
        <v>1</v>
      </c>
      <c r="AA28" s="246"/>
      <c r="AB28" s="146"/>
      <c r="AC28" s="147"/>
      <c r="AD28" s="146"/>
      <c r="AE28" s="147"/>
      <c r="AF28" s="128"/>
      <c r="AG28" s="129"/>
      <c r="AH28" s="128"/>
      <c r="AI28" s="129"/>
      <c r="AJ28" s="128"/>
      <c r="AK28" s="130"/>
      <c r="AL28" s="129"/>
    </row>
    <row r="29" spans="2:38" ht="17.25" customHeight="1" x14ac:dyDescent="0.25">
      <c r="B29" s="312" t="s">
        <v>242</v>
      </c>
      <c r="C29" s="313"/>
      <c r="D29" s="313"/>
      <c r="E29" s="354" t="s">
        <v>141</v>
      </c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355"/>
      <c r="R29" s="355"/>
      <c r="S29" s="355"/>
      <c r="T29" s="355"/>
      <c r="U29" s="356"/>
      <c r="V29" s="142"/>
      <c r="W29" s="143"/>
      <c r="X29" s="247" t="s">
        <v>127</v>
      </c>
      <c r="Y29" s="248"/>
      <c r="Z29" s="246">
        <v>1</v>
      </c>
      <c r="AA29" s="246"/>
      <c r="AB29" s="146"/>
      <c r="AC29" s="147"/>
      <c r="AD29" s="146"/>
      <c r="AE29" s="147"/>
      <c r="AF29" s="128"/>
      <c r="AG29" s="129"/>
      <c r="AH29" s="128"/>
      <c r="AI29" s="129"/>
      <c r="AJ29" s="128"/>
      <c r="AK29" s="130"/>
      <c r="AL29" s="129"/>
    </row>
    <row r="30" spans="2:38" ht="18" customHeight="1" x14ac:dyDescent="0.25">
      <c r="B30" s="120"/>
      <c r="C30" s="121"/>
      <c r="D30" s="122"/>
      <c r="E30" s="137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317"/>
      <c r="W30" s="317"/>
      <c r="X30" s="244"/>
      <c r="Y30" s="245"/>
      <c r="Z30" s="246"/>
      <c r="AA30" s="246"/>
      <c r="AB30" s="146"/>
      <c r="AC30" s="147"/>
      <c r="AD30" s="146"/>
      <c r="AE30" s="147"/>
      <c r="AF30" s="128"/>
      <c r="AG30" s="129"/>
      <c r="AH30" s="128"/>
      <c r="AI30" s="129"/>
      <c r="AJ30" s="128"/>
      <c r="AK30" s="130"/>
      <c r="AL30" s="129"/>
    </row>
    <row r="31" spans="2:38" ht="20.25" customHeight="1" x14ac:dyDescent="0.25">
      <c r="B31" s="321"/>
      <c r="C31" s="322"/>
      <c r="D31" s="323"/>
      <c r="E31" s="324" t="s">
        <v>170</v>
      </c>
      <c r="F31" s="325"/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98"/>
      <c r="W31" s="95"/>
      <c r="X31" s="95"/>
      <c r="Y31" s="95"/>
      <c r="Z31" s="95"/>
      <c r="AA31" s="95"/>
      <c r="AB31" s="96"/>
      <c r="AC31" s="96"/>
      <c r="AD31" s="96"/>
      <c r="AE31" s="96"/>
      <c r="AF31" s="159"/>
      <c r="AG31" s="160"/>
      <c r="AH31" s="159"/>
      <c r="AI31" s="160"/>
      <c r="AJ31" s="318"/>
      <c r="AK31" s="319"/>
      <c r="AL31" s="320"/>
    </row>
    <row r="32" spans="2:38" ht="18" customHeight="1" x14ac:dyDescent="0.25">
      <c r="B32" s="97"/>
      <c r="C32" s="97"/>
      <c r="D32" s="97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134">
    <mergeCell ref="P7:S7"/>
    <mergeCell ref="T7:X7"/>
    <mergeCell ref="AE8:AL8"/>
    <mergeCell ref="H9:S9"/>
    <mergeCell ref="T9:V9"/>
    <mergeCell ref="W9:X9"/>
    <mergeCell ref="AE9:AL9"/>
    <mergeCell ref="B2:G11"/>
    <mergeCell ref="H2:AL3"/>
    <mergeCell ref="Y4:AD4"/>
    <mergeCell ref="AE4:AL4"/>
    <mergeCell ref="H5:S5"/>
    <mergeCell ref="T5:X5"/>
    <mergeCell ref="AE5:AL5"/>
    <mergeCell ref="AE6:AL7"/>
    <mergeCell ref="H7:K7"/>
    <mergeCell ref="L7:O7"/>
    <mergeCell ref="AH12:AI12"/>
    <mergeCell ref="AJ12:AL12"/>
    <mergeCell ref="B13:D13"/>
    <mergeCell ref="E13:U13"/>
    <mergeCell ref="AF13:AG13"/>
    <mergeCell ref="AH13:AI13"/>
    <mergeCell ref="AJ13:AL13"/>
    <mergeCell ref="AE10:AL11"/>
    <mergeCell ref="H11:X11"/>
    <mergeCell ref="B12:D12"/>
    <mergeCell ref="E12:U12"/>
    <mergeCell ref="V12:W12"/>
    <mergeCell ref="X12:Y12"/>
    <mergeCell ref="Z12:AA12"/>
    <mergeCell ref="AB12:AC12"/>
    <mergeCell ref="AD12:AE12"/>
    <mergeCell ref="AF12:AG12"/>
    <mergeCell ref="AD16:AE16"/>
    <mergeCell ref="AF16:AG16"/>
    <mergeCell ref="AH16:AI16"/>
    <mergeCell ref="AJ16:AL16"/>
    <mergeCell ref="B17:D17"/>
    <mergeCell ref="E17:U17"/>
    <mergeCell ref="V17:W17"/>
    <mergeCell ref="X17:Y17"/>
    <mergeCell ref="Z17:AA17"/>
    <mergeCell ref="AB17:AC17"/>
    <mergeCell ref="B16:D16"/>
    <mergeCell ref="E16:U16"/>
    <mergeCell ref="V16:W16"/>
    <mergeCell ref="X16:Y16"/>
    <mergeCell ref="Z16:AA16"/>
    <mergeCell ref="AB16:AC16"/>
    <mergeCell ref="AF18:AG18"/>
    <mergeCell ref="AH18:AI18"/>
    <mergeCell ref="AJ18:AL18"/>
    <mergeCell ref="B19:D19"/>
    <mergeCell ref="E19:U19"/>
    <mergeCell ref="AF19:AG19"/>
    <mergeCell ref="AH19:AI19"/>
    <mergeCell ref="AJ19:AL19"/>
    <mergeCell ref="AD17:AE17"/>
    <mergeCell ref="AF17:AG17"/>
    <mergeCell ref="AH17:AI17"/>
    <mergeCell ref="AJ17:AL17"/>
    <mergeCell ref="B18:D18"/>
    <mergeCell ref="V18:W18"/>
    <mergeCell ref="X18:Y18"/>
    <mergeCell ref="Z18:AA18"/>
    <mergeCell ref="AB18:AC18"/>
    <mergeCell ref="AD18:AE18"/>
    <mergeCell ref="AD20:AE20"/>
    <mergeCell ref="AF20:AG20"/>
    <mergeCell ref="AH20:AI20"/>
    <mergeCell ref="AJ20:AL20"/>
    <mergeCell ref="B21:D21"/>
    <mergeCell ref="E21:U21"/>
    <mergeCell ref="V21:W21"/>
    <mergeCell ref="X21:Y21"/>
    <mergeCell ref="Z21:AA21"/>
    <mergeCell ref="AB21:AC21"/>
    <mergeCell ref="B20:D20"/>
    <mergeCell ref="E20:U20"/>
    <mergeCell ref="V20:W20"/>
    <mergeCell ref="X20:Y20"/>
    <mergeCell ref="Z20:AA20"/>
    <mergeCell ref="AB20:AC20"/>
    <mergeCell ref="B23:D23"/>
    <mergeCell ref="E23:U23"/>
    <mergeCell ref="X23:Y23"/>
    <mergeCell ref="AD23:AE23"/>
    <mergeCell ref="AJ23:AL23"/>
    <mergeCell ref="B24:D24"/>
    <mergeCell ref="E24:U24"/>
    <mergeCell ref="V24:W24"/>
    <mergeCell ref="AD21:AE21"/>
    <mergeCell ref="AF21:AG21"/>
    <mergeCell ref="AH21:AI21"/>
    <mergeCell ref="AJ21:AL21"/>
    <mergeCell ref="X27:Y27"/>
    <mergeCell ref="Z27:AA27"/>
    <mergeCell ref="B28:D28"/>
    <mergeCell ref="E28:U28"/>
    <mergeCell ref="X28:Y28"/>
    <mergeCell ref="Z28:AA28"/>
    <mergeCell ref="B25:D25"/>
    <mergeCell ref="E25:U25"/>
    <mergeCell ref="X25:Y25"/>
    <mergeCell ref="Z25:AA25"/>
    <mergeCell ref="B26:D26"/>
    <mergeCell ref="E26:U26"/>
    <mergeCell ref="X26:Y26"/>
    <mergeCell ref="Z26:AA26"/>
    <mergeCell ref="V30:W30"/>
    <mergeCell ref="X30:Y30"/>
    <mergeCell ref="Z30:AA30"/>
    <mergeCell ref="B31:D31"/>
    <mergeCell ref="E31:U31"/>
    <mergeCell ref="AJ31:AL31"/>
    <mergeCell ref="B29:D29"/>
    <mergeCell ref="E29:U29"/>
    <mergeCell ref="AD14:AE14"/>
    <mergeCell ref="AF14:AG14"/>
    <mergeCell ref="AH14:AI14"/>
    <mergeCell ref="AJ14:AL14"/>
    <mergeCell ref="B15:D15"/>
    <mergeCell ref="E15:U15"/>
    <mergeCell ref="B14:D14"/>
    <mergeCell ref="E14:U14"/>
    <mergeCell ref="V14:W14"/>
    <mergeCell ref="X14:Y14"/>
    <mergeCell ref="Z14:AA14"/>
    <mergeCell ref="AB14:AC14"/>
    <mergeCell ref="X29:Y29"/>
    <mergeCell ref="Z29:AA29"/>
    <mergeCell ref="B27:D27"/>
    <mergeCell ref="E27:U27"/>
  </mergeCells>
  <phoneticPr fontId="8" type="noConversion"/>
  <dataValidations count="1">
    <dataValidation allowBlank="1" showErrorMessage="1" errorTitle="EXCESSO DE CARACTERES" error="Esta célula está configurada para aceitar o máximo de 70 caracteres. Por gentileza, revise o texte e remova o excesso de caracteres." sqref="V24:W24 H30:U31 V31:AA31 V30:Y30 E30:E31" xr:uid="{5597D0D3-4BD5-4320-BC69-0E8D744B07D7}"/>
  </dataValidations>
  <printOptions horizontalCentered="1"/>
  <pageMargins left="0.39370078740157483" right="0.39370078740157483" top="0.59055118110236227" bottom="0.19685039370078741" header="1.1417322834645669" footer="0.23622047244094491"/>
  <pageSetup paperSize="9" scale="55" fitToHeight="20" orientation="landscape" r:id="rId1"/>
  <headerFooter alignWithMargins="0"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8411B-0DA4-495A-BD11-B4F6A9240905}">
  <sheetPr>
    <outlinePr summaryBelow="0"/>
  </sheetPr>
  <dimension ref="B2:AL20"/>
  <sheetViews>
    <sheetView showGridLines="0" zoomScale="70" zoomScaleNormal="70" zoomScaleSheetLayoutView="70" workbookViewId="0">
      <selection activeCell="T10" sqref="T10"/>
    </sheetView>
  </sheetViews>
  <sheetFormatPr defaultColWidth="6.7109375" defaultRowHeight="18" customHeight="1" outlineLevelRow="1" x14ac:dyDescent="0.25"/>
  <cols>
    <col min="1" max="1" width="2.7109375" style="89" customWidth="1"/>
    <col min="2" max="3" width="6.7109375" style="89" customWidth="1"/>
    <col min="4" max="4" width="3.5703125" style="89" customWidth="1"/>
    <col min="5" max="5" width="6.7109375" style="89"/>
    <col min="6" max="6" width="2.85546875" style="89" customWidth="1"/>
    <col min="7" max="10" width="6.7109375" style="89"/>
    <col min="11" max="11" width="5.140625" style="89" customWidth="1"/>
    <col min="12" max="12" width="6.7109375" style="89"/>
    <col min="13" max="13" width="11" style="89" customWidth="1"/>
    <col min="14" max="18" width="6.7109375" style="89"/>
    <col min="19" max="19" width="6.7109375" style="89" customWidth="1"/>
    <col min="20" max="22" width="6.7109375" style="89"/>
    <col min="23" max="23" width="6.7109375" style="89" customWidth="1"/>
    <col min="24" max="26" width="6.7109375" style="89"/>
    <col min="27" max="27" width="6.7109375" style="89" customWidth="1"/>
    <col min="28" max="35" width="7.7109375" style="89" customWidth="1"/>
    <col min="36" max="38" width="6.7109375" style="89" customWidth="1"/>
    <col min="39" max="16384" width="6.7109375" style="89"/>
  </cols>
  <sheetData>
    <row r="2" spans="2:38" ht="15" customHeight="1" x14ac:dyDescent="0.25">
      <c r="B2" s="298"/>
      <c r="C2" s="299"/>
      <c r="D2" s="299"/>
      <c r="E2" s="299"/>
      <c r="F2" s="299"/>
      <c r="G2" s="299"/>
      <c r="H2" s="304" t="s">
        <v>108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6"/>
    </row>
    <row r="3" spans="2:38" ht="15" customHeight="1" x14ac:dyDescent="0.25">
      <c r="B3" s="300"/>
      <c r="C3" s="301"/>
      <c r="D3" s="301"/>
      <c r="E3" s="301"/>
      <c r="F3" s="301"/>
      <c r="G3" s="301"/>
      <c r="H3" s="307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9"/>
    </row>
    <row r="4" spans="2:38" ht="15" customHeight="1" x14ac:dyDescent="0.25">
      <c r="B4" s="300"/>
      <c r="C4" s="301"/>
      <c r="D4" s="301"/>
      <c r="E4" s="301"/>
      <c r="F4" s="301"/>
      <c r="G4" s="301"/>
      <c r="H4" s="10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0" t="str">
        <f>'1. Serviços de Eng.'!T4</f>
        <v>Nº DOCUMENTO (BUTANTAN):</v>
      </c>
      <c r="U4" s="22"/>
      <c r="V4" s="22"/>
      <c r="W4" s="22"/>
      <c r="X4" s="13"/>
      <c r="Y4" s="273" t="s">
        <v>0</v>
      </c>
      <c r="Z4" s="274"/>
      <c r="AA4" s="274"/>
      <c r="AB4" s="274"/>
      <c r="AC4" s="274"/>
      <c r="AD4" s="275"/>
      <c r="AE4" s="285"/>
      <c r="AF4" s="286"/>
      <c r="AG4" s="286"/>
      <c r="AH4" s="286"/>
      <c r="AI4" s="286"/>
      <c r="AJ4" s="286"/>
      <c r="AK4" s="286"/>
      <c r="AL4" s="287"/>
    </row>
    <row r="5" spans="2:38" ht="15" customHeight="1" x14ac:dyDescent="0.25">
      <c r="B5" s="300"/>
      <c r="C5" s="301"/>
      <c r="D5" s="301"/>
      <c r="E5" s="301"/>
      <c r="F5" s="301"/>
      <c r="G5" s="301"/>
      <c r="H5" s="292" t="s">
        <v>155</v>
      </c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4"/>
      <c r="T5" s="288" t="str">
        <f>Capa!T4</f>
        <v>DI-00403-PE-AT-HV-LI-0004</v>
      </c>
      <c r="U5" s="289"/>
      <c r="V5" s="289"/>
      <c r="W5" s="289"/>
      <c r="X5" s="290"/>
      <c r="Y5" s="14"/>
      <c r="Z5" s="155"/>
      <c r="AA5" s="155"/>
      <c r="AB5" s="155"/>
      <c r="AC5" s="155"/>
      <c r="AD5" s="15"/>
      <c r="AE5" s="276"/>
      <c r="AF5" s="277"/>
      <c r="AG5" s="277"/>
      <c r="AH5" s="277"/>
      <c r="AI5" s="277"/>
      <c r="AJ5" s="277"/>
      <c r="AK5" s="277"/>
      <c r="AL5" s="278"/>
    </row>
    <row r="6" spans="2:38" ht="15" customHeight="1" x14ac:dyDescent="0.25">
      <c r="B6" s="300"/>
      <c r="C6" s="301"/>
      <c r="D6" s="301"/>
      <c r="E6" s="301"/>
      <c r="F6" s="301"/>
      <c r="G6" s="301"/>
      <c r="H6" s="7" t="s">
        <v>5</v>
      </c>
      <c r="I6" s="8"/>
      <c r="J6" s="8"/>
      <c r="K6" s="9"/>
      <c r="L6" s="7" t="s">
        <v>6</v>
      </c>
      <c r="M6" s="8"/>
      <c r="N6" s="8"/>
      <c r="O6" s="9"/>
      <c r="P6" s="7" t="s">
        <v>7</v>
      </c>
      <c r="Q6" s="8"/>
      <c r="R6" s="8"/>
      <c r="S6" s="9"/>
      <c r="T6" s="10" t="s">
        <v>83</v>
      </c>
      <c r="U6" s="22"/>
      <c r="V6" s="22"/>
      <c r="W6" s="22"/>
      <c r="X6" s="13"/>
      <c r="Y6" s="16"/>
      <c r="Z6" s="17"/>
      <c r="AA6" s="21" t="s">
        <v>3</v>
      </c>
      <c r="AB6" s="155"/>
      <c r="AC6" s="155"/>
      <c r="AD6" s="15"/>
      <c r="AE6" s="279"/>
      <c r="AF6" s="280"/>
      <c r="AG6" s="280"/>
      <c r="AH6" s="280"/>
      <c r="AI6" s="280"/>
      <c r="AJ6" s="280"/>
      <c r="AK6" s="280"/>
      <c r="AL6" s="281"/>
    </row>
    <row r="7" spans="2:38" ht="15" customHeight="1" x14ac:dyDescent="0.25">
      <c r="B7" s="300"/>
      <c r="C7" s="301"/>
      <c r="D7" s="301"/>
      <c r="E7" s="301"/>
      <c r="F7" s="301"/>
      <c r="G7" s="301"/>
      <c r="H7" s="292" t="s">
        <v>80</v>
      </c>
      <c r="I7" s="293"/>
      <c r="J7" s="293"/>
      <c r="K7" s="294"/>
      <c r="L7" s="292" t="s">
        <v>81</v>
      </c>
      <c r="M7" s="293"/>
      <c r="N7" s="293"/>
      <c r="O7" s="294"/>
      <c r="P7" s="292" t="s">
        <v>82</v>
      </c>
      <c r="Q7" s="293"/>
      <c r="R7" s="293"/>
      <c r="S7" s="294"/>
      <c r="T7" s="288" t="s">
        <v>131</v>
      </c>
      <c r="U7" s="289"/>
      <c r="V7" s="289"/>
      <c r="W7" s="289"/>
      <c r="X7" s="290"/>
      <c r="Y7" s="18"/>
      <c r="Z7" s="17" t="s">
        <v>8</v>
      </c>
      <c r="AA7" s="21" t="s">
        <v>4</v>
      </c>
      <c r="AB7" s="155"/>
      <c r="AC7" s="155"/>
      <c r="AD7" s="15"/>
      <c r="AE7" s="282"/>
      <c r="AF7" s="283"/>
      <c r="AG7" s="283"/>
      <c r="AH7" s="283"/>
      <c r="AI7" s="283"/>
      <c r="AJ7" s="283"/>
      <c r="AK7" s="283"/>
      <c r="AL7" s="284"/>
    </row>
    <row r="8" spans="2:38" ht="15" customHeight="1" x14ac:dyDescent="0.25">
      <c r="B8" s="300"/>
      <c r="C8" s="301"/>
      <c r="D8" s="301"/>
      <c r="E8" s="301"/>
      <c r="F8" s="301"/>
      <c r="G8" s="301"/>
      <c r="H8" s="7" t="s">
        <v>12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 t="s">
        <v>13</v>
      </c>
      <c r="U8" s="8"/>
      <c r="V8" s="8"/>
      <c r="W8" s="7" t="s">
        <v>14</v>
      </c>
      <c r="X8" s="9"/>
      <c r="Y8" s="19"/>
      <c r="Z8" s="17"/>
      <c r="AA8" s="21" t="s">
        <v>9</v>
      </c>
      <c r="AB8" s="155"/>
      <c r="AC8" s="155"/>
      <c r="AD8" s="15"/>
      <c r="AE8" s="285"/>
      <c r="AF8" s="286"/>
      <c r="AG8" s="286"/>
      <c r="AH8" s="286"/>
      <c r="AI8" s="286"/>
      <c r="AJ8" s="286"/>
      <c r="AK8" s="286"/>
      <c r="AL8" s="287"/>
    </row>
    <row r="9" spans="2:38" ht="15" customHeight="1" x14ac:dyDescent="0.25">
      <c r="B9" s="300"/>
      <c r="C9" s="301"/>
      <c r="D9" s="301"/>
      <c r="E9" s="301"/>
      <c r="F9" s="301"/>
      <c r="G9" s="301"/>
      <c r="H9" s="292" t="s">
        <v>145</v>
      </c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310">
        <f>Capa!W8</f>
        <v>43934</v>
      </c>
      <c r="U9" s="311"/>
      <c r="V9" s="311"/>
      <c r="W9" s="292">
        <f>Capa!Z8</f>
        <v>3</v>
      </c>
      <c r="X9" s="294"/>
      <c r="Y9" s="14"/>
      <c r="Z9" s="17"/>
      <c r="AA9" s="21" t="s">
        <v>11</v>
      </c>
      <c r="AB9" s="155"/>
      <c r="AC9" s="155"/>
      <c r="AD9" s="15"/>
      <c r="AE9" s="276"/>
      <c r="AF9" s="277"/>
      <c r="AG9" s="277"/>
      <c r="AH9" s="277"/>
      <c r="AI9" s="277"/>
      <c r="AJ9" s="277"/>
      <c r="AK9" s="277"/>
      <c r="AL9" s="278"/>
    </row>
    <row r="10" spans="2:38" ht="15" customHeight="1" x14ac:dyDescent="0.25">
      <c r="B10" s="300"/>
      <c r="C10" s="301"/>
      <c r="D10" s="301"/>
      <c r="E10" s="301"/>
      <c r="F10" s="301"/>
      <c r="G10" s="301"/>
      <c r="H10" s="10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20"/>
      <c r="Z10" s="17"/>
      <c r="AA10" s="21" t="s">
        <v>15</v>
      </c>
      <c r="AB10" s="155"/>
      <c r="AC10" s="155"/>
      <c r="AD10" s="15"/>
      <c r="AE10" s="279"/>
      <c r="AF10" s="280"/>
      <c r="AG10" s="280"/>
      <c r="AH10" s="280"/>
      <c r="AI10" s="280"/>
      <c r="AJ10" s="280"/>
      <c r="AK10" s="280"/>
      <c r="AL10" s="281"/>
    </row>
    <row r="11" spans="2:38" ht="15" customHeight="1" x14ac:dyDescent="0.25">
      <c r="B11" s="302"/>
      <c r="C11" s="303"/>
      <c r="D11" s="303"/>
      <c r="E11" s="303"/>
      <c r="F11" s="303"/>
      <c r="G11" s="303"/>
      <c r="H11" s="295" t="s">
        <v>144</v>
      </c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7"/>
      <c r="Y11" s="92"/>
      <c r="Z11" s="156"/>
      <c r="AA11" s="156"/>
      <c r="AB11" s="156"/>
      <c r="AC11" s="156"/>
      <c r="AD11" s="94"/>
      <c r="AE11" s="282"/>
      <c r="AF11" s="283"/>
      <c r="AG11" s="283"/>
      <c r="AH11" s="283"/>
      <c r="AI11" s="283"/>
      <c r="AJ11" s="283"/>
      <c r="AK11" s="283"/>
      <c r="AL11" s="284"/>
    </row>
    <row r="12" spans="2:38" s="24" customFormat="1" ht="50.25" customHeight="1" x14ac:dyDescent="0.25">
      <c r="B12" s="257" t="s">
        <v>23</v>
      </c>
      <c r="C12" s="257"/>
      <c r="D12" s="257"/>
      <c r="E12" s="257" t="s">
        <v>24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29</v>
      </c>
      <c r="W12" s="257"/>
      <c r="X12" s="257" t="s">
        <v>25</v>
      </c>
      <c r="Y12" s="257"/>
      <c r="Z12" s="257" t="s">
        <v>26</v>
      </c>
      <c r="AA12" s="257"/>
      <c r="AB12" s="271" t="s">
        <v>73</v>
      </c>
      <c r="AC12" s="272"/>
      <c r="AD12" s="271" t="s">
        <v>74</v>
      </c>
      <c r="AE12" s="272"/>
      <c r="AF12" s="271" t="s">
        <v>72</v>
      </c>
      <c r="AG12" s="272"/>
      <c r="AH12" s="271" t="s">
        <v>75</v>
      </c>
      <c r="AI12" s="272"/>
      <c r="AJ12" s="271" t="s">
        <v>28</v>
      </c>
      <c r="AK12" s="291"/>
      <c r="AL12" s="272"/>
    </row>
    <row r="13" spans="2:38" s="90" customFormat="1" ht="21" customHeight="1" x14ac:dyDescent="0.25">
      <c r="B13" s="268" t="s">
        <v>93</v>
      </c>
      <c r="C13" s="269"/>
      <c r="D13" s="270"/>
      <c r="E13" s="345" t="s">
        <v>243</v>
      </c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347"/>
      <c r="AG13" s="348"/>
      <c r="AH13" s="347"/>
      <c r="AI13" s="348"/>
      <c r="AJ13" s="347"/>
      <c r="AK13" s="349"/>
      <c r="AL13" s="348"/>
    </row>
    <row r="14" spans="2:38" s="90" customFormat="1" ht="18.75" customHeight="1" outlineLevel="1" x14ac:dyDescent="0.25">
      <c r="B14" s="312"/>
      <c r="C14" s="313"/>
      <c r="D14" s="313"/>
      <c r="E14" s="314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7"/>
      <c r="V14" s="328"/>
      <c r="W14" s="328"/>
      <c r="X14" s="329"/>
      <c r="Y14" s="329"/>
      <c r="Z14" s="246"/>
      <c r="AA14" s="246"/>
      <c r="AB14" s="246"/>
      <c r="AC14" s="246"/>
      <c r="AD14" s="246"/>
      <c r="AE14" s="246"/>
      <c r="AF14" s="337"/>
      <c r="AG14" s="339"/>
      <c r="AH14" s="337"/>
      <c r="AI14" s="339"/>
      <c r="AJ14" s="337"/>
      <c r="AK14" s="338"/>
      <c r="AL14" s="339"/>
    </row>
    <row r="15" spans="2:38" s="90" customFormat="1" ht="18" customHeight="1" outlineLevel="1" x14ac:dyDescent="0.25">
      <c r="B15" s="268" t="s">
        <v>94</v>
      </c>
      <c r="C15" s="269"/>
      <c r="D15" s="270"/>
      <c r="E15" s="345" t="s">
        <v>244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347"/>
      <c r="AG15" s="348"/>
      <c r="AH15" s="347"/>
      <c r="AI15" s="348"/>
      <c r="AJ15" s="347"/>
      <c r="AK15" s="349"/>
      <c r="AL15" s="348"/>
    </row>
    <row r="16" spans="2:38" s="90" customFormat="1" ht="16.5" customHeight="1" x14ac:dyDescent="0.25">
      <c r="B16" s="312"/>
      <c r="C16" s="313"/>
      <c r="D16" s="313"/>
      <c r="E16" s="341" t="s">
        <v>245</v>
      </c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3"/>
      <c r="V16" s="328" t="s">
        <v>10</v>
      </c>
      <c r="W16" s="328"/>
      <c r="X16" s="329" t="s">
        <v>85</v>
      </c>
      <c r="Y16" s="329"/>
      <c r="Z16" s="344" t="s">
        <v>85</v>
      </c>
      <c r="AA16" s="344"/>
      <c r="AB16" s="335" t="s">
        <v>10</v>
      </c>
      <c r="AC16" s="336"/>
      <c r="AD16" s="335" t="s">
        <v>10</v>
      </c>
      <c r="AE16" s="336"/>
      <c r="AF16" s="335"/>
      <c r="AG16" s="336"/>
      <c r="AH16" s="335"/>
      <c r="AI16" s="336"/>
      <c r="AJ16" s="335"/>
      <c r="AK16" s="340"/>
      <c r="AL16" s="336"/>
    </row>
    <row r="17" spans="2:38" s="90" customFormat="1" ht="18" customHeight="1" outlineLevel="1" x14ac:dyDescent="0.25">
      <c r="B17" s="312" t="s">
        <v>246</v>
      </c>
      <c r="C17" s="313"/>
      <c r="D17" s="313"/>
      <c r="E17" s="314" t="s">
        <v>136</v>
      </c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7"/>
      <c r="V17" s="328" t="s">
        <v>10</v>
      </c>
      <c r="W17" s="328"/>
      <c r="X17" s="329" t="s">
        <v>127</v>
      </c>
      <c r="Y17" s="329"/>
      <c r="Z17" s="246">
        <v>1</v>
      </c>
      <c r="AA17" s="246"/>
      <c r="AB17" s="151"/>
      <c r="AC17" s="152"/>
      <c r="AD17" s="151"/>
      <c r="AE17" s="152"/>
      <c r="AF17" s="151"/>
      <c r="AG17" s="152"/>
      <c r="AH17" s="151"/>
      <c r="AI17" s="152"/>
      <c r="AJ17" s="151"/>
      <c r="AK17" s="153"/>
      <c r="AL17" s="152"/>
    </row>
    <row r="18" spans="2:38" ht="18" customHeight="1" x14ac:dyDescent="0.25">
      <c r="B18" s="120"/>
      <c r="C18" s="121"/>
      <c r="D18" s="122"/>
      <c r="E18" s="137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317"/>
      <c r="W18" s="317"/>
      <c r="X18" s="244"/>
      <c r="Y18" s="245"/>
      <c r="Z18" s="246"/>
      <c r="AA18" s="246"/>
      <c r="AB18" s="146"/>
      <c r="AC18" s="147"/>
      <c r="AD18" s="146"/>
      <c r="AE18" s="147"/>
      <c r="AF18" s="128"/>
      <c r="AG18" s="129"/>
      <c r="AH18" s="128"/>
      <c r="AI18" s="129"/>
      <c r="AJ18" s="128"/>
      <c r="AK18" s="130"/>
      <c r="AL18" s="129"/>
    </row>
    <row r="19" spans="2:38" ht="20.25" customHeight="1" x14ac:dyDescent="0.25">
      <c r="B19" s="321"/>
      <c r="C19" s="322"/>
      <c r="D19" s="323"/>
      <c r="E19" s="324" t="s">
        <v>170</v>
      </c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98"/>
      <c r="W19" s="95"/>
      <c r="X19" s="95"/>
      <c r="Y19" s="95"/>
      <c r="Z19" s="95"/>
      <c r="AA19" s="95"/>
      <c r="AB19" s="96"/>
      <c r="AC19" s="96"/>
      <c r="AD19" s="96"/>
      <c r="AE19" s="96"/>
      <c r="AF19" s="159"/>
      <c r="AG19" s="160"/>
      <c r="AH19" s="159"/>
      <c r="AI19" s="160"/>
      <c r="AJ19" s="318"/>
      <c r="AK19" s="319"/>
      <c r="AL19" s="320"/>
    </row>
    <row r="20" spans="2:38" ht="18" customHeight="1" x14ac:dyDescent="0.25">
      <c r="B20" s="97"/>
      <c r="C20" s="97"/>
      <c r="D20" s="97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70">
    <mergeCell ref="AE5:AL5"/>
    <mergeCell ref="AE6:AL7"/>
    <mergeCell ref="H7:K7"/>
    <mergeCell ref="L7:O7"/>
    <mergeCell ref="P7:S7"/>
    <mergeCell ref="T7:X7"/>
    <mergeCell ref="AE8:AL8"/>
    <mergeCell ref="H9:S9"/>
    <mergeCell ref="T9:V9"/>
    <mergeCell ref="W9:X9"/>
    <mergeCell ref="AE9:AL9"/>
    <mergeCell ref="AE10:AL11"/>
    <mergeCell ref="H11:X11"/>
    <mergeCell ref="B12:D12"/>
    <mergeCell ref="E12:U12"/>
    <mergeCell ref="V12:W12"/>
    <mergeCell ref="X12:Y12"/>
    <mergeCell ref="Z12:AA12"/>
    <mergeCell ref="AB12:AC12"/>
    <mergeCell ref="AD12:AE12"/>
    <mergeCell ref="AF12:AG12"/>
    <mergeCell ref="B2:G11"/>
    <mergeCell ref="H2:AL3"/>
    <mergeCell ref="Y4:AD4"/>
    <mergeCell ref="AE4:AL4"/>
    <mergeCell ref="H5:S5"/>
    <mergeCell ref="T5:X5"/>
    <mergeCell ref="AH12:AI12"/>
    <mergeCell ref="AJ12:AL12"/>
    <mergeCell ref="B13:D13"/>
    <mergeCell ref="E13:U13"/>
    <mergeCell ref="AF13:AG13"/>
    <mergeCell ref="AH13:AI13"/>
    <mergeCell ref="AJ13:AL13"/>
    <mergeCell ref="B14:D14"/>
    <mergeCell ref="E14:U14"/>
    <mergeCell ref="V14:W14"/>
    <mergeCell ref="X14:Y14"/>
    <mergeCell ref="Z14:AA14"/>
    <mergeCell ref="B15:D15"/>
    <mergeCell ref="E15:U15"/>
    <mergeCell ref="AF15:AG15"/>
    <mergeCell ref="AH15:AI15"/>
    <mergeCell ref="AJ15:AL15"/>
    <mergeCell ref="AB16:AC16"/>
    <mergeCell ref="AD14:AE14"/>
    <mergeCell ref="AF14:AG14"/>
    <mergeCell ref="AH14:AI14"/>
    <mergeCell ref="AJ14:AL14"/>
    <mergeCell ref="AB14:AC14"/>
    <mergeCell ref="B16:D16"/>
    <mergeCell ref="E16:U16"/>
    <mergeCell ref="V16:W16"/>
    <mergeCell ref="X16:Y16"/>
    <mergeCell ref="Z16:AA16"/>
    <mergeCell ref="B17:D17"/>
    <mergeCell ref="E17:U17"/>
    <mergeCell ref="V17:W17"/>
    <mergeCell ref="X17:Y17"/>
    <mergeCell ref="Z17:AA17"/>
    <mergeCell ref="AJ19:AL19"/>
    <mergeCell ref="AD16:AE16"/>
    <mergeCell ref="AF16:AG16"/>
    <mergeCell ref="AH16:AI16"/>
    <mergeCell ref="AJ16:AL16"/>
    <mergeCell ref="V18:W18"/>
    <mergeCell ref="X18:Y18"/>
    <mergeCell ref="Z18:AA18"/>
    <mergeCell ref="B19:D19"/>
    <mergeCell ref="E19:U19"/>
  </mergeCells>
  <dataValidations count="1">
    <dataValidation allowBlank="1" showErrorMessage="1" errorTitle="EXCESSO DE CARACTERES" error="Esta célula está configurada para aceitar o máximo de 70 caracteres. Por gentileza, revise o texte e remova o excesso de caracteres." sqref="H18:U19 V19:AA19 V18:Y18 E18:E19" xr:uid="{6EE2FF44-E898-484E-AD27-CE299D0A2069}"/>
  </dataValidations>
  <printOptions horizontalCentered="1"/>
  <pageMargins left="0.19685039370078741" right="0.19685039370078741" top="0.59055118110236227" bottom="0.19685039370078741" header="1.1417322834645669" footer="0.23622047244094491"/>
  <pageSetup paperSize="9" scale="55" fitToHeight="5" orientation="landscape" r:id="rId1"/>
  <headerFooter alignWithMargins="0"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EA947-5FFC-4CF4-8C6A-93D789F482F6}">
  <sheetPr>
    <outlinePr summaryBelow="0"/>
  </sheetPr>
  <dimension ref="B2:AL22"/>
  <sheetViews>
    <sheetView showGridLines="0" zoomScale="70" zoomScaleNormal="70" zoomScaleSheetLayoutView="70" workbookViewId="0">
      <selection activeCell="W9" sqref="W9:X9"/>
    </sheetView>
  </sheetViews>
  <sheetFormatPr defaultColWidth="6.7109375" defaultRowHeight="18" customHeight="1" outlineLevelRow="1" x14ac:dyDescent="0.25"/>
  <cols>
    <col min="1" max="1" width="2.7109375" style="89" customWidth="1"/>
    <col min="2" max="3" width="6.7109375" style="89" customWidth="1"/>
    <col min="4" max="4" width="3.5703125" style="89" customWidth="1"/>
    <col min="5" max="5" width="6.7109375" style="89"/>
    <col min="6" max="6" width="2.85546875" style="89" customWidth="1"/>
    <col min="7" max="10" width="6.7109375" style="89"/>
    <col min="11" max="11" width="5.140625" style="89" customWidth="1"/>
    <col min="12" max="12" width="6.7109375" style="89"/>
    <col min="13" max="13" width="11" style="89" customWidth="1"/>
    <col min="14" max="18" width="6.7109375" style="89"/>
    <col min="19" max="19" width="6.7109375" style="89" customWidth="1"/>
    <col min="20" max="22" width="6.7109375" style="89"/>
    <col min="23" max="23" width="6.7109375" style="89" customWidth="1"/>
    <col min="24" max="26" width="6.7109375" style="89"/>
    <col min="27" max="27" width="6.7109375" style="89" customWidth="1"/>
    <col min="28" max="35" width="7.7109375" style="89" customWidth="1"/>
    <col min="36" max="38" width="6.7109375" style="89" customWidth="1"/>
    <col min="39" max="16384" width="6.7109375" style="89"/>
  </cols>
  <sheetData>
    <row r="2" spans="2:38" ht="15" customHeight="1" x14ac:dyDescent="0.25">
      <c r="B2" s="298"/>
      <c r="C2" s="299"/>
      <c r="D2" s="299"/>
      <c r="E2" s="299"/>
      <c r="F2" s="299"/>
      <c r="G2" s="299"/>
      <c r="H2" s="304" t="s">
        <v>108</v>
      </c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6"/>
    </row>
    <row r="3" spans="2:38" ht="15" customHeight="1" x14ac:dyDescent="0.25">
      <c r="B3" s="300"/>
      <c r="C3" s="301"/>
      <c r="D3" s="301"/>
      <c r="E3" s="301"/>
      <c r="F3" s="301"/>
      <c r="G3" s="301"/>
      <c r="H3" s="307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9"/>
    </row>
    <row r="4" spans="2:38" ht="15" customHeight="1" x14ac:dyDescent="0.25">
      <c r="B4" s="300"/>
      <c r="C4" s="301"/>
      <c r="D4" s="301"/>
      <c r="E4" s="301"/>
      <c r="F4" s="301"/>
      <c r="G4" s="301"/>
      <c r="H4" s="10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10" t="s">
        <v>263</v>
      </c>
      <c r="U4" s="22"/>
      <c r="V4" s="22"/>
      <c r="W4" s="22"/>
      <c r="X4" s="13"/>
      <c r="Y4" s="273" t="s">
        <v>0</v>
      </c>
      <c r="Z4" s="274"/>
      <c r="AA4" s="274"/>
      <c r="AB4" s="274"/>
      <c r="AC4" s="274"/>
      <c r="AD4" s="275"/>
      <c r="AE4" s="285"/>
      <c r="AF4" s="286"/>
      <c r="AG4" s="286"/>
      <c r="AH4" s="286"/>
      <c r="AI4" s="286"/>
      <c r="AJ4" s="286"/>
      <c r="AK4" s="286"/>
      <c r="AL4" s="287"/>
    </row>
    <row r="5" spans="2:38" ht="15" customHeight="1" x14ac:dyDescent="0.25">
      <c r="B5" s="300"/>
      <c r="C5" s="301"/>
      <c r="D5" s="301"/>
      <c r="E5" s="301"/>
      <c r="F5" s="301"/>
      <c r="G5" s="301"/>
      <c r="H5" s="292" t="s">
        <v>155</v>
      </c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4"/>
      <c r="T5" s="288" t="str">
        <f>Capa!T4</f>
        <v>DI-00403-PE-AT-HV-LI-0004</v>
      </c>
      <c r="U5" s="289"/>
      <c r="V5" s="289"/>
      <c r="W5" s="289"/>
      <c r="X5" s="290"/>
      <c r="Y5" s="14"/>
      <c r="Z5" s="155"/>
      <c r="AA5" s="155"/>
      <c r="AB5" s="155"/>
      <c r="AC5" s="155"/>
      <c r="AD5" s="15"/>
      <c r="AE5" s="276"/>
      <c r="AF5" s="277"/>
      <c r="AG5" s="277"/>
      <c r="AH5" s="277"/>
      <c r="AI5" s="277"/>
      <c r="AJ5" s="277"/>
      <c r="AK5" s="277"/>
      <c r="AL5" s="278"/>
    </row>
    <row r="6" spans="2:38" ht="15" customHeight="1" x14ac:dyDescent="0.25">
      <c r="B6" s="300"/>
      <c r="C6" s="301"/>
      <c r="D6" s="301"/>
      <c r="E6" s="301"/>
      <c r="F6" s="301"/>
      <c r="G6" s="301"/>
      <c r="H6" s="7" t="s">
        <v>5</v>
      </c>
      <c r="I6" s="8"/>
      <c r="J6" s="8"/>
      <c r="K6" s="9"/>
      <c r="L6" s="7" t="s">
        <v>6</v>
      </c>
      <c r="M6" s="8"/>
      <c r="N6" s="8"/>
      <c r="O6" s="9"/>
      <c r="P6" s="7" t="s">
        <v>7</v>
      </c>
      <c r="Q6" s="8"/>
      <c r="R6" s="8"/>
      <c r="S6" s="9"/>
      <c r="T6" s="10" t="s">
        <v>83</v>
      </c>
      <c r="U6" s="22"/>
      <c r="V6" s="22"/>
      <c r="W6" s="22"/>
      <c r="X6" s="13"/>
      <c r="Y6" s="16"/>
      <c r="Z6" s="17"/>
      <c r="AA6" s="21" t="s">
        <v>3</v>
      </c>
      <c r="AB6" s="155"/>
      <c r="AC6" s="155"/>
      <c r="AD6" s="15"/>
      <c r="AE6" s="279"/>
      <c r="AF6" s="280"/>
      <c r="AG6" s="280"/>
      <c r="AH6" s="280"/>
      <c r="AI6" s="280"/>
      <c r="AJ6" s="280"/>
      <c r="AK6" s="280"/>
      <c r="AL6" s="281"/>
    </row>
    <row r="7" spans="2:38" ht="15" customHeight="1" x14ac:dyDescent="0.25">
      <c r="B7" s="300"/>
      <c r="C7" s="301"/>
      <c r="D7" s="301"/>
      <c r="E7" s="301"/>
      <c r="F7" s="301"/>
      <c r="G7" s="301"/>
      <c r="H7" s="292" t="s">
        <v>80</v>
      </c>
      <c r="I7" s="293"/>
      <c r="J7" s="293"/>
      <c r="K7" s="294"/>
      <c r="L7" s="292" t="s">
        <v>81</v>
      </c>
      <c r="M7" s="293"/>
      <c r="N7" s="293"/>
      <c r="O7" s="294"/>
      <c r="P7" s="292" t="s">
        <v>82</v>
      </c>
      <c r="Q7" s="293"/>
      <c r="R7" s="293"/>
      <c r="S7" s="294"/>
      <c r="T7" s="288" t="s">
        <v>131</v>
      </c>
      <c r="U7" s="289"/>
      <c r="V7" s="289"/>
      <c r="W7" s="289"/>
      <c r="X7" s="290"/>
      <c r="Y7" s="18"/>
      <c r="Z7" s="17" t="s">
        <v>8</v>
      </c>
      <c r="AA7" s="21" t="s">
        <v>4</v>
      </c>
      <c r="AB7" s="155"/>
      <c r="AC7" s="155"/>
      <c r="AD7" s="15"/>
      <c r="AE7" s="282"/>
      <c r="AF7" s="283"/>
      <c r="AG7" s="283"/>
      <c r="AH7" s="283"/>
      <c r="AI7" s="283"/>
      <c r="AJ7" s="283"/>
      <c r="AK7" s="283"/>
      <c r="AL7" s="284"/>
    </row>
    <row r="8" spans="2:38" ht="15" customHeight="1" x14ac:dyDescent="0.25">
      <c r="B8" s="300"/>
      <c r="C8" s="301"/>
      <c r="D8" s="301"/>
      <c r="E8" s="301"/>
      <c r="F8" s="301"/>
      <c r="G8" s="301"/>
      <c r="H8" s="7" t="s">
        <v>12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 t="s">
        <v>13</v>
      </c>
      <c r="U8" s="8"/>
      <c r="V8" s="8"/>
      <c r="W8" s="7" t="s">
        <v>14</v>
      </c>
      <c r="X8" s="9"/>
      <c r="Y8" s="19"/>
      <c r="Z8" s="17"/>
      <c r="AA8" s="21" t="s">
        <v>9</v>
      </c>
      <c r="AB8" s="155"/>
      <c r="AC8" s="155"/>
      <c r="AD8" s="15"/>
      <c r="AE8" s="285"/>
      <c r="AF8" s="286"/>
      <c r="AG8" s="286"/>
      <c r="AH8" s="286"/>
      <c r="AI8" s="286"/>
      <c r="AJ8" s="286"/>
      <c r="AK8" s="286"/>
      <c r="AL8" s="287"/>
    </row>
    <row r="9" spans="2:38" ht="15" customHeight="1" x14ac:dyDescent="0.25">
      <c r="B9" s="300"/>
      <c r="C9" s="301"/>
      <c r="D9" s="301"/>
      <c r="E9" s="301"/>
      <c r="F9" s="301"/>
      <c r="G9" s="301"/>
      <c r="H9" s="292" t="s">
        <v>145</v>
      </c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310">
        <f>Capa!W8</f>
        <v>43934</v>
      </c>
      <c r="U9" s="311"/>
      <c r="V9" s="311"/>
      <c r="W9" s="292">
        <f>Capa!Z8</f>
        <v>3</v>
      </c>
      <c r="X9" s="294"/>
      <c r="Y9" s="14"/>
      <c r="Z9" s="17"/>
      <c r="AA9" s="21" t="s">
        <v>11</v>
      </c>
      <c r="AB9" s="155"/>
      <c r="AC9" s="155"/>
      <c r="AD9" s="15"/>
      <c r="AE9" s="276"/>
      <c r="AF9" s="277"/>
      <c r="AG9" s="277"/>
      <c r="AH9" s="277"/>
      <c r="AI9" s="277"/>
      <c r="AJ9" s="277"/>
      <c r="AK9" s="277"/>
      <c r="AL9" s="278"/>
    </row>
    <row r="10" spans="2:38" ht="15" customHeight="1" x14ac:dyDescent="0.25">
      <c r="B10" s="300"/>
      <c r="C10" s="301"/>
      <c r="D10" s="301"/>
      <c r="E10" s="301"/>
      <c r="F10" s="301"/>
      <c r="G10" s="301"/>
      <c r="H10" s="10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20"/>
      <c r="Z10" s="17"/>
      <c r="AA10" s="21" t="s">
        <v>15</v>
      </c>
      <c r="AB10" s="155"/>
      <c r="AC10" s="155"/>
      <c r="AD10" s="15"/>
      <c r="AE10" s="279"/>
      <c r="AF10" s="280"/>
      <c r="AG10" s="280"/>
      <c r="AH10" s="280"/>
      <c r="AI10" s="280"/>
      <c r="AJ10" s="280"/>
      <c r="AK10" s="280"/>
      <c r="AL10" s="281"/>
    </row>
    <row r="11" spans="2:38" ht="15" customHeight="1" x14ac:dyDescent="0.25">
      <c r="B11" s="302"/>
      <c r="C11" s="303"/>
      <c r="D11" s="303"/>
      <c r="E11" s="303"/>
      <c r="F11" s="303"/>
      <c r="G11" s="303"/>
      <c r="H11" s="295" t="s">
        <v>144</v>
      </c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7"/>
      <c r="Y11" s="92"/>
      <c r="Z11" s="156"/>
      <c r="AA11" s="156"/>
      <c r="AB11" s="156"/>
      <c r="AC11" s="156"/>
      <c r="AD11" s="94"/>
      <c r="AE11" s="282"/>
      <c r="AF11" s="283"/>
      <c r="AG11" s="283"/>
      <c r="AH11" s="283"/>
      <c r="AI11" s="283"/>
      <c r="AJ11" s="283"/>
      <c r="AK11" s="283"/>
      <c r="AL11" s="284"/>
    </row>
    <row r="12" spans="2:38" s="24" customFormat="1" ht="50.25" customHeight="1" x14ac:dyDescent="0.25">
      <c r="B12" s="257" t="s">
        <v>23</v>
      </c>
      <c r="C12" s="257"/>
      <c r="D12" s="257"/>
      <c r="E12" s="257" t="s">
        <v>24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 t="s">
        <v>29</v>
      </c>
      <c r="W12" s="257"/>
      <c r="X12" s="257" t="s">
        <v>25</v>
      </c>
      <c r="Y12" s="257"/>
      <c r="Z12" s="257" t="s">
        <v>26</v>
      </c>
      <c r="AA12" s="257"/>
      <c r="AB12" s="271" t="s">
        <v>73</v>
      </c>
      <c r="AC12" s="272"/>
      <c r="AD12" s="271" t="s">
        <v>74</v>
      </c>
      <c r="AE12" s="272"/>
      <c r="AF12" s="271" t="s">
        <v>72</v>
      </c>
      <c r="AG12" s="272"/>
      <c r="AH12" s="271" t="s">
        <v>75</v>
      </c>
      <c r="AI12" s="272"/>
      <c r="AJ12" s="271" t="s">
        <v>28</v>
      </c>
      <c r="AK12" s="291"/>
      <c r="AL12" s="272"/>
    </row>
    <row r="13" spans="2:38" s="90" customFormat="1" ht="21" customHeight="1" x14ac:dyDescent="0.25">
      <c r="B13" s="268" t="s">
        <v>134</v>
      </c>
      <c r="C13" s="269"/>
      <c r="D13" s="270"/>
      <c r="E13" s="345" t="s">
        <v>247</v>
      </c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347"/>
      <c r="AG13" s="348"/>
      <c r="AH13" s="347"/>
      <c r="AI13" s="348"/>
      <c r="AJ13" s="347"/>
      <c r="AK13" s="349"/>
      <c r="AL13" s="348"/>
    </row>
    <row r="14" spans="2:38" s="90" customFormat="1" ht="18.75" customHeight="1" outlineLevel="1" x14ac:dyDescent="0.25">
      <c r="B14" s="312"/>
      <c r="C14" s="313"/>
      <c r="D14" s="313"/>
      <c r="E14" s="314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7"/>
      <c r="V14" s="328"/>
      <c r="W14" s="328"/>
      <c r="X14" s="329"/>
      <c r="Y14" s="329"/>
      <c r="Z14" s="246"/>
      <c r="AA14" s="246"/>
      <c r="AB14" s="246"/>
      <c r="AC14" s="246"/>
      <c r="AD14" s="246"/>
      <c r="AE14" s="246"/>
      <c r="AF14" s="337"/>
      <c r="AG14" s="339"/>
      <c r="AH14" s="337"/>
      <c r="AI14" s="339"/>
      <c r="AJ14" s="337"/>
      <c r="AK14" s="338"/>
      <c r="AL14" s="339"/>
    </row>
    <row r="15" spans="2:38" s="90" customFormat="1" ht="18" customHeight="1" outlineLevel="1" x14ac:dyDescent="0.25">
      <c r="B15" s="268" t="s">
        <v>135</v>
      </c>
      <c r="C15" s="269"/>
      <c r="D15" s="270"/>
      <c r="E15" s="345" t="s">
        <v>244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347"/>
      <c r="AG15" s="348"/>
      <c r="AH15" s="347"/>
      <c r="AI15" s="348"/>
      <c r="AJ15" s="347"/>
      <c r="AK15" s="349"/>
      <c r="AL15" s="348"/>
    </row>
    <row r="16" spans="2:38" s="90" customFormat="1" ht="16.5" customHeight="1" x14ac:dyDescent="0.25">
      <c r="B16" s="312"/>
      <c r="C16" s="313"/>
      <c r="D16" s="313"/>
      <c r="E16" s="341" t="s">
        <v>245</v>
      </c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3"/>
      <c r="V16" s="328" t="s">
        <v>10</v>
      </c>
      <c r="W16" s="328"/>
      <c r="X16" s="329" t="s">
        <v>85</v>
      </c>
      <c r="Y16" s="329"/>
      <c r="Z16" s="344" t="s">
        <v>85</v>
      </c>
      <c r="AA16" s="344"/>
      <c r="AB16" s="335" t="s">
        <v>10</v>
      </c>
      <c r="AC16" s="336"/>
      <c r="AD16" s="335" t="s">
        <v>10</v>
      </c>
      <c r="AE16" s="336"/>
      <c r="AF16" s="335"/>
      <c r="AG16" s="336"/>
      <c r="AH16" s="335"/>
      <c r="AI16" s="336"/>
      <c r="AJ16" s="335"/>
      <c r="AK16" s="340"/>
      <c r="AL16" s="336"/>
    </row>
    <row r="17" spans="2:38" s="90" customFormat="1" ht="18" customHeight="1" outlineLevel="1" x14ac:dyDescent="0.25">
      <c r="B17" s="312" t="s">
        <v>250</v>
      </c>
      <c r="C17" s="313"/>
      <c r="D17" s="313"/>
      <c r="E17" s="314" t="s">
        <v>260</v>
      </c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7"/>
      <c r="V17" s="328" t="s">
        <v>10</v>
      </c>
      <c r="W17" s="328"/>
      <c r="X17" s="329" t="s">
        <v>127</v>
      </c>
      <c r="Y17" s="329"/>
      <c r="Z17" s="246">
        <v>1</v>
      </c>
      <c r="AA17" s="246"/>
      <c r="AB17" s="151"/>
      <c r="AC17" s="152"/>
      <c r="AD17" s="151"/>
      <c r="AE17" s="152"/>
      <c r="AF17" s="151"/>
      <c r="AG17" s="152"/>
      <c r="AH17" s="151"/>
      <c r="AI17" s="152"/>
      <c r="AJ17" s="151"/>
      <c r="AK17" s="153"/>
      <c r="AL17" s="152"/>
    </row>
    <row r="18" spans="2:38" s="90" customFormat="1" ht="17.25" customHeight="1" outlineLevel="1" x14ac:dyDescent="0.25">
      <c r="B18" s="312" t="s">
        <v>251</v>
      </c>
      <c r="C18" s="313"/>
      <c r="D18" s="313"/>
      <c r="E18" s="314" t="s">
        <v>248</v>
      </c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7"/>
      <c r="V18" s="328" t="s">
        <v>10</v>
      </c>
      <c r="W18" s="328"/>
      <c r="X18" s="329" t="s">
        <v>127</v>
      </c>
      <c r="Y18" s="329"/>
      <c r="Z18" s="246">
        <v>1</v>
      </c>
      <c r="AA18" s="246"/>
      <c r="AB18" s="246"/>
      <c r="AC18" s="246"/>
      <c r="AD18" s="246"/>
      <c r="AE18" s="246"/>
      <c r="AF18" s="337"/>
      <c r="AG18" s="339"/>
      <c r="AH18" s="337"/>
      <c r="AI18" s="339"/>
      <c r="AJ18" s="337"/>
      <c r="AK18" s="338"/>
      <c r="AL18" s="339"/>
    </row>
    <row r="19" spans="2:38" ht="18" customHeight="1" x14ac:dyDescent="0.25">
      <c r="B19" s="312" t="s">
        <v>252</v>
      </c>
      <c r="C19" s="313"/>
      <c r="D19" s="313"/>
      <c r="E19" s="314" t="s">
        <v>249</v>
      </c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6"/>
      <c r="V19" s="328" t="s">
        <v>10</v>
      </c>
      <c r="W19" s="328"/>
      <c r="X19" s="329" t="s">
        <v>127</v>
      </c>
      <c r="Y19" s="329"/>
      <c r="Z19" s="246">
        <v>1</v>
      </c>
      <c r="AA19" s="246"/>
      <c r="AB19" s="146"/>
      <c r="AC19" s="147"/>
      <c r="AD19" s="146"/>
      <c r="AE19" s="147"/>
      <c r="AF19" s="128"/>
      <c r="AG19" s="129"/>
      <c r="AH19" s="128"/>
      <c r="AI19" s="129"/>
      <c r="AJ19" s="128"/>
      <c r="AK19" s="130"/>
      <c r="AL19" s="129"/>
    </row>
    <row r="20" spans="2:38" ht="18" customHeight="1" x14ac:dyDescent="0.25">
      <c r="B20" s="312"/>
      <c r="C20" s="313"/>
      <c r="D20" s="313"/>
      <c r="E20" s="314"/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6"/>
      <c r="V20" s="317"/>
      <c r="W20" s="317"/>
      <c r="X20" s="244"/>
      <c r="Y20" s="245"/>
      <c r="Z20" s="246"/>
      <c r="AA20" s="246"/>
      <c r="AB20" s="146"/>
      <c r="AC20" s="147"/>
      <c r="AD20" s="146"/>
      <c r="AE20" s="147"/>
      <c r="AF20" s="128"/>
      <c r="AG20" s="129"/>
      <c r="AH20" s="128"/>
      <c r="AI20" s="129"/>
      <c r="AJ20" s="128"/>
      <c r="AK20" s="130"/>
      <c r="AL20" s="129"/>
    </row>
    <row r="21" spans="2:38" ht="20.25" customHeight="1" x14ac:dyDescent="0.25">
      <c r="B21" s="321"/>
      <c r="C21" s="322"/>
      <c r="D21" s="323"/>
      <c r="E21" s="324" t="s">
        <v>170</v>
      </c>
      <c r="F21" s="325"/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98"/>
      <c r="W21" s="95"/>
      <c r="X21" s="95"/>
      <c r="Y21" s="95"/>
      <c r="Z21" s="95"/>
      <c r="AA21" s="95"/>
      <c r="AB21" s="96"/>
      <c r="AC21" s="96"/>
      <c r="AD21" s="96"/>
      <c r="AE21" s="96"/>
      <c r="AF21" s="159"/>
      <c r="AG21" s="160"/>
      <c r="AH21" s="159"/>
      <c r="AI21" s="160"/>
      <c r="AJ21" s="318"/>
      <c r="AK21" s="319"/>
      <c r="AL21" s="320"/>
    </row>
    <row r="22" spans="2:38" ht="18" customHeight="1" x14ac:dyDescent="0.25">
      <c r="B22" s="97"/>
      <c r="C22" s="97"/>
      <c r="D22" s="97"/>
    </row>
  </sheetData>
  <autoFilter ref="B12:AA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87">
    <mergeCell ref="H5:S5"/>
    <mergeCell ref="T5:X5"/>
    <mergeCell ref="AE5:AL5"/>
    <mergeCell ref="AE6:AL7"/>
    <mergeCell ref="H7:K7"/>
    <mergeCell ref="L7:O7"/>
    <mergeCell ref="P7:S7"/>
    <mergeCell ref="T7:X7"/>
    <mergeCell ref="AE8:AL8"/>
    <mergeCell ref="H9:S9"/>
    <mergeCell ref="T9:V9"/>
    <mergeCell ref="W9:X9"/>
    <mergeCell ref="AE9:AL9"/>
    <mergeCell ref="AH12:AI12"/>
    <mergeCell ref="AJ12:AL12"/>
    <mergeCell ref="AE10:AL11"/>
    <mergeCell ref="H11:X11"/>
    <mergeCell ref="B12:D12"/>
    <mergeCell ref="E12:U12"/>
    <mergeCell ref="V12:W12"/>
    <mergeCell ref="X12:Y12"/>
    <mergeCell ref="Z12:AA12"/>
    <mergeCell ref="AB12:AC12"/>
    <mergeCell ref="AD12:AE12"/>
    <mergeCell ref="AF12:AG12"/>
    <mergeCell ref="B2:G11"/>
    <mergeCell ref="H2:AL3"/>
    <mergeCell ref="Y4:AD4"/>
    <mergeCell ref="AE4:AL4"/>
    <mergeCell ref="AJ18:AL18"/>
    <mergeCell ref="AD16:AE16"/>
    <mergeCell ref="AF16:AG16"/>
    <mergeCell ref="AH16:AI16"/>
    <mergeCell ref="AJ16:AL16"/>
    <mergeCell ref="AD18:AE18"/>
    <mergeCell ref="AJ21:AL21"/>
    <mergeCell ref="B19:D19"/>
    <mergeCell ref="E19:U19"/>
    <mergeCell ref="X19:Y19"/>
    <mergeCell ref="Z19:AA19"/>
    <mergeCell ref="B20:D20"/>
    <mergeCell ref="E20:U20"/>
    <mergeCell ref="V20:W20"/>
    <mergeCell ref="X20:Y20"/>
    <mergeCell ref="Z20:AA20"/>
    <mergeCell ref="V19:W19"/>
    <mergeCell ref="B21:D21"/>
    <mergeCell ref="E21:U21"/>
    <mergeCell ref="B17:D17"/>
    <mergeCell ref="E17:U17"/>
    <mergeCell ref="V17:W17"/>
    <mergeCell ref="X17:Y17"/>
    <mergeCell ref="Z17:AA17"/>
    <mergeCell ref="E18:U18"/>
    <mergeCell ref="AF18:AG18"/>
    <mergeCell ref="AH18:AI18"/>
    <mergeCell ref="B18:D18"/>
    <mergeCell ref="V18:W18"/>
    <mergeCell ref="X18:Y18"/>
    <mergeCell ref="Z18:AA18"/>
    <mergeCell ref="AB18:AC18"/>
    <mergeCell ref="AJ13:AL13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AJ14:AL14"/>
    <mergeCell ref="B13:D13"/>
    <mergeCell ref="E13:U13"/>
    <mergeCell ref="AF13:AG13"/>
    <mergeCell ref="AH13:AI13"/>
    <mergeCell ref="AJ15:AL15"/>
    <mergeCell ref="B16:D16"/>
    <mergeCell ref="E16:U16"/>
    <mergeCell ref="V16:W16"/>
    <mergeCell ref="B15:D15"/>
    <mergeCell ref="E15:U15"/>
    <mergeCell ref="AH15:AI15"/>
    <mergeCell ref="AF15:AG15"/>
    <mergeCell ref="X16:Y16"/>
    <mergeCell ref="Z16:AA16"/>
    <mergeCell ref="AB16:AC16"/>
  </mergeCells>
  <phoneticPr fontId="8" type="noConversion"/>
  <dataValidations count="1">
    <dataValidation allowBlank="1" showErrorMessage="1" errorTitle="EXCESSO DE CARACTERES" error="Esta célula está configurada para aceitar o máximo de 70 caracteres. Por gentileza, revise o texte e remova o excesso de caracteres." sqref="H20:Y20 E20:E21 H21:AA21" xr:uid="{D16F379C-0033-4E0E-9901-1CCE9734DB74}"/>
  </dataValidations>
  <printOptions horizontalCentered="1"/>
  <pageMargins left="0.39370078740157483" right="0.39370078740157483" top="0.59055118110236227" bottom="0.19685039370078741" header="1.1417322834645669" footer="0.23622047244094491"/>
  <pageSetup paperSize="9" scale="55" fitToHeight="20" orientation="landscape" r:id="rId1"/>
  <headerFooter alignWithMargins="0">
    <oddFooter>&amp;R&amp;P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25" customWidth="1"/>
    <col min="2" max="2" width="23.7109375" style="25" customWidth="1"/>
    <col min="3" max="5" width="16.7109375" style="27" customWidth="1"/>
    <col min="6" max="6" width="2.7109375" style="25" customWidth="1"/>
    <col min="7" max="7" width="23.7109375" style="25" customWidth="1"/>
    <col min="8" max="10" width="16.7109375" style="27" customWidth="1"/>
    <col min="11" max="16384" width="9.140625" style="25"/>
  </cols>
  <sheetData>
    <row r="2" spans="2:10" ht="39.950000000000003" customHeight="1" x14ac:dyDescent="0.25">
      <c r="B2" s="359" t="s">
        <v>31</v>
      </c>
      <c r="C2" s="359"/>
      <c r="D2" s="359"/>
      <c r="E2" s="359"/>
      <c r="G2" s="358" t="s">
        <v>30</v>
      </c>
      <c r="H2" s="358"/>
      <c r="I2" s="358"/>
      <c r="J2" s="358"/>
    </row>
    <row r="3" spans="2:10" s="26" customFormat="1" ht="60" customHeight="1" x14ac:dyDescent="0.25">
      <c r="B3" s="81" t="s">
        <v>32</v>
      </c>
      <c r="C3" s="82" t="s">
        <v>33</v>
      </c>
      <c r="D3" s="82" t="s">
        <v>34</v>
      </c>
      <c r="E3" s="82" t="s">
        <v>35</v>
      </c>
      <c r="G3" s="81" t="s">
        <v>32</v>
      </c>
      <c r="H3" s="82" t="s">
        <v>33</v>
      </c>
      <c r="I3" s="82" t="s">
        <v>34</v>
      </c>
      <c r="J3" s="82" t="s">
        <v>35</v>
      </c>
    </row>
    <row r="4" spans="2:10" ht="20.100000000000001" customHeight="1" x14ac:dyDescent="0.25">
      <c r="B4" s="83" t="s">
        <v>36</v>
      </c>
      <c r="C4" s="86">
        <v>2200</v>
      </c>
      <c r="D4" s="84">
        <f>(C4/170)*2</f>
        <v>25.882352941176471</v>
      </c>
      <c r="E4" s="84">
        <f>D4*$E$9</f>
        <v>38.82352941176471</v>
      </c>
      <c r="G4" s="83" t="s">
        <v>36</v>
      </c>
      <c r="H4" s="79">
        <v>2200</v>
      </c>
      <c r="I4" s="84">
        <f t="shared" ref="I4:I6" si="0">(H4/170)*2</f>
        <v>25.882352941176471</v>
      </c>
      <c r="J4" s="84">
        <f>I4*$J$9</f>
        <v>33.647058823529413</v>
      </c>
    </row>
    <row r="5" spans="2:10" ht="20.100000000000001" customHeight="1" x14ac:dyDescent="0.25">
      <c r="B5" s="83" t="s">
        <v>38</v>
      </c>
      <c r="C5" s="86">
        <v>2800</v>
      </c>
      <c r="D5" s="84">
        <f>(C5/170)*2</f>
        <v>32.941176470588232</v>
      </c>
      <c r="E5" s="84">
        <f>D5*$E$9</f>
        <v>49.411764705882348</v>
      </c>
      <c r="G5" s="83" t="s">
        <v>37</v>
      </c>
      <c r="H5" s="79">
        <v>2200</v>
      </c>
      <c r="I5" s="84">
        <f t="shared" si="0"/>
        <v>25.882352941176471</v>
      </c>
      <c r="J5" s="84">
        <f t="shared" ref="J5:J6" si="1">I5*$J$9</f>
        <v>33.647058823529413</v>
      </c>
    </row>
    <row r="6" spans="2:10" ht="20.100000000000001" customHeight="1" x14ac:dyDescent="0.25">
      <c r="B6" s="83" t="s">
        <v>39</v>
      </c>
      <c r="C6" s="86">
        <v>1200</v>
      </c>
      <c r="D6" s="84">
        <f>(C6/170)*2</f>
        <v>14.117647058823529</v>
      </c>
      <c r="E6" s="84">
        <f>D6*$E$9</f>
        <v>21.176470588235293</v>
      </c>
      <c r="G6" s="83" t="s">
        <v>39</v>
      </c>
      <c r="H6" s="79">
        <v>1200</v>
      </c>
      <c r="I6" s="84">
        <f t="shared" si="0"/>
        <v>14.117647058823529</v>
      </c>
      <c r="J6" s="84">
        <f t="shared" si="1"/>
        <v>18.352941176470587</v>
      </c>
    </row>
    <row r="7" spans="2:10" ht="20.100000000000001" customHeight="1" x14ac:dyDescent="0.25">
      <c r="B7" s="360" t="s">
        <v>41</v>
      </c>
      <c r="C7" s="360"/>
      <c r="D7" s="360"/>
      <c r="E7" s="85">
        <f>SUM(E4:E6)</f>
        <v>109.41176470588235</v>
      </c>
      <c r="G7" s="360" t="s">
        <v>40</v>
      </c>
      <c r="H7" s="360"/>
      <c r="I7" s="360"/>
      <c r="J7" s="85">
        <f>SUM(J4:J6)</f>
        <v>85.64705882352942</v>
      </c>
    </row>
    <row r="9" spans="2:10" ht="20.100000000000001" customHeight="1" x14ac:dyDescent="0.25">
      <c r="B9" s="360" t="s">
        <v>69</v>
      </c>
      <c r="C9" s="360"/>
      <c r="D9" s="360"/>
      <c r="E9" s="87">
        <v>1.5</v>
      </c>
      <c r="G9" s="360" t="s">
        <v>70</v>
      </c>
      <c r="H9" s="360"/>
      <c r="I9" s="360"/>
      <c r="J9" s="80">
        <v>1.3</v>
      </c>
    </row>
    <row r="11" spans="2:10" ht="20.100000000000001" customHeight="1" x14ac:dyDescent="0.25">
      <c r="B11" s="26" t="s">
        <v>71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30" customWidth="1"/>
    <col min="2" max="2" width="25.42578125" style="30" customWidth="1"/>
    <col min="3" max="3" width="10" style="30" bestFit="1" customWidth="1"/>
    <col min="4" max="4" width="12" style="30" bestFit="1" customWidth="1"/>
    <col min="5" max="5" width="8.7109375" style="30" bestFit="1" customWidth="1"/>
    <col min="6" max="6" width="13.42578125" style="30" customWidth="1"/>
    <col min="7" max="7" width="6.28515625" style="30" customWidth="1"/>
    <col min="8" max="8" width="10.7109375" style="30" customWidth="1"/>
    <col min="9" max="9" width="10.5703125" style="30" customWidth="1"/>
    <col min="10" max="10" width="11" style="30" customWidth="1"/>
    <col min="11" max="12" width="9.28515625" style="30" bestFit="1" customWidth="1"/>
    <col min="13" max="256" width="9.140625" style="30"/>
    <col min="257" max="257" width="3.42578125" style="30" customWidth="1"/>
    <col min="258" max="258" width="25.42578125" style="30" customWidth="1"/>
    <col min="259" max="259" width="10" style="30" bestFit="1" customWidth="1"/>
    <col min="260" max="260" width="12" style="30" bestFit="1" customWidth="1"/>
    <col min="261" max="261" width="8.7109375" style="30" bestFit="1" customWidth="1"/>
    <col min="262" max="262" width="13.42578125" style="30" customWidth="1"/>
    <col min="263" max="263" width="6.28515625" style="30" customWidth="1"/>
    <col min="264" max="512" width="9.140625" style="30"/>
    <col min="513" max="513" width="3.42578125" style="30" customWidth="1"/>
    <col min="514" max="514" width="25.42578125" style="30" customWidth="1"/>
    <col min="515" max="515" width="10" style="30" bestFit="1" customWidth="1"/>
    <col min="516" max="516" width="12" style="30" bestFit="1" customWidth="1"/>
    <col min="517" max="517" width="8.7109375" style="30" bestFit="1" customWidth="1"/>
    <col min="518" max="518" width="13.42578125" style="30" customWidth="1"/>
    <col min="519" max="519" width="6.28515625" style="30" customWidth="1"/>
    <col min="520" max="768" width="9.140625" style="30"/>
    <col min="769" max="769" width="3.42578125" style="30" customWidth="1"/>
    <col min="770" max="770" width="25.42578125" style="30" customWidth="1"/>
    <col min="771" max="771" width="10" style="30" bestFit="1" customWidth="1"/>
    <col min="772" max="772" width="12" style="30" bestFit="1" customWidth="1"/>
    <col min="773" max="773" width="8.7109375" style="30" bestFit="1" customWidth="1"/>
    <col min="774" max="774" width="13.42578125" style="30" customWidth="1"/>
    <col min="775" max="775" width="6.28515625" style="30" customWidth="1"/>
    <col min="776" max="1024" width="9.140625" style="30"/>
    <col min="1025" max="1025" width="3.42578125" style="30" customWidth="1"/>
    <col min="1026" max="1026" width="25.42578125" style="30" customWidth="1"/>
    <col min="1027" max="1027" width="10" style="30" bestFit="1" customWidth="1"/>
    <col min="1028" max="1028" width="12" style="30" bestFit="1" customWidth="1"/>
    <col min="1029" max="1029" width="8.7109375" style="30" bestFit="1" customWidth="1"/>
    <col min="1030" max="1030" width="13.42578125" style="30" customWidth="1"/>
    <col min="1031" max="1031" width="6.28515625" style="30" customWidth="1"/>
    <col min="1032" max="1280" width="9.140625" style="30"/>
    <col min="1281" max="1281" width="3.42578125" style="30" customWidth="1"/>
    <col min="1282" max="1282" width="25.42578125" style="30" customWidth="1"/>
    <col min="1283" max="1283" width="10" style="30" bestFit="1" customWidth="1"/>
    <col min="1284" max="1284" width="12" style="30" bestFit="1" customWidth="1"/>
    <col min="1285" max="1285" width="8.7109375" style="30" bestFit="1" customWidth="1"/>
    <col min="1286" max="1286" width="13.42578125" style="30" customWidth="1"/>
    <col min="1287" max="1287" width="6.28515625" style="30" customWidth="1"/>
    <col min="1288" max="1536" width="9.140625" style="30"/>
    <col min="1537" max="1537" width="3.42578125" style="30" customWidth="1"/>
    <col min="1538" max="1538" width="25.42578125" style="30" customWidth="1"/>
    <col min="1539" max="1539" width="10" style="30" bestFit="1" customWidth="1"/>
    <col min="1540" max="1540" width="12" style="30" bestFit="1" customWidth="1"/>
    <col min="1541" max="1541" width="8.7109375" style="30" bestFit="1" customWidth="1"/>
    <col min="1542" max="1542" width="13.42578125" style="30" customWidth="1"/>
    <col min="1543" max="1543" width="6.28515625" style="30" customWidth="1"/>
    <col min="1544" max="1792" width="9.140625" style="30"/>
    <col min="1793" max="1793" width="3.42578125" style="30" customWidth="1"/>
    <col min="1794" max="1794" width="25.42578125" style="30" customWidth="1"/>
    <col min="1795" max="1795" width="10" style="30" bestFit="1" customWidth="1"/>
    <col min="1796" max="1796" width="12" style="30" bestFit="1" customWidth="1"/>
    <col min="1797" max="1797" width="8.7109375" style="30" bestFit="1" customWidth="1"/>
    <col min="1798" max="1798" width="13.42578125" style="30" customWidth="1"/>
    <col min="1799" max="1799" width="6.28515625" style="30" customWidth="1"/>
    <col min="1800" max="2048" width="9.140625" style="30"/>
    <col min="2049" max="2049" width="3.42578125" style="30" customWidth="1"/>
    <col min="2050" max="2050" width="25.42578125" style="30" customWidth="1"/>
    <col min="2051" max="2051" width="10" style="30" bestFit="1" customWidth="1"/>
    <col min="2052" max="2052" width="12" style="30" bestFit="1" customWidth="1"/>
    <col min="2053" max="2053" width="8.7109375" style="30" bestFit="1" customWidth="1"/>
    <col min="2054" max="2054" width="13.42578125" style="30" customWidth="1"/>
    <col min="2055" max="2055" width="6.28515625" style="30" customWidth="1"/>
    <col min="2056" max="2304" width="9.140625" style="30"/>
    <col min="2305" max="2305" width="3.42578125" style="30" customWidth="1"/>
    <col min="2306" max="2306" width="25.42578125" style="30" customWidth="1"/>
    <col min="2307" max="2307" width="10" style="30" bestFit="1" customWidth="1"/>
    <col min="2308" max="2308" width="12" style="30" bestFit="1" customWidth="1"/>
    <col min="2309" max="2309" width="8.7109375" style="30" bestFit="1" customWidth="1"/>
    <col min="2310" max="2310" width="13.42578125" style="30" customWidth="1"/>
    <col min="2311" max="2311" width="6.28515625" style="30" customWidth="1"/>
    <col min="2312" max="2560" width="9.140625" style="30"/>
    <col min="2561" max="2561" width="3.42578125" style="30" customWidth="1"/>
    <col min="2562" max="2562" width="25.42578125" style="30" customWidth="1"/>
    <col min="2563" max="2563" width="10" style="30" bestFit="1" customWidth="1"/>
    <col min="2564" max="2564" width="12" style="30" bestFit="1" customWidth="1"/>
    <col min="2565" max="2565" width="8.7109375" style="30" bestFit="1" customWidth="1"/>
    <col min="2566" max="2566" width="13.42578125" style="30" customWidth="1"/>
    <col min="2567" max="2567" width="6.28515625" style="30" customWidth="1"/>
    <col min="2568" max="2816" width="9.140625" style="30"/>
    <col min="2817" max="2817" width="3.42578125" style="30" customWidth="1"/>
    <col min="2818" max="2818" width="25.42578125" style="30" customWidth="1"/>
    <col min="2819" max="2819" width="10" style="30" bestFit="1" customWidth="1"/>
    <col min="2820" max="2820" width="12" style="30" bestFit="1" customWidth="1"/>
    <col min="2821" max="2821" width="8.7109375" style="30" bestFit="1" customWidth="1"/>
    <col min="2822" max="2822" width="13.42578125" style="30" customWidth="1"/>
    <col min="2823" max="2823" width="6.28515625" style="30" customWidth="1"/>
    <col min="2824" max="3072" width="9.140625" style="30"/>
    <col min="3073" max="3073" width="3.42578125" style="30" customWidth="1"/>
    <col min="3074" max="3074" width="25.42578125" style="30" customWidth="1"/>
    <col min="3075" max="3075" width="10" style="30" bestFit="1" customWidth="1"/>
    <col min="3076" max="3076" width="12" style="30" bestFit="1" customWidth="1"/>
    <col min="3077" max="3077" width="8.7109375" style="30" bestFit="1" customWidth="1"/>
    <col min="3078" max="3078" width="13.42578125" style="30" customWidth="1"/>
    <col min="3079" max="3079" width="6.28515625" style="30" customWidth="1"/>
    <col min="3080" max="3328" width="9.140625" style="30"/>
    <col min="3329" max="3329" width="3.42578125" style="30" customWidth="1"/>
    <col min="3330" max="3330" width="25.42578125" style="30" customWidth="1"/>
    <col min="3331" max="3331" width="10" style="30" bestFit="1" customWidth="1"/>
    <col min="3332" max="3332" width="12" style="30" bestFit="1" customWidth="1"/>
    <col min="3333" max="3333" width="8.7109375" style="30" bestFit="1" customWidth="1"/>
    <col min="3334" max="3334" width="13.42578125" style="30" customWidth="1"/>
    <col min="3335" max="3335" width="6.28515625" style="30" customWidth="1"/>
    <col min="3336" max="3584" width="9.140625" style="30"/>
    <col min="3585" max="3585" width="3.42578125" style="30" customWidth="1"/>
    <col min="3586" max="3586" width="25.42578125" style="30" customWidth="1"/>
    <col min="3587" max="3587" width="10" style="30" bestFit="1" customWidth="1"/>
    <col min="3588" max="3588" width="12" style="30" bestFit="1" customWidth="1"/>
    <col min="3589" max="3589" width="8.7109375" style="30" bestFit="1" customWidth="1"/>
    <col min="3590" max="3590" width="13.42578125" style="30" customWidth="1"/>
    <col min="3591" max="3591" width="6.28515625" style="30" customWidth="1"/>
    <col min="3592" max="3840" width="9.140625" style="30"/>
    <col min="3841" max="3841" width="3.42578125" style="30" customWidth="1"/>
    <col min="3842" max="3842" width="25.42578125" style="30" customWidth="1"/>
    <col min="3843" max="3843" width="10" style="30" bestFit="1" customWidth="1"/>
    <col min="3844" max="3844" width="12" style="30" bestFit="1" customWidth="1"/>
    <col min="3845" max="3845" width="8.7109375" style="30" bestFit="1" customWidth="1"/>
    <col min="3846" max="3846" width="13.42578125" style="30" customWidth="1"/>
    <col min="3847" max="3847" width="6.28515625" style="30" customWidth="1"/>
    <col min="3848" max="4096" width="9.140625" style="30"/>
    <col min="4097" max="4097" width="3.42578125" style="30" customWidth="1"/>
    <col min="4098" max="4098" width="25.42578125" style="30" customWidth="1"/>
    <col min="4099" max="4099" width="10" style="30" bestFit="1" customWidth="1"/>
    <col min="4100" max="4100" width="12" style="30" bestFit="1" customWidth="1"/>
    <col min="4101" max="4101" width="8.7109375" style="30" bestFit="1" customWidth="1"/>
    <col min="4102" max="4102" width="13.42578125" style="30" customWidth="1"/>
    <col min="4103" max="4103" width="6.28515625" style="30" customWidth="1"/>
    <col min="4104" max="4352" width="9.140625" style="30"/>
    <col min="4353" max="4353" width="3.42578125" style="30" customWidth="1"/>
    <col min="4354" max="4354" width="25.42578125" style="30" customWidth="1"/>
    <col min="4355" max="4355" width="10" style="30" bestFit="1" customWidth="1"/>
    <col min="4356" max="4356" width="12" style="30" bestFit="1" customWidth="1"/>
    <col min="4357" max="4357" width="8.7109375" style="30" bestFit="1" customWidth="1"/>
    <col min="4358" max="4358" width="13.42578125" style="30" customWidth="1"/>
    <col min="4359" max="4359" width="6.28515625" style="30" customWidth="1"/>
    <col min="4360" max="4608" width="9.140625" style="30"/>
    <col min="4609" max="4609" width="3.42578125" style="30" customWidth="1"/>
    <col min="4610" max="4610" width="25.42578125" style="30" customWidth="1"/>
    <col min="4611" max="4611" width="10" style="30" bestFit="1" customWidth="1"/>
    <col min="4612" max="4612" width="12" style="30" bestFit="1" customWidth="1"/>
    <col min="4613" max="4613" width="8.7109375" style="30" bestFit="1" customWidth="1"/>
    <col min="4614" max="4614" width="13.42578125" style="30" customWidth="1"/>
    <col min="4615" max="4615" width="6.28515625" style="30" customWidth="1"/>
    <col min="4616" max="4864" width="9.140625" style="30"/>
    <col min="4865" max="4865" width="3.42578125" style="30" customWidth="1"/>
    <col min="4866" max="4866" width="25.42578125" style="30" customWidth="1"/>
    <col min="4867" max="4867" width="10" style="30" bestFit="1" customWidth="1"/>
    <col min="4868" max="4868" width="12" style="30" bestFit="1" customWidth="1"/>
    <col min="4869" max="4869" width="8.7109375" style="30" bestFit="1" customWidth="1"/>
    <col min="4870" max="4870" width="13.42578125" style="30" customWidth="1"/>
    <col min="4871" max="4871" width="6.28515625" style="30" customWidth="1"/>
    <col min="4872" max="5120" width="9.140625" style="30"/>
    <col min="5121" max="5121" width="3.42578125" style="30" customWidth="1"/>
    <col min="5122" max="5122" width="25.42578125" style="30" customWidth="1"/>
    <col min="5123" max="5123" width="10" style="30" bestFit="1" customWidth="1"/>
    <col min="5124" max="5124" width="12" style="30" bestFit="1" customWidth="1"/>
    <col min="5125" max="5125" width="8.7109375" style="30" bestFit="1" customWidth="1"/>
    <col min="5126" max="5126" width="13.42578125" style="30" customWidth="1"/>
    <col min="5127" max="5127" width="6.28515625" style="30" customWidth="1"/>
    <col min="5128" max="5376" width="9.140625" style="30"/>
    <col min="5377" max="5377" width="3.42578125" style="30" customWidth="1"/>
    <col min="5378" max="5378" width="25.42578125" style="30" customWidth="1"/>
    <col min="5379" max="5379" width="10" style="30" bestFit="1" customWidth="1"/>
    <col min="5380" max="5380" width="12" style="30" bestFit="1" customWidth="1"/>
    <col min="5381" max="5381" width="8.7109375" style="30" bestFit="1" customWidth="1"/>
    <col min="5382" max="5382" width="13.42578125" style="30" customWidth="1"/>
    <col min="5383" max="5383" width="6.28515625" style="30" customWidth="1"/>
    <col min="5384" max="5632" width="9.140625" style="30"/>
    <col min="5633" max="5633" width="3.42578125" style="30" customWidth="1"/>
    <col min="5634" max="5634" width="25.42578125" style="30" customWidth="1"/>
    <col min="5635" max="5635" width="10" style="30" bestFit="1" customWidth="1"/>
    <col min="5636" max="5636" width="12" style="30" bestFit="1" customWidth="1"/>
    <col min="5637" max="5637" width="8.7109375" style="30" bestFit="1" customWidth="1"/>
    <col min="5638" max="5638" width="13.42578125" style="30" customWidth="1"/>
    <col min="5639" max="5639" width="6.28515625" style="30" customWidth="1"/>
    <col min="5640" max="5888" width="9.140625" style="30"/>
    <col min="5889" max="5889" width="3.42578125" style="30" customWidth="1"/>
    <col min="5890" max="5890" width="25.42578125" style="30" customWidth="1"/>
    <col min="5891" max="5891" width="10" style="30" bestFit="1" customWidth="1"/>
    <col min="5892" max="5892" width="12" style="30" bestFit="1" customWidth="1"/>
    <col min="5893" max="5893" width="8.7109375" style="30" bestFit="1" customWidth="1"/>
    <col min="5894" max="5894" width="13.42578125" style="30" customWidth="1"/>
    <col min="5895" max="5895" width="6.28515625" style="30" customWidth="1"/>
    <col min="5896" max="6144" width="9.140625" style="30"/>
    <col min="6145" max="6145" width="3.42578125" style="30" customWidth="1"/>
    <col min="6146" max="6146" width="25.42578125" style="30" customWidth="1"/>
    <col min="6147" max="6147" width="10" style="30" bestFit="1" customWidth="1"/>
    <col min="6148" max="6148" width="12" style="30" bestFit="1" customWidth="1"/>
    <col min="6149" max="6149" width="8.7109375" style="30" bestFit="1" customWidth="1"/>
    <col min="6150" max="6150" width="13.42578125" style="30" customWidth="1"/>
    <col min="6151" max="6151" width="6.28515625" style="30" customWidth="1"/>
    <col min="6152" max="6400" width="9.140625" style="30"/>
    <col min="6401" max="6401" width="3.42578125" style="30" customWidth="1"/>
    <col min="6402" max="6402" width="25.42578125" style="30" customWidth="1"/>
    <col min="6403" max="6403" width="10" style="30" bestFit="1" customWidth="1"/>
    <col min="6404" max="6404" width="12" style="30" bestFit="1" customWidth="1"/>
    <col min="6405" max="6405" width="8.7109375" style="30" bestFit="1" customWidth="1"/>
    <col min="6406" max="6406" width="13.42578125" style="30" customWidth="1"/>
    <col min="6407" max="6407" width="6.28515625" style="30" customWidth="1"/>
    <col min="6408" max="6656" width="9.140625" style="30"/>
    <col min="6657" max="6657" width="3.42578125" style="30" customWidth="1"/>
    <col min="6658" max="6658" width="25.42578125" style="30" customWidth="1"/>
    <col min="6659" max="6659" width="10" style="30" bestFit="1" customWidth="1"/>
    <col min="6660" max="6660" width="12" style="30" bestFit="1" customWidth="1"/>
    <col min="6661" max="6661" width="8.7109375" style="30" bestFit="1" customWidth="1"/>
    <col min="6662" max="6662" width="13.42578125" style="30" customWidth="1"/>
    <col min="6663" max="6663" width="6.28515625" style="30" customWidth="1"/>
    <col min="6664" max="6912" width="9.140625" style="30"/>
    <col min="6913" max="6913" width="3.42578125" style="30" customWidth="1"/>
    <col min="6914" max="6914" width="25.42578125" style="30" customWidth="1"/>
    <col min="6915" max="6915" width="10" style="30" bestFit="1" customWidth="1"/>
    <col min="6916" max="6916" width="12" style="30" bestFit="1" customWidth="1"/>
    <col min="6917" max="6917" width="8.7109375" style="30" bestFit="1" customWidth="1"/>
    <col min="6918" max="6918" width="13.42578125" style="30" customWidth="1"/>
    <col min="6919" max="6919" width="6.28515625" style="30" customWidth="1"/>
    <col min="6920" max="7168" width="9.140625" style="30"/>
    <col min="7169" max="7169" width="3.42578125" style="30" customWidth="1"/>
    <col min="7170" max="7170" width="25.42578125" style="30" customWidth="1"/>
    <col min="7171" max="7171" width="10" style="30" bestFit="1" customWidth="1"/>
    <col min="7172" max="7172" width="12" style="30" bestFit="1" customWidth="1"/>
    <col min="7173" max="7173" width="8.7109375" style="30" bestFit="1" customWidth="1"/>
    <col min="7174" max="7174" width="13.42578125" style="30" customWidth="1"/>
    <col min="7175" max="7175" width="6.28515625" style="30" customWidth="1"/>
    <col min="7176" max="7424" width="9.140625" style="30"/>
    <col min="7425" max="7425" width="3.42578125" style="30" customWidth="1"/>
    <col min="7426" max="7426" width="25.42578125" style="30" customWidth="1"/>
    <col min="7427" max="7427" width="10" style="30" bestFit="1" customWidth="1"/>
    <col min="7428" max="7428" width="12" style="30" bestFit="1" customWidth="1"/>
    <col min="7429" max="7429" width="8.7109375" style="30" bestFit="1" customWidth="1"/>
    <col min="7430" max="7430" width="13.42578125" style="30" customWidth="1"/>
    <col min="7431" max="7431" width="6.28515625" style="30" customWidth="1"/>
    <col min="7432" max="7680" width="9.140625" style="30"/>
    <col min="7681" max="7681" width="3.42578125" style="30" customWidth="1"/>
    <col min="7682" max="7682" width="25.42578125" style="30" customWidth="1"/>
    <col min="7683" max="7683" width="10" style="30" bestFit="1" customWidth="1"/>
    <col min="7684" max="7684" width="12" style="30" bestFit="1" customWidth="1"/>
    <col min="7685" max="7685" width="8.7109375" style="30" bestFit="1" customWidth="1"/>
    <col min="7686" max="7686" width="13.42578125" style="30" customWidth="1"/>
    <col min="7687" max="7687" width="6.28515625" style="30" customWidth="1"/>
    <col min="7688" max="7936" width="9.140625" style="30"/>
    <col min="7937" max="7937" width="3.42578125" style="30" customWidth="1"/>
    <col min="7938" max="7938" width="25.42578125" style="30" customWidth="1"/>
    <col min="7939" max="7939" width="10" style="30" bestFit="1" customWidth="1"/>
    <col min="7940" max="7940" width="12" style="30" bestFit="1" customWidth="1"/>
    <col min="7941" max="7941" width="8.7109375" style="30" bestFit="1" customWidth="1"/>
    <col min="7942" max="7942" width="13.42578125" style="30" customWidth="1"/>
    <col min="7943" max="7943" width="6.28515625" style="30" customWidth="1"/>
    <col min="7944" max="8192" width="9.140625" style="30"/>
    <col min="8193" max="8193" width="3.42578125" style="30" customWidth="1"/>
    <col min="8194" max="8194" width="25.42578125" style="30" customWidth="1"/>
    <col min="8195" max="8195" width="10" style="30" bestFit="1" customWidth="1"/>
    <col min="8196" max="8196" width="12" style="30" bestFit="1" customWidth="1"/>
    <col min="8197" max="8197" width="8.7109375" style="30" bestFit="1" customWidth="1"/>
    <col min="8198" max="8198" width="13.42578125" style="30" customWidth="1"/>
    <col min="8199" max="8199" width="6.28515625" style="30" customWidth="1"/>
    <col min="8200" max="8448" width="9.140625" style="30"/>
    <col min="8449" max="8449" width="3.42578125" style="30" customWidth="1"/>
    <col min="8450" max="8450" width="25.42578125" style="30" customWidth="1"/>
    <col min="8451" max="8451" width="10" style="30" bestFit="1" customWidth="1"/>
    <col min="8452" max="8452" width="12" style="30" bestFit="1" customWidth="1"/>
    <col min="8453" max="8453" width="8.7109375" style="30" bestFit="1" customWidth="1"/>
    <col min="8454" max="8454" width="13.42578125" style="30" customWidth="1"/>
    <col min="8455" max="8455" width="6.28515625" style="30" customWidth="1"/>
    <col min="8456" max="8704" width="9.140625" style="30"/>
    <col min="8705" max="8705" width="3.42578125" style="30" customWidth="1"/>
    <col min="8706" max="8706" width="25.42578125" style="30" customWidth="1"/>
    <col min="8707" max="8707" width="10" style="30" bestFit="1" customWidth="1"/>
    <col min="8708" max="8708" width="12" style="30" bestFit="1" customWidth="1"/>
    <col min="8709" max="8709" width="8.7109375" style="30" bestFit="1" customWidth="1"/>
    <col min="8710" max="8710" width="13.42578125" style="30" customWidth="1"/>
    <col min="8711" max="8711" width="6.28515625" style="30" customWidth="1"/>
    <col min="8712" max="8960" width="9.140625" style="30"/>
    <col min="8961" max="8961" width="3.42578125" style="30" customWidth="1"/>
    <col min="8962" max="8962" width="25.42578125" style="30" customWidth="1"/>
    <col min="8963" max="8963" width="10" style="30" bestFit="1" customWidth="1"/>
    <col min="8964" max="8964" width="12" style="30" bestFit="1" customWidth="1"/>
    <col min="8965" max="8965" width="8.7109375" style="30" bestFit="1" customWidth="1"/>
    <col min="8966" max="8966" width="13.42578125" style="30" customWidth="1"/>
    <col min="8967" max="8967" width="6.28515625" style="30" customWidth="1"/>
    <col min="8968" max="9216" width="9.140625" style="30"/>
    <col min="9217" max="9217" width="3.42578125" style="30" customWidth="1"/>
    <col min="9218" max="9218" width="25.42578125" style="30" customWidth="1"/>
    <col min="9219" max="9219" width="10" style="30" bestFit="1" customWidth="1"/>
    <col min="9220" max="9220" width="12" style="30" bestFit="1" customWidth="1"/>
    <col min="9221" max="9221" width="8.7109375" style="30" bestFit="1" customWidth="1"/>
    <col min="9222" max="9222" width="13.42578125" style="30" customWidth="1"/>
    <col min="9223" max="9223" width="6.28515625" style="30" customWidth="1"/>
    <col min="9224" max="9472" width="9.140625" style="30"/>
    <col min="9473" max="9473" width="3.42578125" style="30" customWidth="1"/>
    <col min="9474" max="9474" width="25.42578125" style="30" customWidth="1"/>
    <col min="9475" max="9475" width="10" style="30" bestFit="1" customWidth="1"/>
    <col min="9476" max="9476" width="12" style="30" bestFit="1" customWidth="1"/>
    <col min="9477" max="9477" width="8.7109375" style="30" bestFit="1" customWidth="1"/>
    <col min="9478" max="9478" width="13.42578125" style="30" customWidth="1"/>
    <col min="9479" max="9479" width="6.28515625" style="30" customWidth="1"/>
    <col min="9480" max="9728" width="9.140625" style="30"/>
    <col min="9729" max="9729" width="3.42578125" style="30" customWidth="1"/>
    <col min="9730" max="9730" width="25.42578125" style="30" customWidth="1"/>
    <col min="9731" max="9731" width="10" style="30" bestFit="1" customWidth="1"/>
    <col min="9732" max="9732" width="12" style="30" bestFit="1" customWidth="1"/>
    <col min="9733" max="9733" width="8.7109375" style="30" bestFit="1" customWidth="1"/>
    <col min="9734" max="9734" width="13.42578125" style="30" customWidth="1"/>
    <col min="9735" max="9735" width="6.28515625" style="30" customWidth="1"/>
    <col min="9736" max="9984" width="9.140625" style="30"/>
    <col min="9985" max="9985" width="3.42578125" style="30" customWidth="1"/>
    <col min="9986" max="9986" width="25.42578125" style="30" customWidth="1"/>
    <col min="9987" max="9987" width="10" style="30" bestFit="1" customWidth="1"/>
    <col min="9988" max="9988" width="12" style="30" bestFit="1" customWidth="1"/>
    <col min="9989" max="9989" width="8.7109375" style="30" bestFit="1" customWidth="1"/>
    <col min="9990" max="9990" width="13.42578125" style="30" customWidth="1"/>
    <col min="9991" max="9991" width="6.28515625" style="30" customWidth="1"/>
    <col min="9992" max="10240" width="9.140625" style="30"/>
    <col min="10241" max="10241" width="3.42578125" style="30" customWidth="1"/>
    <col min="10242" max="10242" width="25.42578125" style="30" customWidth="1"/>
    <col min="10243" max="10243" width="10" style="30" bestFit="1" customWidth="1"/>
    <col min="10244" max="10244" width="12" style="30" bestFit="1" customWidth="1"/>
    <col min="10245" max="10245" width="8.7109375" style="30" bestFit="1" customWidth="1"/>
    <col min="10246" max="10246" width="13.42578125" style="30" customWidth="1"/>
    <col min="10247" max="10247" width="6.28515625" style="30" customWidth="1"/>
    <col min="10248" max="10496" width="9.140625" style="30"/>
    <col min="10497" max="10497" width="3.42578125" style="30" customWidth="1"/>
    <col min="10498" max="10498" width="25.42578125" style="30" customWidth="1"/>
    <col min="10499" max="10499" width="10" style="30" bestFit="1" customWidth="1"/>
    <col min="10500" max="10500" width="12" style="30" bestFit="1" customWidth="1"/>
    <col min="10501" max="10501" width="8.7109375" style="30" bestFit="1" customWidth="1"/>
    <col min="10502" max="10502" width="13.42578125" style="30" customWidth="1"/>
    <col min="10503" max="10503" width="6.28515625" style="30" customWidth="1"/>
    <col min="10504" max="10752" width="9.140625" style="30"/>
    <col min="10753" max="10753" width="3.42578125" style="30" customWidth="1"/>
    <col min="10754" max="10754" width="25.42578125" style="30" customWidth="1"/>
    <col min="10755" max="10755" width="10" style="30" bestFit="1" customWidth="1"/>
    <col min="10756" max="10756" width="12" style="30" bestFit="1" customWidth="1"/>
    <col min="10757" max="10757" width="8.7109375" style="30" bestFit="1" customWidth="1"/>
    <col min="10758" max="10758" width="13.42578125" style="30" customWidth="1"/>
    <col min="10759" max="10759" width="6.28515625" style="30" customWidth="1"/>
    <col min="10760" max="11008" width="9.140625" style="30"/>
    <col min="11009" max="11009" width="3.42578125" style="30" customWidth="1"/>
    <col min="11010" max="11010" width="25.42578125" style="30" customWidth="1"/>
    <col min="11011" max="11011" width="10" style="30" bestFit="1" customWidth="1"/>
    <col min="11012" max="11012" width="12" style="30" bestFit="1" customWidth="1"/>
    <col min="11013" max="11013" width="8.7109375" style="30" bestFit="1" customWidth="1"/>
    <col min="11014" max="11014" width="13.42578125" style="30" customWidth="1"/>
    <col min="11015" max="11015" width="6.28515625" style="30" customWidth="1"/>
    <col min="11016" max="11264" width="9.140625" style="30"/>
    <col min="11265" max="11265" width="3.42578125" style="30" customWidth="1"/>
    <col min="11266" max="11266" width="25.42578125" style="30" customWidth="1"/>
    <col min="11267" max="11267" width="10" style="30" bestFit="1" customWidth="1"/>
    <col min="11268" max="11268" width="12" style="30" bestFit="1" customWidth="1"/>
    <col min="11269" max="11269" width="8.7109375" style="30" bestFit="1" customWidth="1"/>
    <col min="11270" max="11270" width="13.42578125" style="30" customWidth="1"/>
    <col min="11271" max="11271" width="6.28515625" style="30" customWidth="1"/>
    <col min="11272" max="11520" width="9.140625" style="30"/>
    <col min="11521" max="11521" width="3.42578125" style="30" customWidth="1"/>
    <col min="11522" max="11522" width="25.42578125" style="30" customWidth="1"/>
    <col min="11523" max="11523" width="10" style="30" bestFit="1" customWidth="1"/>
    <col min="11524" max="11524" width="12" style="30" bestFit="1" customWidth="1"/>
    <col min="11525" max="11525" width="8.7109375" style="30" bestFit="1" customWidth="1"/>
    <col min="11526" max="11526" width="13.42578125" style="30" customWidth="1"/>
    <col min="11527" max="11527" width="6.28515625" style="30" customWidth="1"/>
    <col min="11528" max="11776" width="9.140625" style="30"/>
    <col min="11777" max="11777" width="3.42578125" style="30" customWidth="1"/>
    <col min="11778" max="11778" width="25.42578125" style="30" customWidth="1"/>
    <col min="11779" max="11779" width="10" style="30" bestFit="1" customWidth="1"/>
    <col min="11780" max="11780" width="12" style="30" bestFit="1" customWidth="1"/>
    <col min="11781" max="11781" width="8.7109375" style="30" bestFit="1" customWidth="1"/>
    <col min="11782" max="11782" width="13.42578125" style="30" customWidth="1"/>
    <col min="11783" max="11783" width="6.28515625" style="30" customWidth="1"/>
    <col min="11784" max="12032" width="9.140625" style="30"/>
    <col min="12033" max="12033" width="3.42578125" style="30" customWidth="1"/>
    <col min="12034" max="12034" width="25.42578125" style="30" customWidth="1"/>
    <col min="12035" max="12035" width="10" style="30" bestFit="1" customWidth="1"/>
    <col min="12036" max="12036" width="12" style="30" bestFit="1" customWidth="1"/>
    <col min="12037" max="12037" width="8.7109375" style="30" bestFit="1" customWidth="1"/>
    <col min="12038" max="12038" width="13.42578125" style="30" customWidth="1"/>
    <col min="12039" max="12039" width="6.28515625" style="30" customWidth="1"/>
    <col min="12040" max="12288" width="9.140625" style="30"/>
    <col min="12289" max="12289" width="3.42578125" style="30" customWidth="1"/>
    <col min="12290" max="12290" width="25.42578125" style="30" customWidth="1"/>
    <col min="12291" max="12291" width="10" style="30" bestFit="1" customWidth="1"/>
    <col min="12292" max="12292" width="12" style="30" bestFit="1" customWidth="1"/>
    <col min="12293" max="12293" width="8.7109375" style="30" bestFit="1" customWidth="1"/>
    <col min="12294" max="12294" width="13.42578125" style="30" customWidth="1"/>
    <col min="12295" max="12295" width="6.28515625" style="30" customWidth="1"/>
    <col min="12296" max="12544" width="9.140625" style="30"/>
    <col min="12545" max="12545" width="3.42578125" style="30" customWidth="1"/>
    <col min="12546" max="12546" width="25.42578125" style="30" customWidth="1"/>
    <col min="12547" max="12547" width="10" style="30" bestFit="1" customWidth="1"/>
    <col min="12548" max="12548" width="12" style="30" bestFit="1" customWidth="1"/>
    <col min="12549" max="12549" width="8.7109375" style="30" bestFit="1" customWidth="1"/>
    <col min="12550" max="12550" width="13.42578125" style="30" customWidth="1"/>
    <col min="12551" max="12551" width="6.28515625" style="30" customWidth="1"/>
    <col min="12552" max="12800" width="9.140625" style="30"/>
    <col min="12801" max="12801" width="3.42578125" style="30" customWidth="1"/>
    <col min="12802" max="12802" width="25.42578125" style="30" customWidth="1"/>
    <col min="12803" max="12803" width="10" style="30" bestFit="1" customWidth="1"/>
    <col min="12804" max="12804" width="12" style="30" bestFit="1" customWidth="1"/>
    <col min="12805" max="12805" width="8.7109375" style="30" bestFit="1" customWidth="1"/>
    <col min="12806" max="12806" width="13.42578125" style="30" customWidth="1"/>
    <col min="12807" max="12807" width="6.28515625" style="30" customWidth="1"/>
    <col min="12808" max="13056" width="9.140625" style="30"/>
    <col min="13057" max="13057" width="3.42578125" style="30" customWidth="1"/>
    <col min="13058" max="13058" width="25.42578125" style="30" customWidth="1"/>
    <col min="13059" max="13059" width="10" style="30" bestFit="1" customWidth="1"/>
    <col min="13060" max="13060" width="12" style="30" bestFit="1" customWidth="1"/>
    <col min="13061" max="13061" width="8.7109375" style="30" bestFit="1" customWidth="1"/>
    <col min="13062" max="13062" width="13.42578125" style="30" customWidth="1"/>
    <col min="13063" max="13063" width="6.28515625" style="30" customWidth="1"/>
    <col min="13064" max="13312" width="9.140625" style="30"/>
    <col min="13313" max="13313" width="3.42578125" style="30" customWidth="1"/>
    <col min="13314" max="13314" width="25.42578125" style="30" customWidth="1"/>
    <col min="13315" max="13315" width="10" style="30" bestFit="1" customWidth="1"/>
    <col min="13316" max="13316" width="12" style="30" bestFit="1" customWidth="1"/>
    <col min="13317" max="13317" width="8.7109375" style="30" bestFit="1" customWidth="1"/>
    <col min="13318" max="13318" width="13.42578125" style="30" customWidth="1"/>
    <col min="13319" max="13319" width="6.28515625" style="30" customWidth="1"/>
    <col min="13320" max="13568" width="9.140625" style="30"/>
    <col min="13569" max="13569" width="3.42578125" style="30" customWidth="1"/>
    <col min="13570" max="13570" width="25.42578125" style="30" customWidth="1"/>
    <col min="13571" max="13571" width="10" style="30" bestFit="1" customWidth="1"/>
    <col min="13572" max="13572" width="12" style="30" bestFit="1" customWidth="1"/>
    <col min="13573" max="13573" width="8.7109375" style="30" bestFit="1" customWidth="1"/>
    <col min="13574" max="13574" width="13.42578125" style="30" customWidth="1"/>
    <col min="13575" max="13575" width="6.28515625" style="30" customWidth="1"/>
    <col min="13576" max="13824" width="9.140625" style="30"/>
    <col min="13825" max="13825" width="3.42578125" style="30" customWidth="1"/>
    <col min="13826" max="13826" width="25.42578125" style="30" customWidth="1"/>
    <col min="13827" max="13827" width="10" style="30" bestFit="1" customWidth="1"/>
    <col min="13828" max="13828" width="12" style="30" bestFit="1" customWidth="1"/>
    <col min="13829" max="13829" width="8.7109375" style="30" bestFit="1" customWidth="1"/>
    <col min="13830" max="13830" width="13.42578125" style="30" customWidth="1"/>
    <col min="13831" max="13831" width="6.28515625" style="30" customWidth="1"/>
    <col min="13832" max="14080" width="9.140625" style="30"/>
    <col min="14081" max="14081" width="3.42578125" style="30" customWidth="1"/>
    <col min="14082" max="14082" width="25.42578125" style="30" customWidth="1"/>
    <col min="14083" max="14083" width="10" style="30" bestFit="1" customWidth="1"/>
    <col min="14084" max="14084" width="12" style="30" bestFit="1" customWidth="1"/>
    <col min="14085" max="14085" width="8.7109375" style="30" bestFit="1" customWidth="1"/>
    <col min="14086" max="14086" width="13.42578125" style="30" customWidth="1"/>
    <col min="14087" max="14087" width="6.28515625" style="30" customWidth="1"/>
    <col min="14088" max="14336" width="9.140625" style="30"/>
    <col min="14337" max="14337" width="3.42578125" style="30" customWidth="1"/>
    <col min="14338" max="14338" width="25.42578125" style="30" customWidth="1"/>
    <col min="14339" max="14339" width="10" style="30" bestFit="1" customWidth="1"/>
    <col min="14340" max="14340" width="12" style="30" bestFit="1" customWidth="1"/>
    <col min="14341" max="14341" width="8.7109375" style="30" bestFit="1" customWidth="1"/>
    <col min="14342" max="14342" width="13.42578125" style="30" customWidth="1"/>
    <col min="14343" max="14343" width="6.28515625" style="30" customWidth="1"/>
    <col min="14344" max="14592" width="9.140625" style="30"/>
    <col min="14593" max="14593" width="3.42578125" style="30" customWidth="1"/>
    <col min="14594" max="14594" width="25.42578125" style="30" customWidth="1"/>
    <col min="14595" max="14595" width="10" style="30" bestFit="1" customWidth="1"/>
    <col min="14596" max="14596" width="12" style="30" bestFit="1" customWidth="1"/>
    <col min="14597" max="14597" width="8.7109375" style="30" bestFit="1" customWidth="1"/>
    <col min="14598" max="14598" width="13.42578125" style="30" customWidth="1"/>
    <col min="14599" max="14599" width="6.28515625" style="30" customWidth="1"/>
    <col min="14600" max="14848" width="9.140625" style="30"/>
    <col min="14849" max="14849" width="3.42578125" style="30" customWidth="1"/>
    <col min="14850" max="14850" width="25.42578125" style="30" customWidth="1"/>
    <col min="14851" max="14851" width="10" style="30" bestFit="1" customWidth="1"/>
    <col min="14852" max="14852" width="12" style="30" bestFit="1" customWidth="1"/>
    <col min="14853" max="14853" width="8.7109375" style="30" bestFit="1" customWidth="1"/>
    <col min="14854" max="14854" width="13.42578125" style="30" customWidth="1"/>
    <col min="14855" max="14855" width="6.28515625" style="30" customWidth="1"/>
    <col min="14856" max="15104" width="9.140625" style="30"/>
    <col min="15105" max="15105" width="3.42578125" style="30" customWidth="1"/>
    <col min="15106" max="15106" width="25.42578125" style="30" customWidth="1"/>
    <col min="15107" max="15107" width="10" style="30" bestFit="1" customWidth="1"/>
    <col min="15108" max="15108" width="12" style="30" bestFit="1" customWidth="1"/>
    <col min="15109" max="15109" width="8.7109375" style="30" bestFit="1" customWidth="1"/>
    <col min="15110" max="15110" width="13.42578125" style="30" customWidth="1"/>
    <col min="15111" max="15111" width="6.28515625" style="30" customWidth="1"/>
    <col min="15112" max="15360" width="9.140625" style="30"/>
    <col min="15361" max="15361" width="3.42578125" style="30" customWidth="1"/>
    <col min="15362" max="15362" width="25.42578125" style="30" customWidth="1"/>
    <col min="15363" max="15363" width="10" style="30" bestFit="1" customWidth="1"/>
    <col min="15364" max="15364" width="12" style="30" bestFit="1" customWidth="1"/>
    <col min="15365" max="15365" width="8.7109375" style="30" bestFit="1" customWidth="1"/>
    <col min="15366" max="15366" width="13.42578125" style="30" customWidth="1"/>
    <col min="15367" max="15367" width="6.28515625" style="30" customWidth="1"/>
    <col min="15368" max="15616" width="9.140625" style="30"/>
    <col min="15617" max="15617" width="3.42578125" style="30" customWidth="1"/>
    <col min="15618" max="15618" width="25.42578125" style="30" customWidth="1"/>
    <col min="15619" max="15619" width="10" style="30" bestFit="1" customWidth="1"/>
    <col min="15620" max="15620" width="12" style="30" bestFit="1" customWidth="1"/>
    <col min="15621" max="15621" width="8.7109375" style="30" bestFit="1" customWidth="1"/>
    <col min="15622" max="15622" width="13.42578125" style="30" customWidth="1"/>
    <col min="15623" max="15623" width="6.28515625" style="30" customWidth="1"/>
    <col min="15624" max="15872" width="9.140625" style="30"/>
    <col min="15873" max="15873" width="3.42578125" style="30" customWidth="1"/>
    <col min="15874" max="15874" width="25.42578125" style="30" customWidth="1"/>
    <col min="15875" max="15875" width="10" style="30" bestFit="1" customWidth="1"/>
    <col min="15876" max="15876" width="12" style="30" bestFit="1" customWidth="1"/>
    <col min="15877" max="15877" width="8.7109375" style="30" bestFit="1" customWidth="1"/>
    <col min="15878" max="15878" width="13.42578125" style="30" customWidth="1"/>
    <col min="15879" max="15879" width="6.28515625" style="30" customWidth="1"/>
    <col min="15880" max="16128" width="9.140625" style="30"/>
    <col min="16129" max="16129" width="3.42578125" style="30" customWidth="1"/>
    <col min="16130" max="16130" width="25.42578125" style="30" customWidth="1"/>
    <col min="16131" max="16131" width="10" style="30" bestFit="1" customWidth="1"/>
    <col min="16132" max="16132" width="12" style="30" bestFit="1" customWidth="1"/>
    <col min="16133" max="16133" width="8.7109375" style="30" bestFit="1" customWidth="1"/>
    <col min="16134" max="16134" width="13.42578125" style="30" customWidth="1"/>
    <col min="16135" max="16135" width="6.28515625" style="30" customWidth="1"/>
    <col min="16136" max="16384" width="9.140625" style="30"/>
  </cols>
  <sheetData>
    <row r="1" spans="2:7" ht="15.75" x14ac:dyDescent="0.25">
      <c r="B1" s="28"/>
      <c r="C1" s="29" t="s">
        <v>42</v>
      </c>
    </row>
    <row r="2" spans="2:7" x14ac:dyDescent="0.25">
      <c r="B2" s="31" t="s">
        <v>43</v>
      </c>
      <c r="G2" s="32"/>
    </row>
    <row r="3" spans="2:7" ht="36.75" customHeight="1" thickBot="1" x14ac:dyDescent="0.3">
      <c r="B3" s="362" t="s">
        <v>44</v>
      </c>
      <c r="C3" s="362"/>
      <c r="D3" s="362"/>
      <c r="E3" s="362"/>
      <c r="F3" s="362"/>
    </row>
    <row r="4" spans="2:7" s="37" customFormat="1" ht="60.75" thickBot="1" x14ac:dyDescent="0.3">
      <c r="B4" s="33" t="s">
        <v>45</v>
      </c>
      <c r="C4" s="34" t="s">
        <v>46</v>
      </c>
      <c r="D4" s="35" t="s">
        <v>47</v>
      </c>
      <c r="E4" s="34" t="s">
        <v>48</v>
      </c>
      <c r="F4" s="36" t="s">
        <v>49</v>
      </c>
    </row>
    <row r="5" spans="2:7" x14ac:dyDescent="0.25">
      <c r="B5" s="38" t="s">
        <v>50</v>
      </c>
      <c r="C5" s="39">
        <v>0.8</v>
      </c>
      <c r="D5" s="40">
        <v>1</v>
      </c>
      <c r="E5" s="39">
        <v>0.8</v>
      </c>
      <c r="F5" s="41">
        <v>1</v>
      </c>
      <c r="G5" s="30" t="str">
        <f>IF(F5&lt;=D5,"ok","Erro!")</f>
        <v>ok</v>
      </c>
    </row>
    <row r="6" spans="2:7" x14ac:dyDescent="0.25">
      <c r="B6" s="42" t="s">
        <v>51</v>
      </c>
      <c r="C6" s="43">
        <v>0.97</v>
      </c>
      <c r="D6" s="44">
        <v>1.27</v>
      </c>
      <c r="E6" s="43">
        <v>1.27</v>
      </c>
      <c r="F6" s="45">
        <v>1.25</v>
      </c>
      <c r="G6" s="30" t="str">
        <f>IF(F6&lt;=D6,"ok","Erro!")</f>
        <v>ok</v>
      </c>
    </row>
    <row r="7" spans="2:7" x14ac:dyDescent="0.25">
      <c r="B7" s="42" t="s">
        <v>52</v>
      </c>
      <c r="C7" s="43">
        <v>0.59</v>
      </c>
      <c r="D7" s="44">
        <v>1.39</v>
      </c>
      <c r="E7" s="43">
        <v>1.23</v>
      </c>
      <c r="F7" s="46">
        <v>1.25</v>
      </c>
      <c r="G7" s="30" t="str">
        <f>IF(F7&lt;=D7,"ok","Erro!")</f>
        <v>ok</v>
      </c>
    </row>
    <row r="8" spans="2:7" x14ac:dyDescent="0.25">
      <c r="B8" s="42" t="s">
        <v>53</v>
      </c>
      <c r="C8" s="43">
        <v>3</v>
      </c>
      <c r="D8" s="44">
        <v>5.5</v>
      </c>
      <c r="E8" s="43">
        <v>4</v>
      </c>
      <c r="F8" s="46">
        <v>3.14</v>
      </c>
      <c r="G8" s="30" t="str">
        <f>IF(F8&lt;=D8,"ok","Erro!")</f>
        <v>ok</v>
      </c>
    </row>
    <row r="9" spans="2:7" x14ac:dyDescent="0.25">
      <c r="B9" s="42" t="s">
        <v>54</v>
      </c>
      <c r="C9" s="43">
        <v>6.16</v>
      </c>
      <c r="D9" s="44">
        <v>8.9600000000000009</v>
      </c>
      <c r="E9" s="43">
        <v>7.4</v>
      </c>
      <c r="F9" s="46">
        <v>7</v>
      </c>
      <c r="G9" s="30" t="str">
        <f>IF(F9&lt;=D9,"ok","Erro!")</f>
        <v>ok</v>
      </c>
    </row>
    <row r="10" spans="2:7" x14ac:dyDescent="0.25">
      <c r="B10" s="47" t="s">
        <v>55</v>
      </c>
      <c r="C10" s="48">
        <f>SUBTOTAL(9,C11:C14)</f>
        <v>5.65</v>
      </c>
      <c r="D10" s="49">
        <f>SUBTOTAL(9,D11:D14)</f>
        <v>8.65</v>
      </c>
      <c r="E10" s="48">
        <f>SUBTOTAL(9,E11:E14)</f>
        <v>7.27</v>
      </c>
      <c r="F10" s="50">
        <f>SUBTOTAL(9,F11:F14)</f>
        <v>8.65</v>
      </c>
    </row>
    <row r="11" spans="2:7" x14ac:dyDescent="0.25">
      <c r="B11" s="42" t="s">
        <v>56</v>
      </c>
      <c r="C11" s="43">
        <v>3</v>
      </c>
      <c r="D11" s="44">
        <v>3</v>
      </c>
      <c r="E11" s="43">
        <v>3</v>
      </c>
      <c r="F11" s="46">
        <v>3</v>
      </c>
      <c r="G11" s="30" t="str">
        <f>IF(F11&lt;=D11,"ok","Erro!")</f>
        <v>ok</v>
      </c>
    </row>
    <row r="12" spans="2:7" x14ac:dyDescent="0.25">
      <c r="B12" s="42" t="s">
        <v>57</v>
      </c>
      <c r="C12" s="43">
        <v>0.65</v>
      </c>
      <c r="D12" s="44">
        <v>0.65</v>
      </c>
      <c r="E12" s="43">
        <v>0.65</v>
      </c>
      <c r="F12" s="46">
        <v>0.65</v>
      </c>
      <c r="G12" s="30" t="str">
        <f>IF(F12&lt;=D12,"ok","Erro!")</f>
        <v>ok</v>
      </c>
    </row>
    <row r="13" spans="2:7" ht="51.75" x14ac:dyDescent="0.25">
      <c r="B13" s="51" t="s">
        <v>58</v>
      </c>
      <c r="C13" s="52"/>
      <c r="D13" s="53"/>
      <c r="E13" s="52"/>
      <c r="F13" s="54"/>
    </row>
    <row r="14" spans="2:7" ht="15.75" thickBot="1" x14ac:dyDescent="0.3">
      <c r="B14" s="55" t="s">
        <v>59</v>
      </c>
      <c r="C14" s="56">
        <v>2</v>
      </c>
      <c r="D14" s="57">
        <v>5</v>
      </c>
      <c r="E14" s="56">
        <v>3.62</v>
      </c>
      <c r="F14" s="58">
        <v>5</v>
      </c>
      <c r="G14" s="30" t="str">
        <f>IF(F14&lt;=D14,"ok","Erro!")</f>
        <v>ok</v>
      </c>
    </row>
    <row r="15" spans="2:7" ht="15.75" thickBot="1" x14ac:dyDescent="0.3">
      <c r="B15" s="59" t="s">
        <v>27</v>
      </c>
      <c r="C15" s="60">
        <f>SUBTOTAL(9,C5:C14)</f>
        <v>17.170000000000002</v>
      </c>
      <c r="D15" s="61">
        <f>SUBTOTAL(9,D5:D14)</f>
        <v>26.77</v>
      </c>
      <c r="E15" s="60">
        <f>SUBTOTAL(9,E5:E14)</f>
        <v>21.970000000000002</v>
      </c>
      <c r="F15" s="62">
        <f>SUBTOTAL(9,F5:F14)</f>
        <v>22.29</v>
      </c>
    </row>
    <row r="16" spans="2:7" ht="15.75" thickBot="1" x14ac:dyDescent="0.3">
      <c r="B16" s="63" t="s">
        <v>60</v>
      </c>
      <c r="C16" s="64">
        <f>((1+C$8%+C$5%+C$6%)*(1+C$7%)*(1+C$9%)/(1-C$10%)-1)*100</f>
        <v>18.579811986009574</v>
      </c>
      <c r="D16" s="65">
        <f>((1+D$8%+D$5%+D$6%)*(1+D$7%)*(1+D$9%)/(1-D$10%)-1)*100</f>
        <v>30.33214676387519</v>
      </c>
      <c r="E16" s="64">
        <f>((1+E$8%+E$5%+E$6%)*(1+E$7%)*(1+E$9%)/(1-E$10%)-1)*100</f>
        <v>24.361464373989005</v>
      </c>
      <c r="F16" s="66">
        <f>((1+F$8%+F$5%+F$6%)*(1+F$7%)*(1+F$9%)/(1-F$10%)-1)*100</f>
        <v>24.988386699507402</v>
      </c>
    </row>
    <row r="17" spans="2:6" ht="60.75" thickBot="1" x14ac:dyDescent="0.3">
      <c r="B17" s="67" t="s">
        <v>61</v>
      </c>
      <c r="C17" s="68"/>
      <c r="D17" s="69">
        <v>25</v>
      </c>
      <c r="E17" s="68"/>
      <c r="F17" s="70"/>
    </row>
    <row r="18" spans="2:6" ht="60.75" thickBot="1" x14ac:dyDescent="0.3">
      <c r="B18" s="67" t="s">
        <v>62</v>
      </c>
      <c r="C18" s="68"/>
      <c r="D18" s="69">
        <v>31.48</v>
      </c>
      <c r="E18" s="68"/>
      <c r="F18" s="70"/>
    </row>
    <row r="19" spans="2:6" s="73" customFormat="1" ht="15.75" thickBot="1" x14ac:dyDescent="0.3">
      <c r="B19" s="71"/>
      <c r="C19" s="363"/>
      <c r="D19" s="363"/>
      <c r="E19" s="72"/>
    </row>
    <row r="20" spans="2:6" ht="15.75" thickBot="1" x14ac:dyDescent="0.3">
      <c r="B20" s="74" t="s">
        <v>63</v>
      </c>
      <c r="C20" s="364">
        <f>(1+F16/100)</f>
        <v>1.249883866995074</v>
      </c>
      <c r="D20" s="365"/>
      <c r="E20" s="72"/>
      <c r="F20" s="75" t="str">
        <f>IF(F13=0,IF(F16&gt;25,"Erro!","OK"),IF(F13=4.5,IF(F16&gt;=31.48,"Erro!","OK")))</f>
        <v>OK</v>
      </c>
    </row>
    <row r="21" spans="2:6" x14ac:dyDescent="0.25">
      <c r="B21" s="76"/>
      <c r="E21" s="72"/>
      <c r="F21" s="73"/>
    </row>
    <row r="22" spans="2:6" x14ac:dyDescent="0.25">
      <c r="B22" s="77" t="s">
        <v>64</v>
      </c>
      <c r="E22" s="72"/>
      <c r="F22" s="73"/>
    </row>
    <row r="23" spans="2:6" x14ac:dyDescent="0.25">
      <c r="B23" s="77" t="s">
        <v>65</v>
      </c>
      <c r="E23" s="72"/>
      <c r="F23" s="73"/>
    </row>
    <row r="24" spans="2:6" x14ac:dyDescent="0.25">
      <c r="B24" s="78" t="s">
        <v>66</v>
      </c>
    </row>
    <row r="25" spans="2:6" x14ac:dyDescent="0.25">
      <c r="B25" s="78"/>
    </row>
    <row r="26" spans="2:6" x14ac:dyDescent="0.25">
      <c r="B26" s="78"/>
    </row>
    <row r="27" spans="2:6" x14ac:dyDescent="0.25">
      <c r="B27" s="78"/>
    </row>
    <row r="28" spans="2:6" x14ac:dyDescent="0.25">
      <c r="B28" s="78"/>
    </row>
    <row r="29" spans="2:6" ht="51.75" customHeight="1" x14ac:dyDescent="0.25">
      <c r="B29" s="78"/>
    </row>
    <row r="30" spans="2:6" x14ac:dyDescent="0.25">
      <c r="B30" s="78"/>
    </row>
    <row r="31" spans="2:6" x14ac:dyDescent="0.25">
      <c r="B31" s="78"/>
    </row>
    <row r="32" spans="2:6" x14ac:dyDescent="0.25">
      <c r="B32" s="78"/>
    </row>
    <row r="33" spans="2:6" x14ac:dyDescent="0.25">
      <c r="B33" s="78"/>
    </row>
    <row r="34" spans="2:6" ht="36" customHeight="1" x14ac:dyDescent="0.25">
      <c r="B34" s="366" t="s">
        <v>67</v>
      </c>
      <c r="C34" s="366"/>
      <c r="D34" s="366"/>
      <c r="E34" s="366"/>
      <c r="F34" s="366"/>
    </row>
    <row r="35" spans="2:6" ht="31.5" customHeight="1" x14ac:dyDescent="0.25">
      <c r="B35" s="361" t="s">
        <v>68</v>
      </c>
      <c r="C35" s="361"/>
      <c r="D35" s="361"/>
      <c r="E35" s="361"/>
      <c r="F35" s="361"/>
    </row>
    <row r="36" spans="2:6" x14ac:dyDescent="0.25">
      <c r="B36" s="361"/>
      <c r="C36" s="361"/>
      <c r="D36" s="361"/>
      <c r="E36" s="361"/>
      <c r="F36" s="361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Capa</vt:lpstr>
      <vt:lpstr>1. Serviços de Eng.</vt:lpstr>
      <vt:lpstr>2. Infra</vt:lpstr>
      <vt:lpstr>3. Painéis e HW</vt:lpstr>
      <vt:lpstr>4. Serviços de Eng. Geral</vt:lpstr>
      <vt:lpstr>5. Serviços</vt:lpstr>
      <vt:lpstr>HH</vt:lpstr>
      <vt:lpstr>BDI</vt:lpstr>
      <vt:lpstr>'1. Serviços de Eng.'!Area_de_impressao</vt:lpstr>
      <vt:lpstr>'2. Infra'!Area_de_impressao</vt:lpstr>
      <vt:lpstr>'3. Painéis e HW'!Area_de_impressao</vt:lpstr>
      <vt:lpstr>'4. Serviços de Eng. Geral'!Area_de_impressao</vt:lpstr>
      <vt:lpstr>'5. Serviços'!Area_de_impressao</vt:lpstr>
      <vt:lpstr>BDI!Area_de_impressao</vt:lpstr>
      <vt:lpstr>'1. Serviços de Eng.'!Titulos_de_impressao</vt:lpstr>
      <vt:lpstr>'2. Infra'!Titulos_de_impressao</vt:lpstr>
      <vt:lpstr>'3. Painéis e HW'!Titulos_de_impressao</vt:lpstr>
      <vt:lpstr>'4. Serviços de Eng. Geral'!Titulos_de_impressao</vt:lpstr>
      <vt:lpstr>'5. Serviços'!Titulos_de_impressao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2020-04-13T13:07:51Z</cp:lastPrinted>
  <dcterms:created xsi:type="dcterms:W3CDTF">2014-10-22T18:59:34Z</dcterms:created>
  <dcterms:modified xsi:type="dcterms:W3CDTF">2020-10-01T19:26:48Z</dcterms:modified>
</cp:coreProperties>
</file>