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CELO TINTI\BUTANTAN - ARTROPODES\PROJETO\TRABALHO\REVISÃO BUTANTAN - FORÇA\"/>
    </mc:Choice>
  </mc:AlternateContent>
  <xr:revisionPtr revIDLastSave="0" documentId="13_ncr:1_{C37CD428-0B13-4A85-8C58-B50788A50CBF}" xr6:coauthVersionLast="45" xr6:coauthVersionMax="45" xr10:uidLastSave="{00000000-0000-0000-0000-000000000000}"/>
  <bookViews>
    <workbookView xWindow="-120" yWindow="-120" windowWidth="20730" windowHeight="11160" tabRatio="646" xr2:uid="{00000000-000D-0000-FFFF-FFFF00000000}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Qtd'!$B$2:$AL$148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2" l="1"/>
  <c r="I6" i="4" l="1"/>
  <c r="I5" i="4"/>
  <c r="I4" i="4"/>
  <c r="D6" i="4"/>
  <c r="D5" i="4"/>
  <c r="D4" i="4"/>
  <c r="J6" i="4" l="1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  <c r="W9" i="2" l="1"/>
</calcChain>
</file>

<file path=xl/sharedStrings.xml><?xml version="1.0" encoding="utf-8"?>
<sst xmlns="http://schemas.openxmlformats.org/spreadsheetml/2006/main" count="535" uniqueCount="272">
  <si>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</si>
  <si>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</si>
  <si>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</si>
  <si>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</si>
  <si>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</si>
  <si>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</si>
  <si>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</si>
  <si>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</si>
  <si>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</si>
  <si>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</si>
  <si>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</si>
  <si>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</si>
  <si>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</si>
  <si>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</si>
  <si>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</si>
  <si>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</si>
  <si>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</si>
  <si>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</si>
  <si>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</si>
  <si>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</si>
  <si>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</si>
  <si>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</si>
  <si>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</si>
  <si>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ÍTEM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</si>
  <si>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</si>
  <si>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</si>
  <si>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</si>
  <si>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</si>
  <si>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</si>
  <si>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</si>
  <si>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</si>
  <si>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</si>
  <si>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</si>
  <si>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</si>
  <si>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</si>
  <si>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</si>
  <si>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</si>
  <si>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</si>
  <si>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</si>
  <si>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</si>
  <si>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</si>
  <si>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</si>
  <si>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</si>
  <si>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</si>
  <si>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</si>
  <si>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</si>
  <si>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</si>
  <si>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</si>
  <si>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</si>
  <si>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</si>
  <si>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</si>
  <si>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</si>
  <si>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</si>
  <si>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</si>
  <si>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</si>
  <si>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</si>
  <si>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</si>
  <si>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</si>
  <si>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</si>
  <si>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</si>
  <si>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</si>
  <si>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</si>
  <si>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</si>
  <si>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</si>
  <si>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</si>
  <si>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</si>
  <si>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</si>
  <si>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</si>
  <si>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</si>
  <si>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</si>
  <si>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</si>
  <si>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</si>
  <si>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</si>
  <si>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</si>
  <si>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</si>
  <si>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</si>
  <si>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1.1</t>
  </si>
  <si>
    <t>1.2</t>
  </si>
  <si>
    <t>2.1</t>
  </si>
  <si>
    <t>1.0</t>
  </si>
  <si>
    <t>2.0</t>
  </si>
  <si>
    <t>PLANILHA QUANTITATIVA</t>
  </si>
  <si>
    <t>TOTAL GERAL</t>
  </si>
  <si>
    <t>MCT</t>
  </si>
  <si>
    <t>JBJ</t>
  </si>
  <si>
    <t>RRZ</t>
  </si>
  <si>
    <t>ELÉTRICA</t>
  </si>
  <si>
    <t>Nº DOCUMENTO (JBJ):</t>
  </si>
  <si>
    <t>m</t>
  </si>
  <si>
    <t xml:space="preserve"> -</t>
  </si>
  <si>
    <t>pç</t>
  </si>
  <si>
    <t>QUADROS ELÉTRICOS</t>
  </si>
  <si>
    <t>LUMINÁRIAS</t>
  </si>
  <si>
    <t>2.2</t>
  </si>
  <si>
    <t>2.3</t>
  </si>
  <si>
    <t>2.4</t>
  </si>
  <si>
    <t>Bloco autonômo para iluminação de emergência de sobrepor, mod. LDE 30L 127V – Engesul (ou similar).</t>
  </si>
  <si>
    <t>3.0</t>
  </si>
  <si>
    <t>INTERRUPTOR E TOMADAS</t>
  </si>
  <si>
    <t>3.1</t>
  </si>
  <si>
    <t>3.2</t>
  </si>
  <si>
    <t>3.3</t>
  </si>
  <si>
    <t>Interruptor simples 10A/250V com cx.e espelho 4”x2” – Pial Legrand</t>
  </si>
  <si>
    <t>Tomada padrão Bras. 2P+T (220V)  de embutir em cx. e espelho 4”x2” mod. Aquatic – Pial Legrand</t>
  </si>
  <si>
    <t>Tomada padrão Bras. 2P+T (127V)  de embutir em cx. e espelho 4”x2” mod. Aquatic – Pial Legrand</t>
  </si>
  <si>
    <t>4.0</t>
  </si>
  <si>
    <t>4.1</t>
  </si>
  <si>
    <t>4.2</t>
  </si>
  <si>
    <t>4.3</t>
  </si>
  <si>
    <t>4.4</t>
  </si>
  <si>
    <t>4.5</t>
  </si>
  <si>
    <t>4.6</t>
  </si>
  <si>
    <t>4.7</t>
  </si>
  <si>
    <t>5.0</t>
  </si>
  <si>
    <t>ELETRODUTOS E PERFILADOS</t>
  </si>
  <si>
    <t>Eletroduto de aço galvanizado a fogo, com costura, tipo pesado, fornecido em barra de 3m - Ø3/4" - THOMEU</t>
  </si>
  <si>
    <t>Eletroduto de PVC auto extinguível roscavel - Ø 3/4" - TIGRE</t>
  </si>
  <si>
    <t>Eletroduto flexivel tipo seal tube diam. 3/4” - SPTF</t>
  </si>
  <si>
    <t>br</t>
  </si>
  <si>
    <t>6.0</t>
  </si>
  <si>
    <t>CAIXAS DE PASSAGEM E ACESSÓRIOS</t>
  </si>
  <si>
    <t>6.1</t>
  </si>
  <si>
    <t>6.2</t>
  </si>
  <si>
    <t>6.3</t>
  </si>
  <si>
    <t>6.4</t>
  </si>
  <si>
    <t>Caixa de passagem retangular em alumínio fundido, com tampa de alumínio fixada por parafusos em aço cadmiado, vedação em junta de neoprene, tipo “LB”, a prova de tempo, entradas roscadas BSP, acabamento em esmalte cinza martelado. Tipo BLWA/B2 - Blinda</t>
  </si>
  <si>
    <t>Diâmetro 3/4"</t>
  </si>
  <si>
    <t>Caixa de passagem retangular em alumínio fundido, com tampa de alumínio fixada por parafusos em aço cadmiado, vedação em junta de neoprene, tipo “LL”, a prova de tempo, entradas roscadas BSP, acabamento em esmalte cinza martelado. Tipo BLWA/B2 - Blinda</t>
  </si>
  <si>
    <t>Caixa de passagem retangular em alumínio fundido, com tampa de alumínio fixada por parafusos em aço cadmiado, vedação em junta de neoprene, tipo “LR”, a prova de tempo, entradas roscadas BSP, acabamento em esmalte cinza martelado. Tipo BLWA/B2 - Blinda</t>
  </si>
  <si>
    <t>Abraçadeira em aluminio tipo “D” -  Thomeu</t>
  </si>
  <si>
    <t>6.5</t>
  </si>
  <si>
    <t>Bucha em aluminio tipo “D” -  Thomeu</t>
  </si>
  <si>
    <t>6.6</t>
  </si>
  <si>
    <t>Arruela em aluminio tipo “D” -  Thomeu</t>
  </si>
  <si>
    <t>6.7</t>
  </si>
  <si>
    <t>Conector macho fixo e giratório para eletroduto flexível diam. 3/4" - Daisa</t>
  </si>
  <si>
    <t>6.8</t>
  </si>
  <si>
    <t>6.9</t>
  </si>
  <si>
    <t>6.10</t>
  </si>
  <si>
    <t>6.11</t>
  </si>
  <si>
    <t>6.12</t>
  </si>
  <si>
    <t>Parafuso cabeça sextavada rosca WW Ø 1/4" x 3/4" - THOMEU</t>
  </si>
  <si>
    <t>6.13</t>
  </si>
  <si>
    <t>6.14</t>
  </si>
  <si>
    <t>Arruela de pressão em aço galvanizado - Ø 1/4" - THOMEU</t>
  </si>
  <si>
    <t>Porca em aço galvanizado - Ø 1/4" - THOMEU</t>
  </si>
  <si>
    <t>7.0</t>
  </si>
  <si>
    <t>SUPORTE PARA PERFILADOS, TUBOS E LUMINÁRIAS</t>
  </si>
  <si>
    <t>7.1</t>
  </si>
  <si>
    <t>7.2</t>
  </si>
  <si>
    <t>7.3</t>
  </si>
  <si>
    <t>7.4</t>
  </si>
  <si>
    <t>7.5</t>
  </si>
  <si>
    <t>7.6</t>
  </si>
  <si>
    <t>7.7</t>
  </si>
  <si>
    <t>7.8</t>
  </si>
  <si>
    <t>Suspensão para luminária “curta” (h=100mm). Tipo SRS-1512 - Sisa</t>
  </si>
  <si>
    <t>7.9</t>
  </si>
  <si>
    <t>7.10</t>
  </si>
  <si>
    <t>Arruela lisa diam. 5/16”</t>
  </si>
  <si>
    <t>Porca sextavada diam. 5/16” rosca ww</t>
  </si>
  <si>
    <t>Caixa com furo para 1 tomada p/luminária SRS-1187</t>
  </si>
  <si>
    <t>Tomada 2P+T  padrão Bras. para instalação na caixa fixada no perfilado.</t>
  </si>
  <si>
    <t>Plug 250V-16A-3 Pólos (F+N+T)</t>
  </si>
  <si>
    <t>Arruela de pressão em aço galvanizado - Ø 1/4" - THOMEUCabo flexível PVC-750V, tipo Cordplast 3/c#1,5mm2 (Arranjo 1m por luminária)</t>
  </si>
  <si>
    <t>8.0</t>
  </si>
  <si>
    <t>CABOS</t>
  </si>
  <si>
    <t>8.1</t>
  </si>
  <si>
    <t>Cabos flexíveis, em cobre eletrolítico nu, isolação em PVC classe 0,6 / 1,0 kV - 90°C, classe de encordoamento  5, conforme norma A.B.N.T. NBR 7288 - PIRELLI/FICAP - #2,5mm2</t>
  </si>
  <si>
    <t>Isolação cor cinza</t>
  </si>
  <si>
    <t>Isolação cor  preta</t>
  </si>
  <si>
    <t>Isolação cor  azul claro</t>
  </si>
  <si>
    <t>Isolação cor verde</t>
  </si>
  <si>
    <t>8.2</t>
  </si>
  <si>
    <t>Cabos flexíveis, em cobre eletrolítico nu, isolação em PVC classe 0,6 / 1,0 kV - 90°C, classe de encordoamento  5, conforme norma A.B.N.T. NBR 7288 - PIRELLI/FICAP - #4,0mm2</t>
  </si>
  <si>
    <t>Isolação cor preta</t>
  </si>
  <si>
    <t>Isolação cor  verde</t>
  </si>
  <si>
    <t>9.0</t>
  </si>
  <si>
    <t>9.1</t>
  </si>
  <si>
    <t>DIVISÃO DE INFRAESTRUTURA</t>
  </si>
  <si>
    <t>19015-DE15-403-001</t>
  </si>
  <si>
    <t>Luminária de embutir com 02 lâmpadas tubo led de 9 watts ref. PL393 - Prolumi</t>
  </si>
  <si>
    <t>Luminária de embutir com 02 lâmpadas tubo led de 18 watts ref. PL393 - Prolumi</t>
  </si>
  <si>
    <t>Luminária de sobrepor com 02 lâmpadas tubo led de 18 watts ref. PL395 - Prolumi</t>
  </si>
  <si>
    <t>4.8</t>
  </si>
  <si>
    <t>4.9</t>
  </si>
  <si>
    <t>Eletroduto de aço galvanizado a fogo, com costura, tipo pesado, fornecido em barra de 3m – Ø1" - THOMEU</t>
  </si>
  <si>
    <t>Eletroduto flexivel tipo seal tube diam. 1” - SPTF</t>
  </si>
  <si>
    <t>Diâmetro 1"</t>
  </si>
  <si>
    <t>Conector macho fixo e giratório para eletroduto flexível diam. 1" - Daisa</t>
  </si>
  <si>
    <t>8.3</t>
  </si>
  <si>
    <t>Cabos flexíveis, em cobre eletrolítico nu, isolação em PVC classe 0,6 / 1,0 kV - 90°C, classe de encordoamento  5, conforme norma A.B.N.T. NBR 7288 - PIRELLI/FICAP - #10,0mm2</t>
  </si>
  <si>
    <t>8.4</t>
  </si>
  <si>
    <t>Cabos flexíveis, em cobre eletrolítico nu, isolação em PVC classe 0,6 / 1,0 kV - 90°C, classe de encordoamento  5, conforme norma A.B.N.T. NBR 7288 - PIRELLI/FICAP - #16,0mm2</t>
  </si>
  <si>
    <t>Cabos flexíveis, em cobre eletrolítico nu, isolação em PVC classe 0,6 / 1,0 kV - 90°C, classe de encordoamento  5, conforme norma A.B.N.T. NBR 7288 - PIRELLI/FICAP - #1,5mm2</t>
  </si>
  <si>
    <t>Cabos flexíveis, em cobre eletrolítico nu, isolação em PVC classe 0,6 / 1,0 kV - 90°C, classe de encordoamento  5, conforme norma A.B.N.T. NBR 7288 - PIRELLI/FICAP - #6,0mm2</t>
  </si>
  <si>
    <t>8.5</t>
  </si>
  <si>
    <t>8.6</t>
  </si>
  <si>
    <t>8.7</t>
  </si>
  <si>
    <t>Eletrocalha perfurada galvanizada a fogo com tampa mod. SRS200C (200x100)mm - SISA</t>
  </si>
  <si>
    <t>Eletrocalha perfurada galvanizada a fogo com tampa mod. SRS200C (100x100)mm - SISA</t>
  </si>
  <si>
    <t>Luva de acabamento (200x100)mm SRS263 - SISA</t>
  </si>
  <si>
    <t>4.10</t>
  </si>
  <si>
    <t>4.11</t>
  </si>
  <si>
    <t>4.12</t>
  </si>
  <si>
    <t>Curva horiizontal galvanizado a fogo com tampa mod. SRS251C (200X100)mm - SISA</t>
  </si>
  <si>
    <t>Curva vertical externa  45° galvanizada a fogo com tampa mod. SRS258C (200x100)mm  - SISA</t>
  </si>
  <si>
    <t>Tê vertical de derivação galvanizada a fogo com tampa (200x100)mm e derivação (200x100)mm - SISA</t>
  </si>
  <si>
    <r>
      <t>Curva vertical interna 45</t>
    </r>
    <r>
      <rPr>
        <sz val="12"/>
        <rFont val="Calibri"/>
        <family val="2"/>
      </rPr>
      <t>°</t>
    </r>
    <r>
      <rPr>
        <sz val="8.4"/>
        <rFont val="Calibri"/>
        <family val="2"/>
      </rPr>
      <t xml:space="preserve">  </t>
    </r>
    <r>
      <rPr>
        <sz val="12"/>
        <rFont val="Calibri"/>
        <family val="2"/>
      </rPr>
      <t xml:space="preserve">galvanizada a fogo com tampa </t>
    </r>
    <r>
      <rPr>
        <sz val="12"/>
        <rFont val="Calibri"/>
        <family val="2"/>
        <scheme val="minor"/>
      </rPr>
      <t>mod. SRS264C (200x100)mm  - SISA</t>
    </r>
  </si>
  <si>
    <t>Redução a esquerda galvanizada a fogo com tampa (200x100)mm para (100x100)mm SRS274C - SISA</t>
  </si>
  <si>
    <r>
      <t>Curva vertical interna 45</t>
    </r>
    <r>
      <rPr>
        <sz val="12"/>
        <rFont val="Calibri"/>
        <family val="2"/>
      </rPr>
      <t>°</t>
    </r>
    <r>
      <rPr>
        <sz val="8.4"/>
        <rFont val="Calibri"/>
        <family val="2"/>
      </rPr>
      <t xml:space="preserve"> </t>
    </r>
    <r>
      <rPr>
        <sz val="12"/>
        <rFont val="Calibri"/>
        <family val="2"/>
      </rPr>
      <t xml:space="preserve">galvanizada a fogo com tampa </t>
    </r>
    <r>
      <rPr>
        <sz val="12"/>
        <rFont val="Calibri"/>
        <family val="2"/>
        <scheme val="minor"/>
      </rPr>
      <t>mod. SRS264C (100x100)mm  - SISA</t>
    </r>
  </si>
  <si>
    <t>Curva vertical externa  45° galvanizada a fogo com tampa mod. SRS258C 100x100)mm  - SISA</t>
  </si>
  <si>
    <t>Curva horiizontal galvanizado a fogo com tampa mod. SRS251C (100X100)mm - SISA</t>
  </si>
  <si>
    <t>Terminal de Fechamento galvanizada a fogo SRS60 - SISA</t>
  </si>
  <si>
    <t>4.13</t>
  </si>
  <si>
    <r>
      <t xml:space="preserve">Saída horizontal para eletroduto em aço galvanizado a fogo </t>
    </r>
    <r>
      <rPr>
        <sz val="12"/>
        <rFont val="Arial"/>
        <family val="2"/>
      </rPr>
      <t xml:space="preserve">Ø3/4" - </t>
    </r>
    <r>
      <rPr>
        <sz val="12"/>
        <rFont val="Calibri"/>
        <family val="2"/>
        <scheme val="minor"/>
      </rPr>
      <t>SRS 368 - SISA.</t>
    </r>
  </si>
  <si>
    <r>
      <t xml:space="preserve">Saída horizontal para eletroduto em aço galvanizado a fogo </t>
    </r>
    <r>
      <rPr>
        <sz val="12"/>
        <rFont val="Arial"/>
        <family val="2"/>
      </rPr>
      <t xml:space="preserve">Ø1" - </t>
    </r>
    <r>
      <rPr>
        <sz val="12"/>
        <rFont val="Calibri"/>
        <family val="2"/>
        <scheme val="minor"/>
      </rPr>
      <t>SRS 368 - SISA.</t>
    </r>
  </si>
  <si>
    <t>Arruela em ferro nodular, alta resistência para fixação de eletroduto na saída horizontal, galvanizado diam. 3/4" - Tipo AR/F-2 BLINDA.</t>
  </si>
  <si>
    <t>Arruela em ferro nodular, alta resistência para fixação de eletroduto na saída horizontal, galvanizado diam. 1" - Tipo AR/F-2 BLINDA.</t>
  </si>
  <si>
    <t>Bucha em ferro nodular, alta resistência para fixação de eletroduto na saída horizontal, galvanizado diam. 3/4" - Tipo BU/T-2 BLINDA.</t>
  </si>
  <si>
    <t>Bucha em ferro nodular, alta resistência para fixação de eletroduto na saída horizontal, galvanizado diam. 1" - Tipo BU/T-2 BLINDA.</t>
  </si>
  <si>
    <t>Parafuso cabeça lentilha em aço galvanizado a fogo auto-travante, diam. 1/4"x5/8" de comprimeto. - Tipo SRS 580-4 / SISA.</t>
  </si>
  <si>
    <t>Arruela lisa em aço galvanizado a fogo, diametro 1/4". Tipo SRS 575-3  - SISA</t>
  </si>
  <si>
    <t>Porca sextavada em aço galvanizado a fogo diam. 1/4". Tipo SRS 577-3 - SISA</t>
  </si>
  <si>
    <t>Porca losangular galvanizada a fogo diam. 3/8" com mola. Tipo SRS 525-5 - SISA</t>
  </si>
  <si>
    <t>Parafuso cabeça sextavada em aço galvanizado a fogo rosca soberba diam. 1/4" x 45mm de comprimento. - Tipo SRS 573 / SISA ou similar.</t>
  </si>
  <si>
    <t>Bucha em nylon S8 - Tipo SRS 530 - SISA.</t>
  </si>
  <si>
    <t xml:space="preserve">ELETROCALHAS </t>
  </si>
  <si>
    <t>Perfilado perfurado construido em aço carbono, com virolas, galvanizado a fogo, em barras de 6 metros 38x38mm - Dispan</t>
  </si>
  <si>
    <t>6.15</t>
  </si>
  <si>
    <t>6.16</t>
  </si>
  <si>
    <t>6.17</t>
  </si>
  <si>
    <t>6.18</t>
  </si>
  <si>
    <t>6.19</t>
  </si>
  <si>
    <t>6.20</t>
  </si>
  <si>
    <t>Cabos flexíveis, em cobre eletrolítico nu, isolação em PVC classe 0,6 / 1,0 kV - 90°C, classe de encordoamento  5, conforme norma A.B.N.T. NBR 7288 - PIRELLI/FICAP - #25,0mm2</t>
  </si>
  <si>
    <t>EDIFÍCIO 403 - BIOTÉRIO ARTRÓPODES</t>
  </si>
  <si>
    <t>REMANEJAMETNO DE INTERFERÊNCIAS</t>
  </si>
  <si>
    <t>VB</t>
  </si>
  <si>
    <t>REMANEJAMETNO DE PONTOS DE CFTV, DADOS E VOZ</t>
  </si>
  <si>
    <t>10.0</t>
  </si>
  <si>
    <t>10.1</t>
  </si>
  <si>
    <t>DESMONTAGEM E REMONTAGEM DE ELETRODUTOS E SUPORTES QUE INTERFERIREM COM AS NOVAS INSTALAÇÕES ATUAIS, COM MÃO DE OBRA ESPECIALIZADA NO REMANEJAMENTO DOS MESMOS.</t>
  </si>
  <si>
    <r>
      <t>REMANEJAMETNO DE PONTOS DE CFTV, DADOS E VOZ CONFORME CONSTA EM PROJETO COM MAO DE OBRA ESPECIALIZADA. DOC. N</t>
    </r>
    <r>
      <rPr>
        <sz val="12"/>
        <rFont val="Calibri"/>
        <family val="2"/>
      </rPr>
      <t>° 19015-DE14-403-00 - PLANTA DE PONTOS DO SISTEMA DE TELEFONIA, DADOS E CFTV.</t>
    </r>
  </si>
  <si>
    <t>11.0</t>
  </si>
  <si>
    <t>11.1</t>
  </si>
  <si>
    <t>REMANEJAMETNO DOS CIRCUITOS DE ILUMINAÇÃO</t>
  </si>
  <si>
    <t>REMANEJAMETNO DOS PONTOS E CIRCUITOS DE ILUMINAÇÃO, COM O APROVEITAMENTO DOS CIRCUITOS EXISTENTES, CONFORME CONSTA EM PROJETO (CIRCUITOS 1.1B ILUMINAÇÃO E 1.07 ILUMINAÇÃO DE EMERGÊNCIA), COM MÃO DE OBRA ESPECIALIZADA PARA O MESMO. DOC. N° 19015-DE14-403-001 - PLANTA DE ILUMINAÇÃO.</t>
  </si>
  <si>
    <t>12.0</t>
  </si>
  <si>
    <t>12.1</t>
  </si>
  <si>
    <t>REMANEJAMETNO DOS CIRCUITOS DE TOMADAS</t>
  </si>
  <si>
    <t>REMANEJAMETNO DOS PONTOS E CIRCUITOS DE TOMADAS, COM O APROVEITAMENTO DOS CIRCUITOS EXISTENTES, CONFORME CONSTA EM PROJETO (CIRCUITOS 1.11, 1.212 E 1.13), COM MÃO DE OBRA ESPECIALIZADA PARA O MESMO. DOC. N° 19015-DE13-403-002 - PLANTA DE DISTRIBUIÇÃO DE FORÇA - TOMADAS.</t>
  </si>
  <si>
    <t>REVISADO CONFORME COMENTÁRIOS EM 05.03.2020</t>
  </si>
  <si>
    <t>Quadro elétrico “ARTR- QF4.0-403-LA33” completo montado em gabinete metálico conforme normatização NBR-5410 Diagrama elétrico (Des. Nº 19015-DE11-403-001).</t>
  </si>
  <si>
    <t>Quadro elétrico “ARTR-QF5.0-403-LA33” completo montado em gabinete metálico conforme normatização NBR-5410 
Diagrama elétrico (Des. Nº 19015-DE11-403-004).</t>
  </si>
  <si>
    <t>Eletroduto de aço galvanizado a fogo, com costura, tipo pesado, fornecido em barra de 3m – Ø1.1/2" - THOMEU</t>
  </si>
  <si>
    <t>Eletroduto flexivel tipo seal tube diam. 1.1/2” - SPTF</t>
  </si>
  <si>
    <t>Diâmetro 1.1/2"</t>
  </si>
  <si>
    <t>8.8</t>
  </si>
  <si>
    <t>Cabos flexíveis, em cobre eletrolítico nu, isolação em PVC classe 0,6 / 1,0 kV - 90°C, classe de encordoamento  5, conforme norma A.B.N.T. NBR 7288 - PIRELLI/FICAP - #50,0mm2</t>
  </si>
  <si>
    <t>DIVISÃO DE INFRAESTRTURA</t>
  </si>
  <si>
    <t>Nº DOC. (FORNECEDOR):</t>
  </si>
  <si>
    <t>PRÉDIO 00403 - BIOTÉRIO DE ARTRÓPODES</t>
  </si>
  <si>
    <t>NOTAS:</t>
  </si>
  <si>
    <t xml:space="preserve">1 - </t>
  </si>
  <si>
    <t xml:space="preserve">TODOS OS MATERIAS DEVERÃO SER APROVADOS PELA ENGENHARIA DO BUTANTAN ANTES DE SUA COMPRA. </t>
  </si>
  <si>
    <t>2-</t>
  </si>
  <si>
    <t>O FORNECEDOR NÃO DEVERÁ SE LIMITAR AOS MATERIAIS DESCRITOS NESSA LISTA, DEVENDO ASSIM REALIZAR LEVANTAMENTO EM CAMPO PARA EVITAR INTERFERÊNCIAS DURANTE A MONTAGEM.</t>
  </si>
  <si>
    <t>REVISADO CONFORME COMENTÁRIOS</t>
  </si>
  <si>
    <t>19015-DE15-403-001-02</t>
  </si>
  <si>
    <t>DI-00403-PE-LI-0001-02</t>
  </si>
  <si>
    <t>Junção simples  galvanizada a fogo SRS276 - SISA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</si>
</sst>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$&quot;* #,##0.00_);_(&quot;$&quot;* \(#,##0.00\);_(&quot;$&quot;* &quot;-&quot;??_);_(@_)"/>
    <numFmt numFmtId="166" formatCode="0.0"/>
    <numFmt numFmtId="167" formatCode="[$-416]d\-mmm\-yy;@"/>
    <numFmt numFmtId="168" formatCode="&quot;R$&quot;\ #,##0.00"/>
    <numFmt numFmtId="169" formatCode="#,##0.00_ ;[Red]\-#,##0.00\ "/>
    <numFmt numFmtId="170" formatCode="0.0000"/>
    <numFmt numFmtId="171" formatCode="#,##0.0000_ ;[Red]\-#,##0.0000\ 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name val="Calibri"/>
      <family val="2"/>
    </font>
    <font>
      <sz val="8.4"/>
      <name val="Calibri"/>
      <family val="2"/>
    </font>
    <font>
      <sz val="12"/>
      <name val="Arial"/>
      <family val="2"/>
    </font>
    <font>
      <b/>
      <sz val="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5" fontId="2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386">
    <xf numFmtId="0" fontId="0" fillId="0" borderId="0" xfId="0"/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2" borderId="5" xfId="3" applyFont="1" applyFill="1" applyBorder="1" applyAlignment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16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9" fontId="25" fillId="3" borderId="20" xfId="5" applyNumberFormat="1" applyFill="1" applyBorder="1" applyProtection="1"/>
    <xf numFmtId="169" fontId="25" fillId="3" borderId="21" xfId="5" applyNumberFormat="1" applyFill="1" applyBorder="1" applyProtection="1"/>
    <xf numFmtId="169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9" fontId="25" fillId="3" borderId="24" xfId="5" applyNumberFormat="1" applyFill="1" applyBorder="1" applyProtection="1"/>
    <xf numFmtId="169" fontId="25" fillId="3" borderId="3" xfId="5" applyNumberFormat="1" applyFill="1" applyBorder="1" applyProtection="1"/>
    <xf numFmtId="169" fontId="0" fillId="6" borderId="25" xfId="5" applyNumberFormat="1" applyFont="1" applyFill="1" applyBorder="1" applyProtection="1">
      <protection locked="0"/>
    </xf>
    <xf numFmtId="169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9" fontId="24" fillId="3" borderId="24" xfId="5" applyNumberFormat="1" applyFont="1" applyFill="1" applyBorder="1" applyProtection="1"/>
    <xf numFmtId="169" fontId="24" fillId="3" borderId="3" xfId="5" applyNumberFormat="1" applyFont="1" applyFill="1" applyBorder="1" applyProtection="1"/>
    <xf numFmtId="169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9" fontId="25" fillId="3" borderId="24" xfId="5" applyNumberFormat="1" applyFill="1" applyBorder="1" applyAlignment="1" applyProtection="1">
      <alignment vertical="center"/>
    </xf>
    <xf numFmtId="169" fontId="25" fillId="3" borderId="3" xfId="5" applyNumberFormat="1" applyFill="1" applyBorder="1" applyAlignment="1" applyProtection="1">
      <alignment vertical="center"/>
    </xf>
    <xf numFmtId="169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9" fontId="25" fillId="3" borderId="27" xfId="5" applyNumberFormat="1" applyFill="1" applyBorder="1" applyProtection="1"/>
    <xf numFmtId="169" fontId="25" fillId="3" borderId="14" xfId="5" applyNumberFormat="1" applyFill="1" applyBorder="1" applyProtection="1"/>
    <xf numFmtId="169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9" fontId="24" fillId="3" borderId="27" xfId="5" applyNumberFormat="1" applyFont="1" applyFill="1" applyBorder="1" applyProtection="1"/>
    <xf numFmtId="169" fontId="24" fillId="3" borderId="14" xfId="5" applyNumberFormat="1" applyFont="1" applyFill="1" applyBorder="1" applyProtection="1"/>
    <xf numFmtId="169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9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70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8" fontId="0" fillId="4" borderId="5" xfId="0" applyNumberFormat="1" applyFill="1" applyBorder="1" applyAlignment="1">
      <alignment horizontal="center" vertical="center"/>
    </xf>
    <xf numFmtId="0" fontId="13" fillId="0" borderId="0" xfId="0" applyFont="1"/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8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8" fontId="0" fillId="3" borderId="5" xfId="0" applyNumberFormat="1" applyFill="1" applyBorder="1" applyAlignment="1">
      <alignment horizontal="center" vertical="center"/>
    </xf>
    <xf numFmtId="168" fontId="24" fillId="3" borderId="5" xfId="0" applyNumberFormat="1" applyFont="1" applyFill="1" applyBorder="1" applyAlignment="1">
      <alignment horizontal="center" vertical="center"/>
    </xf>
    <xf numFmtId="168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6" fontId="13" fillId="9" borderId="3" xfId="3" applyNumberFormat="1" applyFont="1" applyFill="1" applyBorder="1" applyAlignment="1">
      <alignment horizontal="center" vertical="center"/>
    </xf>
    <xf numFmtId="4" fontId="2" fillId="9" borderId="3" xfId="3" applyNumberFormat="1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0" fontId="21" fillId="0" borderId="7" xfId="0" applyFont="1" applyBorder="1"/>
    <xf numFmtId="1" fontId="29" fillId="3" borderId="3" xfId="3" quotePrefix="1" applyNumberFormat="1" applyFont="1" applyFill="1" applyBorder="1" applyAlignment="1">
      <alignment vertical="center"/>
    </xf>
    <xf numFmtId="166" fontId="13" fillId="9" borderId="7" xfId="3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3" fontId="29" fillId="8" borderId="6" xfId="7" applyFont="1" applyFill="1" applyBorder="1" applyAlignment="1">
      <alignment horizontal="center" vertical="center"/>
    </xf>
    <xf numFmtId="43" fontId="29" fillId="8" borderId="4" xfId="7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6" fontId="13" fillId="3" borderId="6" xfId="3" applyNumberFormat="1" applyFont="1" applyFill="1" applyBorder="1" applyAlignment="1">
      <alignment horizontal="center" vertical="center"/>
    </xf>
    <xf numFmtId="166" fontId="13" fillId="3" borderId="4" xfId="3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applyNumberFormat="1" applyFont="1" applyFill="1" applyBorder="1" applyAlignment="1">
      <alignment horizontal="center" vertical="center"/>
    </xf>
    <xf numFmtId="1" fontId="13" fillId="0" borderId="4" xfId="3" applyNumberFormat="1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166" fontId="13" fillId="3" borderId="6" xfId="3" applyNumberFormat="1" applyFont="1" applyFill="1" applyBorder="1" applyAlignment="1">
      <alignment horizontal="center" vertical="center"/>
    </xf>
    <xf numFmtId="166" fontId="13" fillId="3" borderId="4" xfId="3" applyNumberFormat="1" applyFont="1" applyFill="1" applyBorder="1" applyAlignment="1">
      <alignment horizontal="center" vertical="center"/>
    </xf>
    <xf numFmtId="43" fontId="29" fillId="8" borderId="6" xfId="7" applyFont="1" applyFill="1" applyBorder="1" applyAlignment="1">
      <alignment horizontal="center" vertical="center" wrapText="1"/>
    </xf>
    <xf numFmtId="166" fontId="29" fillId="8" borderId="6" xfId="3" applyNumberFormat="1" applyFont="1" applyFill="1" applyBorder="1" applyAlignment="1">
      <alignment horizontal="center" vertical="center"/>
    </xf>
    <xf numFmtId="166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166" fontId="29" fillId="8" borderId="6" xfId="3" applyNumberFormat="1" applyFont="1" applyFill="1" applyBorder="1" applyAlignment="1">
      <alignment horizontal="center" vertical="center"/>
    </xf>
    <xf numFmtId="166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166" fontId="29" fillId="8" borderId="6" xfId="3" applyNumberFormat="1" applyFont="1" applyFill="1" applyBorder="1" applyAlignment="1">
      <alignment horizontal="center" vertical="center"/>
    </xf>
    <xf numFmtId="166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166" fontId="13" fillId="3" borderId="7" xfId="3" applyNumberFormat="1" applyFont="1" applyFill="1" applyBorder="1" applyAlignment="1">
      <alignment horizontal="center" vertical="center"/>
    </xf>
    <xf numFmtId="166" fontId="13" fillId="3" borderId="3" xfId="3" applyNumberFormat="1" applyFont="1" applyFill="1" applyBorder="1" applyAlignment="1">
      <alignment horizontal="center" vertical="center"/>
    </xf>
    <xf numFmtId="43" fontId="13" fillId="3" borderId="3" xfId="7" applyFont="1" applyFill="1" applyBorder="1" applyAlignment="1">
      <alignment horizontal="center" vertical="center"/>
    </xf>
    <xf numFmtId="43" fontId="2" fillId="3" borderId="3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vertical="center"/>
    </xf>
    <xf numFmtId="0" fontId="15" fillId="3" borderId="0" xfId="2" applyFont="1" applyFill="1" applyAlignment="1">
      <alignment vertical="center"/>
    </xf>
    <xf numFmtId="0" fontId="15" fillId="3" borderId="9" xfId="2" applyFont="1" applyFill="1" applyBorder="1" applyAlignment="1">
      <alignment vertical="center"/>
    </xf>
    <xf numFmtId="0" fontId="6" fillId="3" borderId="2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0" fillId="3" borderId="10" xfId="2" applyFont="1" applyFill="1" applyBorder="1" applyAlignment="1">
      <alignment vertical="center"/>
    </xf>
    <xf numFmtId="0" fontId="10" fillId="3" borderId="11" xfId="2" applyFont="1" applyFill="1" applyBorder="1" applyAlignment="1">
      <alignment vertical="center"/>
    </xf>
    <xf numFmtId="0" fontId="3" fillId="3" borderId="1" xfId="2" applyFont="1" applyFill="1" applyBorder="1" applyAlignment="1">
      <alignment vertical="center"/>
    </xf>
    <xf numFmtId="0" fontId="6" fillId="3" borderId="2" xfId="4" applyFont="1" applyFill="1" applyBorder="1" applyAlignment="1">
      <alignment vertical="center"/>
    </xf>
    <xf numFmtId="0" fontId="3" fillId="3" borderId="7" xfId="4" applyFont="1" applyFill="1" applyBorder="1" applyAlignment="1">
      <alignment vertical="center"/>
    </xf>
    <xf numFmtId="0" fontId="3" fillId="3" borderId="1" xfId="4" applyFont="1" applyFill="1" applyBorder="1" applyAlignment="1">
      <alignment vertical="center"/>
    </xf>
    <xf numFmtId="0" fontId="6" fillId="3" borderId="8" xfId="4" applyFont="1" applyFill="1" applyBorder="1" applyAlignment="1">
      <alignment vertical="center"/>
    </xf>
    <xf numFmtId="0" fontId="7" fillId="3" borderId="0" xfId="4" applyFont="1" applyFill="1" applyAlignment="1">
      <alignment horizontal="left" vertical="center"/>
    </xf>
    <xf numFmtId="0" fontId="7" fillId="3" borderId="9" xfId="4" applyFont="1" applyFill="1" applyBorder="1" applyAlignment="1">
      <alignment horizontal="left" vertical="center"/>
    </xf>
    <xf numFmtId="0" fontId="15" fillId="3" borderId="11" xfId="2" applyFont="1" applyFill="1" applyBorder="1" applyAlignment="1">
      <alignment vertical="center"/>
    </xf>
    <xf numFmtId="0" fontId="15" fillId="3" borderId="12" xfId="2" applyFont="1" applyFill="1" applyBorder="1" applyAlignment="1">
      <alignment vertical="center"/>
    </xf>
    <xf numFmtId="0" fontId="8" fillId="3" borderId="8" xfId="3" applyFont="1" applyFill="1" applyBorder="1" applyAlignment="1">
      <alignment horizontal="left" vertical="center"/>
    </xf>
    <xf numFmtId="0" fontId="8" fillId="3" borderId="0" xfId="2" applyFont="1" applyFill="1" applyAlignment="1">
      <alignment vertical="center"/>
    </xf>
    <xf numFmtId="0" fontId="8" fillId="3" borderId="0" xfId="2" applyFont="1" applyFill="1" applyAlignment="1">
      <alignment horizontal="left" vertical="center" indent="1"/>
    </xf>
    <xf numFmtId="0" fontId="8" fillId="3" borderId="0" xfId="2" applyFont="1" applyFill="1" applyAlignment="1">
      <alignment horizontal="left" vertical="center"/>
    </xf>
    <xf numFmtId="0" fontId="8" fillId="3" borderId="9" xfId="2" applyFont="1" applyFill="1" applyBorder="1" applyAlignment="1">
      <alignment horizontal="left" vertical="center"/>
    </xf>
    <xf numFmtId="0" fontId="10" fillId="3" borderId="0" xfId="2" applyFont="1" applyFill="1" applyAlignment="1">
      <alignment vertical="center"/>
    </xf>
    <xf numFmtId="0" fontId="8" fillId="3" borderId="0" xfId="2" applyFont="1" applyFill="1" applyAlignment="1">
      <alignment vertical="top"/>
    </xf>
    <xf numFmtId="0" fontId="8" fillId="3" borderId="0" xfId="2" applyFont="1" applyFill="1" applyAlignment="1">
      <alignment vertical="top" wrapText="1"/>
    </xf>
    <xf numFmtId="0" fontId="8" fillId="3" borderId="8" xfId="2" applyFont="1" applyFill="1" applyBorder="1" applyAlignment="1">
      <alignment horizontal="left" vertical="center"/>
    </xf>
    <xf numFmtId="0" fontId="8" fillId="3" borderId="10" xfId="2" applyFont="1" applyFill="1" applyBorder="1" applyAlignment="1">
      <alignment horizontal="left" vertical="center"/>
    </xf>
    <xf numFmtId="0" fontId="8" fillId="3" borderId="11" xfId="2" applyFont="1" applyFill="1" applyBorder="1" applyAlignment="1">
      <alignment vertical="center"/>
    </xf>
    <xf numFmtId="0" fontId="8" fillId="3" borderId="11" xfId="2" applyFont="1" applyFill="1" applyBorder="1" applyAlignment="1">
      <alignment horizontal="left" vertical="center"/>
    </xf>
    <xf numFmtId="0" fontId="8" fillId="3" borderId="12" xfId="2" applyFont="1" applyFill="1" applyBorder="1" applyAlignment="1">
      <alignment horizontal="left" vertical="center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0" fontId="34" fillId="8" borderId="3" xfId="3" applyFont="1" applyFill="1" applyBorder="1" applyAlignment="1">
      <alignment horizontal="center" vertical="center" wrapText="1"/>
    </xf>
    <xf numFmtId="0" fontId="34" fillId="8" borderId="6" xfId="3" applyFont="1" applyFill="1" applyBorder="1" applyAlignment="1">
      <alignment horizontal="center" vertical="center" wrapText="1"/>
    </xf>
    <xf numFmtId="0" fontId="34" fillId="8" borderId="4" xfId="3" applyFont="1" applyFill="1" applyBorder="1" applyAlignment="1">
      <alignment horizontal="center" vertical="center" wrapText="1"/>
    </xf>
    <xf numFmtId="1" fontId="34" fillId="8" borderId="3" xfId="3" quotePrefix="1" applyNumberFormat="1" applyFont="1" applyFill="1" applyBorder="1" applyAlignment="1">
      <alignment vertical="center"/>
    </xf>
    <xf numFmtId="14" fontId="8" fillId="3" borderId="2" xfId="2" applyNumberFormat="1" applyFont="1" applyFill="1" applyBorder="1" applyAlignment="1" applyProtection="1">
      <alignment vertical="center"/>
    </xf>
    <xf numFmtId="43" fontId="13" fillId="3" borderId="6" xfId="7" applyFont="1" applyFill="1" applyBorder="1" applyAlignment="1">
      <alignment horizontal="center" vertical="center" wrapText="1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167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10" xfId="4" applyFont="1" applyFill="1" applyBorder="1" applyAlignment="1">
      <alignment horizontal="center" vertical="center"/>
    </xf>
    <xf numFmtId="0" fontId="10" fillId="3" borderId="12" xfId="4" applyFont="1" applyFill="1" applyBorder="1" applyAlignment="1">
      <alignment horizontal="center" vertical="center"/>
    </xf>
    <xf numFmtId="0" fontId="19" fillId="3" borderId="10" xfId="4" applyFont="1" applyFill="1" applyBorder="1" applyAlignment="1">
      <alignment horizontal="center" vertical="center"/>
    </xf>
    <xf numFmtId="0" fontId="19" fillId="3" borderId="11" xfId="4" applyFont="1" applyFill="1" applyBorder="1" applyAlignment="1">
      <alignment horizontal="center" vertical="center"/>
    </xf>
    <xf numFmtId="0" fontId="19" fillId="3" borderId="12" xfId="4" applyFont="1" applyFill="1" applyBorder="1" applyAlignment="1">
      <alignment horizontal="center" vertical="center"/>
    </xf>
    <xf numFmtId="0" fontId="10" fillId="3" borderId="11" xfId="4" applyFont="1" applyFill="1" applyBorder="1" applyAlignment="1">
      <alignment horizontal="center" vertical="center"/>
    </xf>
    <xf numFmtId="0" fontId="8" fillId="3" borderId="0" xfId="2" applyFont="1" applyFill="1" applyAlignment="1">
      <alignment horizontal="left" vertical="top"/>
    </xf>
    <xf numFmtId="0" fontId="8" fillId="3" borderId="0" xfId="2" applyFont="1" applyFill="1" applyAlignment="1">
      <alignment horizontal="left" vertical="top" wrapText="1"/>
    </xf>
    <xf numFmtId="0" fontId="10" fillId="3" borderId="2" xfId="2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8" xfId="2" applyFont="1" applyFill="1" applyBorder="1" applyAlignment="1">
      <alignment horizontal="center" vertical="center"/>
    </xf>
    <xf numFmtId="0" fontId="3" fillId="3" borderId="0" xfId="2" applyFont="1" applyFill="1" applyAlignment="1">
      <alignment horizontal="center" vertical="center"/>
    </xf>
    <xf numFmtId="0" fontId="3" fillId="3" borderId="9" xfId="2" applyFont="1" applyFill="1" applyBorder="1" applyAlignment="1">
      <alignment horizontal="center" vertical="center"/>
    </xf>
    <xf numFmtId="0" fontId="4" fillId="3" borderId="2" xfId="4" applyFont="1" applyFill="1" applyBorder="1" applyAlignment="1">
      <alignment horizontal="center" vertical="center"/>
    </xf>
    <xf numFmtId="0" fontId="4" fillId="3" borderId="7" xfId="4" applyFont="1" applyFill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/>
    </xf>
    <xf numFmtId="0" fontId="4" fillId="3" borderId="8" xfId="4" applyFont="1" applyFill="1" applyBorder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4" fillId="3" borderId="9" xfId="4" applyFont="1" applyFill="1" applyBorder="1" applyAlignment="1">
      <alignment horizontal="center" vertical="center"/>
    </xf>
    <xf numFmtId="0" fontId="4" fillId="3" borderId="10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11" xfId="2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/>
    </xf>
    <xf numFmtId="0" fontId="19" fillId="3" borderId="5" xfId="2" applyFont="1" applyFill="1" applyBorder="1" applyAlignment="1">
      <alignment horizontal="center" vertical="center"/>
    </xf>
    <xf numFmtId="167" fontId="10" fillId="3" borderId="10" xfId="4" applyNumberFormat="1" applyFont="1" applyFill="1" applyBorder="1" applyAlignment="1">
      <alignment horizontal="center" vertical="center"/>
    </xf>
    <xf numFmtId="167" fontId="10" fillId="3" borderId="11" xfId="4" applyNumberFormat="1" applyFont="1" applyFill="1" applyBorder="1" applyAlignment="1">
      <alignment horizontal="center" vertical="center"/>
    </xf>
    <xf numFmtId="166" fontId="13" fillId="3" borderId="6" xfId="3" applyNumberFormat="1" applyFont="1" applyFill="1" applyBorder="1" applyAlignment="1">
      <alignment horizontal="center" vertical="center"/>
    </xf>
    <xf numFmtId="166" fontId="13" fillId="3" borderId="4" xfId="3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/>
    </xf>
    <xf numFmtId="43" fontId="13" fillId="3" borderId="4" xfId="7" applyFont="1" applyFill="1" applyBorder="1" applyAlignment="1">
      <alignment horizontal="center" vertical="center"/>
    </xf>
    <xf numFmtId="43" fontId="2" fillId="3" borderId="6" xfId="7" applyFont="1" applyFill="1" applyBorder="1" applyAlignment="1">
      <alignment horizontal="center" vertical="center" wrapText="1"/>
    </xf>
    <xf numFmtId="43" fontId="2" fillId="3" borderId="4" xfId="7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49" fontId="29" fillId="8" borderId="6" xfId="3" applyNumberFormat="1" applyFont="1" applyFill="1" applyBorder="1" applyAlignment="1">
      <alignment horizontal="left" vertical="center" wrapText="1"/>
    </xf>
    <xf numFmtId="49" fontId="29" fillId="8" borderId="3" xfId="3" applyNumberFormat="1" applyFont="1" applyFill="1" applyBorder="1" applyAlignment="1">
      <alignment horizontal="left" vertical="center" wrapText="1"/>
    </xf>
    <xf numFmtId="49" fontId="29" fillId="8" borderId="4" xfId="3" applyNumberFormat="1" applyFont="1" applyFill="1" applyBorder="1" applyAlignment="1">
      <alignment horizontal="left" vertical="center" wrapText="1"/>
    </xf>
    <xf numFmtId="166" fontId="29" fillId="8" borderId="6" xfId="3" applyNumberFormat="1" applyFont="1" applyFill="1" applyBorder="1" applyAlignment="1">
      <alignment horizontal="center" vertical="center"/>
    </xf>
    <xf numFmtId="166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3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166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43" fontId="13" fillId="3" borderId="5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4" fontId="29" fillId="8" borderId="3" xfId="3" quotePrefix="1" applyNumberFormat="1" applyFont="1" applyFill="1" applyBorder="1" applyAlignment="1">
      <alignment horizontal="center" vertical="center"/>
    </xf>
    <xf numFmtId="49" fontId="20" fillId="3" borderId="6" xfId="3" applyNumberFormat="1" applyFont="1" applyFill="1" applyBorder="1" applyAlignment="1">
      <alignment horizontal="left" vertical="center" wrapText="1"/>
    </xf>
    <xf numFmtId="49" fontId="20" fillId="3" borderId="3" xfId="3" applyNumberFormat="1" applyFont="1" applyFill="1" applyBorder="1" applyAlignment="1">
      <alignment horizontal="left" vertical="center" wrapText="1"/>
    </xf>
    <xf numFmtId="49" fontId="20" fillId="3" borderId="4" xfId="3" applyNumberFormat="1" applyFont="1" applyFill="1" applyBorder="1" applyAlignment="1">
      <alignment horizontal="left" vertical="center" wrapText="1"/>
    </xf>
    <xf numFmtId="166" fontId="13" fillId="3" borderId="5" xfId="3" applyNumberFormat="1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3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49" fontId="29" fillId="9" borderId="6" xfId="3" applyNumberFormat="1" applyFont="1" applyFill="1" applyBorder="1" applyAlignment="1">
      <alignment horizontal="left" vertical="center" wrapText="1"/>
    </xf>
    <xf numFmtId="49" fontId="29" fillId="9" borderId="3" xfId="3" applyNumberFormat="1" applyFont="1" applyFill="1" applyBorder="1" applyAlignment="1">
      <alignment horizontal="left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29" fillId="3" borderId="6" xfId="3" quotePrefix="1" applyNumberFormat="1" applyFont="1" applyFill="1" applyBorder="1" applyAlignment="1">
      <alignment horizontal="center" vertical="center"/>
    </xf>
    <xf numFmtId="4" fontId="29" fillId="3" borderId="4" xfId="3" quotePrefix="1" applyNumberFormat="1" applyFont="1" applyFill="1" applyBorder="1" applyAlignment="1">
      <alignment horizontal="center" vertical="center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1" fontId="20" fillId="3" borderId="6" xfId="3" quotePrefix="1" applyNumberFormat="1" applyFont="1" applyFill="1" applyBorder="1" applyAlignment="1">
      <alignment horizontal="left" vertical="center" wrapText="1"/>
    </xf>
    <xf numFmtId="1" fontId="20" fillId="3" borderId="3" xfId="3" quotePrefix="1" applyNumberFormat="1" applyFont="1" applyFill="1" applyBorder="1" applyAlignment="1">
      <alignment horizontal="left" vertical="center" wrapText="1"/>
    </xf>
    <xf numFmtId="1" fontId="20" fillId="3" borderId="4" xfId="3" quotePrefix="1" applyNumberFormat="1" applyFont="1" applyFill="1" applyBorder="1" applyAlignment="1">
      <alignment horizontal="left" vertical="center" wrapText="1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34" fillId="9" borderId="5" xfId="3" applyFont="1" applyFill="1" applyBorder="1" applyAlignment="1">
      <alignment horizontal="center" vertical="center" wrapText="1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0" fontId="34" fillId="9" borderId="6" xfId="3" applyFont="1" applyFill="1" applyBorder="1" applyAlignment="1">
      <alignment horizontal="center" vertical="center" wrapText="1"/>
    </xf>
    <xf numFmtId="0" fontId="34" fillId="9" borderId="4" xfId="3" applyFont="1" applyFill="1" applyBorder="1" applyAlignment="1">
      <alignment horizontal="center" vertical="center" wrapText="1"/>
    </xf>
    <xf numFmtId="4" fontId="34" fillId="8" borderId="6" xfId="3" quotePrefix="1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29" fillId="9" borderId="4" xfId="3" applyFont="1" applyFill="1" applyBorder="1" applyAlignment="1">
      <alignment horizontal="center" vertical="center" wrapText="1"/>
    </xf>
    <xf numFmtId="167" fontId="11" fillId="2" borderId="8" xfId="3" applyNumberFormat="1" applyFont="1" applyFill="1" applyBorder="1" applyAlignment="1">
      <alignment horizontal="center" vertical="center"/>
    </xf>
    <xf numFmtId="167" fontId="11" fillId="2" borderId="0" xfId="3" applyNumberFormat="1" applyFont="1" applyFill="1" applyBorder="1" applyAlignment="1">
      <alignment horizontal="center" vertical="center"/>
    </xf>
    <xf numFmtId="167" fontId="11" fillId="2" borderId="9" xfId="3" applyNumberFormat="1" applyFont="1" applyFill="1" applyBorder="1" applyAlignment="1">
      <alignment horizontal="center" vertical="center"/>
    </xf>
    <xf numFmtId="168" fontId="12" fillId="2" borderId="8" xfId="3" applyNumberFormat="1" applyFont="1" applyFill="1" applyBorder="1" applyAlignment="1">
      <alignment horizontal="center" vertical="center"/>
    </xf>
    <xf numFmtId="168" fontId="12" fillId="2" borderId="0" xfId="3" applyNumberFormat="1" applyFont="1" applyFill="1" applyBorder="1" applyAlignment="1">
      <alignment horizontal="center" vertical="center"/>
    </xf>
    <xf numFmtId="168" fontId="12" fillId="2" borderId="9" xfId="3" applyNumberFormat="1" applyFont="1" applyFill="1" applyBorder="1" applyAlignment="1">
      <alignment horizontal="center" vertical="center"/>
    </xf>
    <xf numFmtId="168" fontId="12" fillId="2" borderId="10" xfId="3" applyNumberFormat="1" applyFont="1" applyFill="1" applyBorder="1" applyAlignment="1">
      <alignment horizontal="center" vertical="center"/>
    </xf>
    <xf numFmtId="168" fontId="12" fillId="2" borderId="11" xfId="3" applyNumberFormat="1" applyFont="1" applyFill="1" applyBorder="1" applyAlignment="1">
      <alignment horizontal="center" vertical="center"/>
    </xf>
    <xf numFmtId="168" fontId="12" fillId="2" borderId="12" xfId="3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34" fillId="8" borderId="6" xfId="3" applyFont="1" applyFill="1" applyBorder="1" applyAlignment="1">
      <alignment horizontal="center" vertical="center" wrapText="1"/>
    </xf>
    <xf numFmtId="0" fontId="34" fillId="8" borderId="3" xfId="3" applyFont="1" applyFill="1" applyBorder="1" applyAlignment="1">
      <alignment horizontal="center" vertical="center" wrapText="1"/>
    </xf>
    <xf numFmtId="0" fontId="34" fillId="8" borderId="4" xfId="3" applyFont="1" applyFill="1" applyBorder="1" applyAlignment="1">
      <alignment horizontal="center" vertical="center" wrapText="1"/>
    </xf>
    <xf numFmtId="0" fontId="29" fillId="9" borderId="6" xfId="3" applyFont="1" applyFill="1" applyBorder="1" applyAlignment="1">
      <alignment horizontal="center" vertical="center" wrapText="1"/>
    </xf>
    <xf numFmtId="0" fontId="29" fillId="9" borderId="3" xfId="3" applyFont="1" applyFill="1" applyBorder="1" applyAlignment="1">
      <alignment horizontal="center" vertical="center" wrapText="1"/>
    </xf>
    <xf numFmtId="1" fontId="34" fillId="8" borderId="6" xfId="3" quotePrefix="1" applyNumberFormat="1" applyFont="1" applyFill="1" applyBorder="1" applyAlignment="1">
      <alignment horizontal="left" vertical="center"/>
    </xf>
    <xf numFmtId="1" fontId="34" fillId="8" borderId="3" xfId="3" quotePrefix="1" applyNumberFormat="1" applyFont="1" applyFill="1" applyBorder="1" applyAlignment="1">
      <alignment horizontal="left" vertical="center"/>
    </xf>
    <xf numFmtId="4" fontId="34" fillId="8" borderId="4" xfId="3" quotePrefix="1" applyNumberFormat="1" applyFont="1" applyFill="1" applyBorder="1" applyAlignment="1">
      <alignment horizontal="center" vertical="center"/>
    </xf>
    <xf numFmtId="1" fontId="34" fillId="8" borderId="6" xfId="3" quotePrefix="1" applyNumberFormat="1" applyFont="1" applyFill="1" applyBorder="1" applyAlignment="1">
      <alignment horizontal="center" vertical="center"/>
    </xf>
    <xf numFmtId="1" fontId="34" fillId="8" borderId="3" xfId="3" quotePrefix="1" applyNumberFormat="1" applyFont="1" applyFill="1" applyBorder="1" applyAlignment="1">
      <alignment horizontal="center" vertical="center"/>
    </xf>
    <xf numFmtId="1" fontId="34" fillId="8" borderId="4" xfId="3" quotePrefix="1" applyNumberFormat="1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8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5" fontId="28" fillId="3" borderId="0" xfId="6" applyFill="1" applyBorder="1" applyAlignment="1">
      <alignment horizontal="center"/>
    </xf>
    <xf numFmtId="171" fontId="24" fillId="6" borderId="32" xfId="5" applyNumberFormat="1" applyFont="1" applyFill="1" applyBorder="1" applyAlignment="1">
      <alignment horizontal="center"/>
    </xf>
    <xf numFmtId="171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9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  <cellStyle name="Vírgula" xfId="7" builtinId="3"/>
    <cellStyle name="Vírgula 2" xfId="8" xr:uid="{EDC8E4F3-CAA6-44FA-BE67-F61ECAD2CBC6}"/>
  </cellStyles>
  <dxfs count="0"/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19706</xdr:colOff>
      <xdr:row>0</xdr:row>
      <xdr:rowOff>118241</xdr:rowOff>
    </xdr:from>
    <xdr:to>
      <xdr:col>5</xdr:col>
      <xdr:colOff>131707</xdr:colOff>
      <xdr:row>9</xdr:row>
      <xdr:rowOff>31202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E00822B-3AE2-40DE-A8E7-F0DFEDEF6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37" y="118241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27214</xdr:colOff>
      <xdr:row>1</xdr:row>
      <xdr:rowOff>95250</xdr:rowOff>
    </xdr:from>
    <xdr:to>
      <xdr:col>6</xdr:col>
      <xdr:colOff>47601</xdr:colOff>
      <xdr:row>10</xdr:row>
      <xdr:rowOff>126593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93A4967-C157-439D-96F6-A78822CAC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143" y="326571"/>
          <a:ext cx="1353887" cy="17458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1"/>
  <sheetViews>
    <sheetView tabSelected="1" view="pageBreakPreview" zoomScale="145" zoomScaleNormal="100" zoomScaleSheetLayoutView="145" workbookViewId="0">
      <selection activeCell="E63" sqref="Q63"/>
    </sheetView>
  </sheetViews>
  <sheetFormatPr defaultColWidth="2.7109375" defaultRowHeight="12.75" customHeight="1" x14ac:dyDescent="0.25"/>
  <sheetData>
    <row r="1" spans="1:34" ht="10.5" customHeight="1" x14ac:dyDescent="0.25">
      <c r="A1" s="244"/>
      <c r="B1" s="245"/>
      <c r="C1" s="245"/>
      <c r="D1" s="245"/>
      <c r="E1" s="245"/>
      <c r="F1" s="245"/>
      <c r="G1" s="246"/>
      <c r="H1" s="238" t="s">
        <v>260</v>
      </c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40"/>
      <c r="AB1" s="235" t="s">
        <v>0</v>
      </c>
      <c r="AC1" s="236"/>
      <c r="AD1" s="236"/>
      <c r="AE1" s="236"/>
      <c r="AF1" s="236"/>
      <c r="AG1" s="236"/>
      <c r="AH1" s="237"/>
    </row>
    <row r="2" spans="1:34" ht="10.5" customHeight="1" x14ac:dyDescent="0.25">
      <c r="A2" s="247"/>
      <c r="B2" s="248"/>
      <c r="C2" s="248"/>
      <c r="D2" s="248"/>
      <c r="E2" s="248"/>
      <c r="F2" s="248"/>
      <c r="G2" s="249"/>
      <c r="H2" s="241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3"/>
      <c r="AB2" s="175"/>
      <c r="AC2" s="176"/>
      <c r="AD2" s="176"/>
      <c r="AE2" s="176"/>
      <c r="AF2" s="176"/>
      <c r="AG2" s="176"/>
      <c r="AH2" s="177"/>
    </row>
    <row r="3" spans="1:34" ht="10.5" customHeight="1" x14ac:dyDescent="0.25">
      <c r="A3" s="247"/>
      <c r="B3" s="248"/>
      <c r="C3" s="248"/>
      <c r="D3" s="248"/>
      <c r="E3" s="248"/>
      <c r="F3" s="248"/>
      <c r="G3" s="249"/>
      <c r="H3" s="178" t="s">
        <v>1</v>
      </c>
      <c r="I3" s="179"/>
      <c r="J3" s="252" t="s">
        <v>81</v>
      </c>
      <c r="K3" s="252"/>
      <c r="L3" s="252"/>
      <c r="M3" s="252"/>
      <c r="N3" s="252"/>
      <c r="O3" s="252"/>
      <c r="P3" s="252"/>
      <c r="Q3" s="252"/>
      <c r="R3" s="252"/>
      <c r="S3" s="253"/>
      <c r="T3" s="256" t="s">
        <v>2</v>
      </c>
      <c r="U3" s="256"/>
      <c r="V3" s="256"/>
      <c r="W3" s="256"/>
      <c r="X3" s="256"/>
      <c r="Y3" s="256"/>
      <c r="Z3" s="256"/>
      <c r="AA3" s="256"/>
      <c r="AB3" s="175"/>
      <c r="AC3" s="180"/>
      <c r="AD3" s="181" t="s">
        <v>3</v>
      </c>
      <c r="AE3" s="176"/>
      <c r="AF3" s="176"/>
      <c r="AG3" s="176"/>
      <c r="AH3" s="177"/>
    </row>
    <row r="4" spans="1:34" ht="10.5" customHeight="1" x14ac:dyDescent="0.25">
      <c r="A4" s="247"/>
      <c r="B4" s="248"/>
      <c r="C4" s="248"/>
      <c r="D4" s="248"/>
      <c r="E4" s="248"/>
      <c r="F4" s="248"/>
      <c r="G4" s="249"/>
      <c r="H4" s="182"/>
      <c r="I4" s="183"/>
      <c r="J4" s="254"/>
      <c r="K4" s="254"/>
      <c r="L4" s="254"/>
      <c r="M4" s="254"/>
      <c r="N4" s="254"/>
      <c r="O4" s="254"/>
      <c r="P4" s="254"/>
      <c r="Q4" s="254"/>
      <c r="R4" s="254"/>
      <c r="S4" s="255"/>
      <c r="T4" s="257" t="s">
        <v>270</v>
      </c>
      <c r="U4" s="257"/>
      <c r="V4" s="257"/>
      <c r="W4" s="257"/>
      <c r="X4" s="257"/>
      <c r="Y4" s="257"/>
      <c r="Z4" s="257"/>
      <c r="AA4" s="257"/>
      <c r="AB4" s="175"/>
      <c r="AC4" s="180" t="s">
        <v>8</v>
      </c>
      <c r="AD4" s="181" t="s">
        <v>4</v>
      </c>
      <c r="AE4" s="176"/>
      <c r="AF4" s="176"/>
      <c r="AG4" s="176"/>
      <c r="AH4" s="177"/>
    </row>
    <row r="5" spans="1:34" ht="10.5" customHeight="1" x14ac:dyDescent="0.25">
      <c r="A5" s="247"/>
      <c r="B5" s="248"/>
      <c r="C5" s="248"/>
      <c r="D5" s="248"/>
      <c r="E5" s="248"/>
      <c r="F5" s="248"/>
      <c r="G5" s="249"/>
      <c r="H5" s="178" t="s">
        <v>5</v>
      </c>
      <c r="I5" s="179"/>
      <c r="J5" s="179"/>
      <c r="K5" s="179"/>
      <c r="L5" s="184"/>
      <c r="M5" s="178" t="s">
        <v>6</v>
      </c>
      <c r="N5" s="179"/>
      <c r="O5" s="179"/>
      <c r="P5" s="179"/>
      <c r="Q5" s="184"/>
      <c r="R5" s="178" t="s">
        <v>7</v>
      </c>
      <c r="S5" s="179"/>
      <c r="T5" s="179"/>
      <c r="U5" s="179"/>
      <c r="V5" s="184"/>
      <c r="W5" s="178" t="s">
        <v>261</v>
      </c>
      <c r="X5" s="179"/>
      <c r="Y5" s="179"/>
      <c r="Z5" s="179"/>
      <c r="AA5" s="184"/>
      <c r="AB5" s="175"/>
      <c r="AC5" s="180"/>
      <c r="AD5" s="181" t="s">
        <v>9</v>
      </c>
      <c r="AE5" s="176"/>
      <c r="AF5" s="176"/>
      <c r="AG5" s="176"/>
      <c r="AH5" s="177"/>
    </row>
    <row r="6" spans="1:34" ht="10.5" customHeight="1" x14ac:dyDescent="0.25">
      <c r="A6" s="247"/>
      <c r="B6" s="248"/>
      <c r="C6" s="248"/>
      <c r="D6" s="248"/>
      <c r="E6" s="248"/>
      <c r="F6" s="248"/>
      <c r="G6" s="249"/>
      <c r="H6" s="227" t="s">
        <v>83</v>
      </c>
      <c r="I6" s="232"/>
      <c r="J6" s="232"/>
      <c r="K6" s="232"/>
      <c r="L6" s="228"/>
      <c r="M6" s="227" t="s">
        <v>84</v>
      </c>
      <c r="N6" s="232"/>
      <c r="O6" s="232"/>
      <c r="P6" s="232"/>
      <c r="Q6" s="228"/>
      <c r="R6" s="227" t="s">
        <v>85</v>
      </c>
      <c r="S6" s="232"/>
      <c r="T6" s="232"/>
      <c r="U6" s="232"/>
      <c r="V6" s="228"/>
      <c r="W6" s="229" t="s">
        <v>269</v>
      </c>
      <c r="X6" s="230"/>
      <c r="Y6" s="230"/>
      <c r="Z6" s="230"/>
      <c r="AA6" s="231"/>
      <c r="AB6" s="175"/>
      <c r="AC6" s="180"/>
      <c r="AD6" s="181" t="s">
        <v>11</v>
      </c>
      <c r="AE6" s="176"/>
      <c r="AF6" s="176"/>
      <c r="AG6" s="176"/>
      <c r="AH6" s="177"/>
    </row>
    <row r="7" spans="1:34" ht="10.5" customHeight="1" x14ac:dyDescent="0.25">
      <c r="A7" s="247"/>
      <c r="B7" s="248"/>
      <c r="C7" s="248"/>
      <c r="D7" s="248"/>
      <c r="E7" s="248"/>
      <c r="F7" s="248"/>
      <c r="G7" s="248"/>
      <c r="H7" s="185" t="s">
        <v>12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5" t="s">
        <v>13</v>
      </c>
      <c r="X7" s="186"/>
      <c r="Y7" s="186"/>
      <c r="Z7" s="185" t="s">
        <v>14</v>
      </c>
      <c r="AA7" s="187"/>
      <c r="AB7" s="176"/>
      <c r="AC7" s="180"/>
      <c r="AD7" s="181" t="s">
        <v>15</v>
      </c>
      <c r="AE7" s="176"/>
      <c r="AF7" s="176"/>
      <c r="AG7" s="176"/>
      <c r="AH7" s="177"/>
    </row>
    <row r="8" spans="1:34" ht="10.5" customHeight="1" x14ac:dyDescent="0.25">
      <c r="A8" s="247"/>
      <c r="B8" s="248"/>
      <c r="C8" s="248"/>
      <c r="D8" s="248"/>
      <c r="E8" s="248"/>
      <c r="F8" s="248"/>
      <c r="G8" s="248"/>
      <c r="H8" s="227" t="s">
        <v>262</v>
      </c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58">
        <v>43934</v>
      </c>
      <c r="X8" s="259"/>
      <c r="Y8" s="259"/>
      <c r="Z8" s="227">
        <v>2</v>
      </c>
      <c r="AA8" s="228"/>
      <c r="AB8" s="176"/>
      <c r="AC8" s="176"/>
      <c r="AD8" s="176"/>
      <c r="AE8" s="176"/>
      <c r="AF8" s="176"/>
      <c r="AG8" s="176"/>
      <c r="AH8" s="177"/>
    </row>
    <row r="9" spans="1:34" ht="10.5" customHeight="1" x14ac:dyDescent="0.25">
      <c r="A9" s="247"/>
      <c r="B9" s="248"/>
      <c r="C9" s="248"/>
      <c r="D9" s="248"/>
      <c r="E9" s="248"/>
      <c r="F9" s="248"/>
      <c r="G9" s="248"/>
      <c r="H9" s="188" t="s">
        <v>16</v>
      </c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90"/>
      <c r="AB9" s="176"/>
      <c r="AC9" s="176"/>
      <c r="AD9" s="176"/>
      <c r="AE9" s="176"/>
      <c r="AF9" s="176"/>
      <c r="AG9" s="176"/>
      <c r="AH9" s="177"/>
    </row>
    <row r="10" spans="1:34" ht="10.5" customHeight="1" x14ac:dyDescent="0.25">
      <c r="A10" s="250"/>
      <c r="B10" s="251"/>
      <c r="C10" s="251"/>
      <c r="D10" s="251"/>
      <c r="E10" s="251"/>
      <c r="F10" s="251"/>
      <c r="G10" s="251"/>
      <c r="H10" s="227" t="s">
        <v>86</v>
      </c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28"/>
      <c r="AB10" s="191"/>
      <c r="AC10" s="191"/>
      <c r="AD10" s="191"/>
      <c r="AE10" s="191"/>
      <c r="AF10" s="191"/>
      <c r="AG10" s="191"/>
      <c r="AH10" s="192"/>
    </row>
    <row r="11" spans="1:34" ht="12.75" customHeight="1" x14ac:dyDescent="0.25">
      <c r="A11" s="193"/>
      <c r="B11" s="194"/>
      <c r="C11" s="195"/>
      <c r="D11" s="196"/>
      <c r="E11" s="196"/>
      <c r="F11" s="196"/>
      <c r="G11" s="196"/>
      <c r="H11" s="196"/>
      <c r="I11" s="196"/>
      <c r="J11" s="196"/>
      <c r="K11" s="196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6"/>
      <c r="AC11" s="196"/>
      <c r="AD11" s="196"/>
      <c r="AE11" s="196"/>
      <c r="AF11" s="196"/>
      <c r="AG11" s="196"/>
      <c r="AH11" s="197"/>
    </row>
    <row r="12" spans="1:34" ht="12.75" customHeight="1" x14ac:dyDescent="0.25">
      <c r="A12" s="193"/>
      <c r="B12" s="198" t="s">
        <v>263</v>
      </c>
      <c r="C12" s="195"/>
      <c r="D12" s="196"/>
      <c r="E12" s="196"/>
      <c r="F12" s="196"/>
      <c r="G12" s="196"/>
      <c r="H12" s="196"/>
      <c r="I12" s="196"/>
      <c r="J12" s="196"/>
      <c r="K12" s="196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6"/>
      <c r="AC12" s="196"/>
      <c r="AD12" s="196"/>
      <c r="AE12" s="196"/>
      <c r="AF12" s="196"/>
      <c r="AG12" s="196"/>
      <c r="AH12" s="197"/>
    </row>
    <row r="13" spans="1:34" ht="12.75" customHeight="1" x14ac:dyDescent="0.25">
      <c r="A13" s="193"/>
      <c r="B13" s="194" t="s">
        <v>264</v>
      </c>
      <c r="C13" s="233" t="s">
        <v>265</v>
      </c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</row>
    <row r="14" spans="1:34" ht="25.5" customHeight="1" x14ac:dyDescent="0.25">
      <c r="A14" s="193"/>
      <c r="B14" s="199" t="s">
        <v>266</v>
      </c>
      <c r="C14" s="234" t="s">
        <v>267</v>
      </c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</row>
    <row r="15" spans="1:34" ht="12.75" customHeight="1" x14ac:dyDescent="0.25">
      <c r="A15" s="193"/>
      <c r="B15" s="194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197"/>
    </row>
    <row r="16" spans="1:34" ht="12.75" customHeight="1" x14ac:dyDescent="0.25">
      <c r="A16" s="193"/>
      <c r="B16" s="194"/>
      <c r="C16" s="195"/>
      <c r="D16" s="196"/>
      <c r="E16" s="196"/>
      <c r="F16" s="196"/>
      <c r="G16" s="196"/>
      <c r="H16" s="196"/>
      <c r="I16" s="196"/>
      <c r="J16" s="196"/>
      <c r="K16" s="196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6"/>
      <c r="AC16" s="196"/>
      <c r="AD16" s="196"/>
      <c r="AE16" s="196"/>
      <c r="AF16" s="196"/>
      <c r="AG16" s="196"/>
      <c r="AH16" s="197"/>
    </row>
    <row r="17" spans="1:34" ht="12.75" customHeight="1" x14ac:dyDescent="0.25">
      <c r="A17" s="193"/>
      <c r="B17" s="194"/>
      <c r="C17" s="195"/>
      <c r="D17" s="196"/>
      <c r="E17" s="196"/>
      <c r="F17" s="196"/>
      <c r="G17" s="196"/>
      <c r="H17" s="196"/>
      <c r="I17" s="196"/>
      <c r="J17" s="196"/>
      <c r="K17" s="196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6"/>
      <c r="AC17" s="196"/>
      <c r="AD17" s="196"/>
      <c r="AE17" s="196"/>
      <c r="AF17" s="196"/>
      <c r="AG17" s="196"/>
      <c r="AH17" s="197"/>
    </row>
    <row r="18" spans="1:34" ht="12.75" customHeight="1" x14ac:dyDescent="0.25">
      <c r="A18" s="193"/>
      <c r="B18" s="194"/>
      <c r="C18" s="195"/>
      <c r="D18" s="196"/>
      <c r="E18" s="196"/>
      <c r="F18" s="196"/>
      <c r="G18" s="196"/>
      <c r="H18" s="196"/>
      <c r="I18" s="196"/>
      <c r="J18" s="196"/>
      <c r="K18" s="196"/>
      <c r="L18" s="194"/>
      <c r="M18" s="194"/>
      <c r="N18" s="194"/>
      <c r="O18" s="194"/>
      <c r="P18" s="196"/>
      <c r="Q18" s="196"/>
      <c r="R18" s="196"/>
      <c r="S18" s="194"/>
      <c r="T18" s="194"/>
      <c r="U18" s="194"/>
      <c r="V18" s="196"/>
      <c r="W18" s="196"/>
      <c r="X18" s="194"/>
      <c r="Y18" s="194"/>
      <c r="Z18" s="196"/>
      <c r="AA18" s="194"/>
      <c r="AB18" s="196"/>
      <c r="AC18" s="196"/>
      <c r="AD18" s="196"/>
      <c r="AE18" s="196"/>
      <c r="AF18" s="196"/>
      <c r="AG18" s="196"/>
      <c r="AH18" s="197"/>
    </row>
    <row r="19" spans="1:34" ht="12.75" customHeight="1" x14ac:dyDescent="0.25">
      <c r="A19" s="193"/>
      <c r="B19" s="194"/>
      <c r="C19" s="195"/>
      <c r="D19" s="196"/>
      <c r="E19" s="196"/>
      <c r="F19" s="196"/>
      <c r="G19" s="196"/>
      <c r="H19" s="196"/>
      <c r="I19" s="196"/>
      <c r="J19" s="196"/>
      <c r="K19" s="196"/>
      <c r="L19" s="194"/>
      <c r="M19" s="194"/>
      <c r="N19" s="194"/>
      <c r="O19" s="194"/>
      <c r="P19" s="196"/>
      <c r="Q19" s="196"/>
      <c r="R19" s="196"/>
      <c r="S19" s="194"/>
      <c r="T19" s="194"/>
      <c r="U19" s="194"/>
      <c r="V19" s="196"/>
      <c r="W19" s="196"/>
      <c r="X19" s="194"/>
      <c r="Y19" s="194"/>
      <c r="Z19" s="196"/>
      <c r="AA19" s="194"/>
      <c r="AB19" s="196"/>
      <c r="AC19" s="196"/>
      <c r="AD19" s="196"/>
      <c r="AE19" s="196"/>
      <c r="AF19" s="196"/>
      <c r="AG19" s="196"/>
      <c r="AH19" s="197"/>
    </row>
    <row r="20" spans="1:34" ht="12.75" customHeight="1" x14ac:dyDescent="0.25">
      <c r="A20" s="193"/>
      <c r="B20" s="194"/>
      <c r="C20" s="196"/>
      <c r="D20" s="196"/>
      <c r="E20" s="196"/>
      <c r="F20" s="196"/>
      <c r="G20" s="196"/>
      <c r="H20" s="196"/>
      <c r="I20" s="196"/>
      <c r="J20" s="196"/>
      <c r="K20" s="196"/>
      <c r="L20" s="194"/>
      <c r="M20" s="194"/>
      <c r="N20" s="194"/>
      <c r="O20" s="194"/>
      <c r="P20" s="196"/>
      <c r="Q20" s="196"/>
      <c r="R20" s="196"/>
      <c r="S20" s="194"/>
      <c r="T20" s="194"/>
      <c r="U20" s="194"/>
      <c r="V20" s="196"/>
      <c r="W20" s="196"/>
      <c r="X20" s="194"/>
      <c r="Y20" s="194"/>
      <c r="Z20" s="196"/>
      <c r="AA20" s="194"/>
      <c r="AB20" s="196"/>
      <c r="AC20" s="196"/>
      <c r="AD20" s="196"/>
      <c r="AE20" s="196"/>
      <c r="AF20" s="196"/>
      <c r="AG20" s="196"/>
      <c r="AH20" s="197"/>
    </row>
    <row r="21" spans="1:34" ht="12.75" customHeight="1" x14ac:dyDescent="0.25">
      <c r="A21" s="193"/>
      <c r="B21" s="194"/>
      <c r="C21" s="196"/>
      <c r="D21" s="196"/>
      <c r="E21" s="196"/>
      <c r="F21" s="196"/>
      <c r="G21" s="196"/>
      <c r="H21" s="196"/>
      <c r="I21" s="196"/>
      <c r="J21" s="196"/>
      <c r="K21" s="196"/>
      <c r="L21" s="194"/>
      <c r="M21" s="194"/>
      <c r="N21" s="194"/>
      <c r="O21" s="194"/>
      <c r="P21" s="196"/>
      <c r="Q21" s="196"/>
      <c r="R21" s="196"/>
      <c r="S21" s="194"/>
      <c r="T21" s="194"/>
      <c r="U21" s="194"/>
      <c r="V21" s="196"/>
      <c r="W21" s="196"/>
      <c r="X21" s="194"/>
      <c r="Y21" s="194"/>
      <c r="Z21" s="196"/>
      <c r="AA21" s="194"/>
      <c r="AB21" s="196"/>
      <c r="AC21" s="196"/>
      <c r="AD21" s="196"/>
      <c r="AE21" s="196"/>
      <c r="AF21" s="196"/>
      <c r="AG21" s="196"/>
      <c r="AH21" s="197"/>
    </row>
    <row r="22" spans="1:34" ht="12.75" customHeight="1" x14ac:dyDescent="0.25">
      <c r="A22" s="193"/>
      <c r="B22" s="194"/>
      <c r="C22" s="196"/>
      <c r="D22" s="196"/>
      <c r="E22" s="196"/>
      <c r="F22" s="196"/>
      <c r="G22" s="196"/>
      <c r="H22" s="196"/>
      <c r="I22" s="196"/>
      <c r="J22" s="196"/>
      <c r="K22" s="196"/>
      <c r="L22" s="194"/>
      <c r="M22" s="194"/>
      <c r="N22" s="194"/>
      <c r="O22" s="194"/>
      <c r="P22" s="196"/>
      <c r="Q22" s="196"/>
      <c r="R22" s="196"/>
      <c r="S22" s="194"/>
      <c r="T22" s="194"/>
      <c r="U22" s="194"/>
      <c r="V22" s="196"/>
      <c r="W22" s="196"/>
      <c r="X22" s="194"/>
      <c r="Y22" s="194"/>
      <c r="Z22" s="196"/>
      <c r="AA22" s="194"/>
      <c r="AB22" s="196"/>
      <c r="AC22" s="196"/>
      <c r="AD22" s="196"/>
      <c r="AE22" s="196"/>
      <c r="AF22" s="196"/>
      <c r="AG22" s="196"/>
      <c r="AH22" s="197"/>
    </row>
    <row r="23" spans="1:34" ht="12.75" customHeight="1" x14ac:dyDescent="0.25">
      <c r="A23" s="193"/>
      <c r="B23" s="194"/>
      <c r="C23" s="196"/>
      <c r="D23" s="196"/>
      <c r="E23" s="196"/>
      <c r="F23" s="196"/>
      <c r="G23" s="196"/>
      <c r="H23" s="196"/>
      <c r="I23" s="196"/>
      <c r="J23" s="196"/>
      <c r="K23" s="196"/>
      <c r="L23" s="194"/>
      <c r="M23" s="194"/>
      <c r="N23" s="194"/>
      <c r="O23" s="194"/>
      <c r="P23" s="196"/>
      <c r="Q23" s="196"/>
      <c r="R23" s="196"/>
      <c r="S23" s="194"/>
      <c r="T23" s="194"/>
      <c r="U23" s="194"/>
      <c r="V23" s="196"/>
      <c r="W23" s="196"/>
      <c r="X23" s="194"/>
      <c r="Y23" s="194"/>
      <c r="Z23" s="196"/>
      <c r="AA23" s="194"/>
      <c r="AB23" s="196"/>
      <c r="AC23" s="196"/>
      <c r="AD23" s="196"/>
      <c r="AE23" s="196"/>
      <c r="AF23" s="196"/>
      <c r="AG23" s="196"/>
      <c r="AH23" s="197"/>
    </row>
    <row r="24" spans="1:34" ht="12.75" customHeight="1" x14ac:dyDescent="0.25">
      <c r="A24" s="193"/>
      <c r="B24" s="194"/>
      <c r="C24" s="196"/>
      <c r="D24" s="196"/>
      <c r="E24" s="196"/>
      <c r="F24" s="196"/>
      <c r="G24" s="196"/>
      <c r="H24" s="196"/>
      <c r="I24" s="196"/>
      <c r="J24" s="196"/>
      <c r="K24" s="196"/>
      <c r="L24" s="194"/>
      <c r="M24" s="196"/>
      <c r="N24" s="194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4"/>
      <c r="AB24" s="196"/>
      <c r="AC24" s="196"/>
      <c r="AD24" s="196"/>
      <c r="AE24" s="196"/>
      <c r="AF24" s="196"/>
      <c r="AG24" s="196"/>
      <c r="AH24" s="197"/>
    </row>
    <row r="25" spans="1:34" ht="12.75" customHeight="1" x14ac:dyDescent="0.25">
      <c r="A25" s="193"/>
      <c r="B25" s="194"/>
      <c r="C25" s="196"/>
      <c r="D25" s="196"/>
      <c r="E25" s="196"/>
      <c r="F25" s="196"/>
      <c r="G25" s="196"/>
      <c r="H25" s="196"/>
      <c r="I25" s="196"/>
      <c r="J25" s="196"/>
      <c r="K25" s="196"/>
      <c r="L25" s="194"/>
      <c r="M25" s="196"/>
      <c r="N25" s="194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4"/>
      <c r="AB25" s="196"/>
      <c r="AC25" s="196"/>
      <c r="AD25" s="196"/>
      <c r="AE25" s="196"/>
      <c r="AF25" s="196"/>
      <c r="AG25" s="196"/>
      <c r="AH25" s="197"/>
    </row>
    <row r="26" spans="1:34" ht="12.75" customHeight="1" x14ac:dyDescent="0.25">
      <c r="A26" s="201"/>
      <c r="B26" s="194"/>
      <c r="C26" s="196"/>
      <c r="D26" s="196"/>
      <c r="E26" s="196"/>
      <c r="F26" s="196"/>
      <c r="G26" s="196"/>
      <c r="H26" s="196"/>
      <c r="I26" s="196"/>
      <c r="J26" s="196"/>
      <c r="K26" s="196"/>
      <c r="L26" s="194"/>
      <c r="M26" s="196"/>
      <c r="N26" s="194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4"/>
      <c r="AB26" s="196"/>
      <c r="AC26" s="196"/>
      <c r="AD26" s="196"/>
      <c r="AE26" s="196"/>
      <c r="AF26" s="196"/>
      <c r="AG26" s="196"/>
      <c r="AH26" s="197"/>
    </row>
    <row r="27" spans="1:34" ht="12.75" customHeight="1" x14ac:dyDescent="0.25">
      <c r="A27" s="201"/>
      <c r="B27" s="194"/>
      <c r="C27" s="196"/>
      <c r="D27" s="196"/>
      <c r="E27" s="196"/>
      <c r="F27" s="196"/>
      <c r="G27" s="196"/>
      <c r="H27" s="196"/>
      <c r="I27" s="196"/>
      <c r="J27" s="196"/>
      <c r="K27" s="196"/>
      <c r="L27" s="194"/>
      <c r="M27" s="196"/>
      <c r="N27" s="194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4"/>
      <c r="AB27" s="196"/>
      <c r="AC27" s="196"/>
      <c r="AD27" s="196"/>
      <c r="AE27" s="196"/>
      <c r="AF27" s="196"/>
      <c r="AG27" s="196"/>
      <c r="AH27" s="197"/>
    </row>
    <row r="28" spans="1:34" ht="12.75" customHeight="1" x14ac:dyDescent="0.25">
      <c r="A28" s="193"/>
      <c r="B28" s="194"/>
      <c r="C28" s="196"/>
      <c r="D28" s="196"/>
      <c r="E28" s="196"/>
      <c r="F28" s="196"/>
      <c r="G28" s="196"/>
      <c r="H28" s="196"/>
      <c r="I28" s="196"/>
      <c r="J28" s="196"/>
      <c r="K28" s="196"/>
      <c r="L28" s="194"/>
      <c r="M28" s="196"/>
      <c r="N28" s="194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4"/>
      <c r="AB28" s="196"/>
      <c r="AC28" s="196"/>
      <c r="AD28" s="196"/>
      <c r="AE28" s="196"/>
      <c r="AF28" s="196"/>
      <c r="AG28" s="196"/>
      <c r="AH28" s="197"/>
    </row>
    <row r="29" spans="1:34" ht="12.75" customHeight="1" x14ac:dyDescent="0.25">
      <c r="A29" s="193"/>
      <c r="B29" s="194"/>
      <c r="C29" s="196"/>
      <c r="D29" s="196"/>
      <c r="E29" s="196"/>
      <c r="F29" s="196"/>
      <c r="G29" s="196"/>
      <c r="H29" s="196"/>
      <c r="I29" s="196"/>
      <c r="J29" s="196"/>
      <c r="K29" s="196"/>
      <c r="L29" s="194"/>
      <c r="M29" s="196"/>
      <c r="N29" s="194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4"/>
      <c r="AB29" s="196"/>
      <c r="AC29" s="196"/>
      <c r="AD29" s="196"/>
      <c r="AE29" s="196"/>
      <c r="AF29" s="196"/>
      <c r="AG29" s="196"/>
      <c r="AH29" s="197"/>
    </row>
    <row r="30" spans="1:34" ht="12.75" customHeight="1" x14ac:dyDescent="0.25">
      <c r="A30" s="193"/>
      <c r="B30" s="194"/>
      <c r="C30" s="196"/>
      <c r="D30" s="196"/>
      <c r="E30" s="196"/>
      <c r="F30" s="196"/>
      <c r="G30" s="196"/>
      <c r="H30" s="196"/>
      <c r="I30" s="196"/>
      <c r="J30" s="196"/>
      <c r="K30" s="196"/>
      <c r="L30" s="194"/>
      <c r="M30" s="196"/>
      <c r="N30" s="194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4"/>
      <c r="AB30" s="196"/>
      <c r="AC30" s="196"/>
      <c r="AD30" s="196"/>
      <c r="AE30" s="196"/>
      <c r="AF30" s="196"/>
      <c r="AG30" s="196"/>
      <c r="AH30" s="197"/>
    </row>
    <row r="31" spans="1:34" ht="12.75" customHeight="1" x14ac:dyDescent="0.25">
      <c r="A31" s="193"/>
      <c r="B31" s="194"/>
      <c r="C31" s="196"/>
      <c r="D31" s="196"/>
      <c r="E31" s="196"/>
      <c r="F31" s="196"/>
      <c r="G31" s="196"/>
      <c r="H31" s="196"/>
      <c r="I31" s="196"/>
      <c r="J31" s="196"/>
      <c r="K31" s="196"/>
      <c r="L31" s="194"/>
      <c r="M31" s="196"/>
      <c r="N31" s="194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4"/>
      <c r="AB31" s="196"/>
      <c r="AC31" s="196"/>
      <c r="AD31" s="196"/>
      <c r="AE31" s="196"/>
      <c r="AF31" s="196"/>
      <c r="AG31" s="196"/>
      <c r="AH31" s="197"/>
    </row>
    <row r="32" spans="1:34" ht="12.75" customHeight="1" x14ac:dyDescent="0.25">
      <c r="A32" s="201"/>
      <c r="B32" s="194"/>
      <c r="C32" s="196"/>
      <c r="D32" s="196"/>
      <c r="E32" s="196"/>
      <c r="F32" s="196"/>
      <c r="G32" s="196"/>
      <c r="H32" s="196"/>
      <c r="I32" s="196"/>
      <c r="J32" s="196"/>
      <c r="K32" s="196"/>
      <c r="L32" s="194"/>
      <c r="M32" s="196"/>
      <c r="N32" s="194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4"/>
      <c r="AB32" s="196"/>
      <c r="AC32" s="196"/>
      <c r="AD32" s="196"/>
      <c r="AE32" s="196"/>
      <c r="AF32" s="196"/>
      <c r="AG32" s="196"/>
      <c r="AH32" s="197"/>
    </row>
    <row r="33" spans="1:34" ht="12.75" customHeight="1" x14ac:dyDescent="0.25">
      <c r="A33" s="201"/>
      <c r="B33" s="194"/>
      <c r="C33" s="196"/>
      <c r="D33" s="196"/>
      <c r="E33" s="196"/>
      <c r="F33" s="196"/>
      <c r="G33" s="196"/>
      <c r="H33" s="196"/>
      <c r="I33" s="196"/>
      <c r="J33" s="196"/>
      <c r="K33" s="196"/>
      <c r="L33" s="194"/>
      <c r="M33" s="196"/>
      <c r="N33" s="194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4"/>
      <c r="AB33" s="196"/>
      <c r="AC33" s="196"/>
      <c r="AD33" s="196"/>
      <c r="AE33" s="196"/>
      <c r="AF33" s="196"/>
      <c r="AG33" s="196"/>
      <c r="AH33" s="197"/>
    </row>
    <row r="34" spans="1:34" ht="12.75" customHeight="1" x14ac:dyDescent="0.25">
      <c r="A34" s="201"/>
      <c r="B34" s="194"/>
      <c r="C34" s="196"/>
      <c r="D34" s="196"/>
      <c r="E34" s="196"/>
      <c r="F34" s="196"/>
      <c r="G34" s="196"/>
      <c r="H34" s="196"/>
      <c r="I34" s="196"/>
      <c r="J34" s="196"/>
      <c r="K34" s="196"/>
      <c r="L34" s="194"/>
      <c r="M34" s="196"/>
      <c r="N34" s="194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4"/>
      <c r="AA34" s="194"/>
      <c r="AB34" s="194"/>
      <c r="AC34" s="196"/>
      <c r="AD34" s="196"/>
      <c r="AE34" s="196"/>
      <c r="AF34" s="196"/>
      <c r="AG34" s="196"/>
      <c r="AH34" s="197"/>
    </row>
    <row r="35" spans="1:34" ht="12.75" customHeight="1" x14ac:dyDescent="0.25">
      <c r="A35" s="193"/>
      <c r="B35" s="194"/>
      <c r="C35" s="196"/>
      <c r="D35" s="196"/>
      <c r="E35" s="196"/>
      <c r="F35" s="196"/>
      <c r="G35" s="196"/>
      <c r="H35" s="196"/>
      <c r="I35" s="196"/>
      <c r="J35" s="196"/>
      <c r="K35" s="196"/>
      <c r="L35" s="194"/>
      <c r="M35" s="194"/>
      <c r="N35" s="194"/>
      <c r="O35" s="194"/>
      <c r="P35" s="196"/>
      <c r="Q35" s="196"/>
      <c r="R35" s="196"/>
      <c r="S35" s="194"/>
      <c r="T35" s="194"/>
      <c r="U35" s="194"/>
      <c r="V35" s="196"/>
      <c r="W35" s="196"/>
      <c r="X35" s="194"/>
      <c r="Y35" s="194"/>
      <c r="Z35" s="196"/>
      <c r="AA35" s="194"/>
      <c r="AB35" s="196"/>
      <c r="AC35" s="196"/>
      <c r="AD35" s="196"/>
      <c r="AE35" s="196"/>
      <c r="AF35" s="196"/>
      <c r="AG35" s="196"/>
      <c r="AH35" s="197"/>
    </row>
    <row r="36" spans="1:34" ht="12.75" customHeight="1" x14ac:dyDescent="0.25">
      <c r="A36" s="193"/>
      <c r="B36" s="194"/>
      <c r="C36" s="196"/>
      <c r="D36" s="196"/>
      <c r="E36" s="196"/>
      <c r="F36" s="196"/>
      <c r="G36" s="196"/>
      <c r="H36" s="196"/>
      <c r="I36" s="196"/>
      <c r="J36" s="196"/>
      <c r="K36" s="196"/>
      <c r="L36" s="194"/>
      <c r="M36" s="194"/>
      <c r="N36" s="194"/>
      <c r="O36" s="194"/>
      <c r="P36" s="196"/>
      <c r="Q36" s="196"/>
      <c r="R36" s="196"/>
      <c r="S36" s="194"/>
      <c r="T36" s="194"/>
      <c r="U36" s="194"/>
      <c r="V36" s="196"/>
      <c r="W36" s="196"/>
      <c r="X36" s="194"/>
      <c r="Y36" s="194"/>
      <c r="Z36" s="194"/>
      <c r="AA36" s="194"/>
      <c r="AB36" s="194"/>
      <c r="AC36" s="194"/>
      <c r="AD36" s="196"/>
      <c r="AE36" s="196"/>
      <c r="AF36" s="196"/>
      <c r="AG36" s="196"/>
      <c r="AH36" s="197"/>
    </row>
    <row r="37" spans="1:34" ht="12.75" customHeight="1" x14ac:dyDescent="0.25">
      <c r="A37" s="193"/>
      <c r="B37" s="194"/>
      <c r="C37" s="196"/>
      <c r="D37" s="196"/>
      <c r="E37" s="196"/>
      <c r="F37" s="196"/>
      <c r="G37" s="196"/>
      <c r="H37" s="196"/>
      <c r="I37" s="196"/>
      <c r="J37" s="196"/>
      <c r="K37" s="196"/>
      <c r="L37" s="194"/>
      <c r="M37" s="194"/>
      <c r="N37" s="194"/>
      <c r="O37" s="194"/>
      <c r="P37" s="196"/>
      <c r="Q37" s="196"/>
      <c r="R37" s="196"/>
      <c r="S37" s="194"/>
      <c r="T37" s="194"/>
      <c r="U37" s="194"/>
      <c r="V37" s="196"/>
      <c r="W37" s="196"/>
      <c r="X37" s="194"/>
      <c r="Y37" s="194"/>
      <c r="Z37" s="196"/>
      <c r="AA37" s="194"/>
      <c r="AB37" s="196"/>
      <c r="AC37" s="194"/>
      <c r="AD37" s="196"/>
      <c r="AE37" s="196"/>
      <c r="AF37" s="196"/>
      <c r="AG37" s="196"/>
      <c r="AH37" s="197"/>
    </row>
    <row r="38" spans="1:34" ht="12.75" customHeight="1" x14ac:dyDescent="0.25">
      <c r="A38" s="193"/>
      <c r="B38" s="194"/>
      <c r="C38" s="196"/>
      <c r="D38" s="196"/>
      <c r="E38" s="196"/>
      <c r="F38" s="196"/>
      <c r="G38" s="196"/>
      <c r="H38" s="196"/>
      <c r="I38" s="196"/>
      <c r="J38" s="196"/>
      <c r="K38" s="196"/>
      <c r="L38" s="194"/>
      <c r="M38" s="196"/>
      <c r="N38" s="194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4"/>
      <c r="AB38" s="196"/>
      <c r="AC38" s="196"/>
      <c r="AD38" s="196"/>
      <c r="AE38" s="196"/>
      <c r="AF38" s="196"/>
      <c r="AG38" s="196"/>
      <c r="AH38" s="197"/>
    </row>
    <row r="39" spans="1:34" ht="12.75" customHeight="1" x14ac:dyDescent="0.25">
      <c r="A39" s="193"/>
      <c r="B39" s="194"/>
      <c r="C39" s="196"/>
      <c r="D39" s="196"/>
      <c r="E39" s="196"/>
      <c r="F39" s="196"/>
      <c r="G39" s="196"/>
      <c r="H39" s="196"/>
      <c r="I39" s="196"/>
      <c r="J39" s="196"/>
      <c r="K39" s="196"/>
      <c r="L39" s="194"/>
      <c r="M39" s="196"/>
      <c r="N39" s="194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4"/>
      <c r="AB39" s="196"/>
      <c r="AC39" s="196"/>
      <c r="AD39" s="196"/>
      <c r="AE39" s="196"/>
      <c r="AF39" s="196"/>
      <c r="AG39" s="196"/>
      <c r="AH39" s="197"/>
    </row>
    <row r="40" spans="1:34" ht="12.75" customHeight="1" x14ac:dyDescent="0.25">
      <c r="A40" s="201"/>
      <c r="B40" s="194"/>
      <c r="C40" s="196"/>
      <c r="D40" s="196"/>
      <c r="E40" s="196"/>
      <c r="F40" s="196"/>
      <c r="G40" s="196"/>
      <c r="H40" s="196"/>
      <c r="I40" s="196"/>
      <c r="J40" s="196"/>
      <c r="K40" s="196"/>
      <c r="L40" s="194"/>
      <c r="M40" s="196"/>
      <c r="N40" s="194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4"/>
      <c r="AB40" s="196"/>
      <c r="AC40" s="196"/>
      <c r="AD40" s="196"/>
      <c r="AE40" s="196"/>
      <c r="AF40" s="196"/>
      <c r="AG40" s="196"/>
      <c r="AH40" s="197"/>
    </row>
    <row r="41" spans="1:34" ht="12.75" customHeight="1" x14ac:dyDescent="0.25">
      <c r="A41" s="201"/>
      <c r="B41" s="194"/>
      <c r="C41" s="196"/>
      <c r="D41" s="196"/>
      <c r="E41" s="196"/>
      <c r="F41" s="196"/>
      <c r="G41" s="196"/>
      <c r="H41" s="196"/>
      <c r="I41" s="196"/>
      <c r="J41" s="196"/>
      <c r="K41" s="196"/>
      <c r="L41" s="194"/>
      <c r="M41" s="196"/>
      <c r="N41" s="194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4"/>
      <c r="AB41" s="196"/>
      <c r="AC41" s="196"/>
      <c r="AD41" s="196"/>
      <c r="AE41" s="196"/>
      <c r="AF41" s="196"/>
      <c r="AG41" s="196"/>
      <c r="AH41" s="197"/>
    </row>
    <row r="42" spans="1:34" ht="12.75" customHeight="1" x14ac:dyDescent="0.25">
      <c r="A42" s="201"/>
      <c r="B42" s="194"/>
      <c r="C42" s="196"/>
      <c r="D42" s="196"/>
      <c r="E42" s="196"/>
      <c r="F42" s="196"/>
      <c r="G42" s="196"/>
      <c r="H42" s="196"/>
      <c r="I42" s="196"/>
      <c r="J42" s="196"/>
      <c r="K42" s="196"/>
      <c r="L42" s="194"/>
      <c r="M42" s="196"/>
      <c r="N42" s="194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4"/>
      <c r="AB42" s="196"/>
      <c r="AC42" s="196"/>
      <c r="AD42" s="196"/>
      <c r="AE42" s="196"/>
      <c r="AF42" s="196"/>
      <c r="AG42" s="196"/>
      <c r="AH42" s="197"/>
    </row>
    <row r="43" spans="1:34" ht="12.75" customHeight="1" x14ac:dyDescent="0.25">
      <c r="A43" s="201"/>
      <c r="B43" s="194"/>
      <c r="C43" s="196"/>
      <c r="D43" s="196"/>
      <c r="E43" s="196"/>
      <c r="F43" s="196"/>
      <c r="G43" s="196"/>
      <c r="H43" s="196"/>
      <c r="I43" s="196"/>
      <c r="J43" s="196"/>
      <c r="K43" s="196"/>
      <c r="L43" s="194"/>
      <c r="M43" s="196"/>
      <c r="N43" s="194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4"/>
      <c r="AB43" s="196"/>
      <c r="AC43" s="196"/>
      <c r="AD43" s="196"/>
      <c r="AE43" s="196"/>
      <c r="AF43" s="196"/>
      <c r="AG43" s="196"/>
      <c r="AH43" s="197"/>
    </row>
    <row r="44" spans="1:34" ht="12.75" customHeight="1" x14ac:dyDescent="0.25">
      <c r="A44" s="201"/>
      <c r="B44" s="194"/>
      <c r="C44" s="196"/>
      <c r="D44" s="196"/>
      <c r="E44" s="196"/>
      <c r="F44" s="196"/>
      <c r="G44" s="196"/>
      <c r="H44" s="196"/>
      <c r="I44" s="196"/>
      <c r="J44" s="196"/>
      <c r="K44" s="196"/>
      <c r="L44" s="194"/>
      <c r="M44" s="196"/>
      <c r="N44" s="194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4"/>
      <c r="AB44" s="196"/>
      <c r="AC44" s="196"/>
      <c r="AD44" s="196"/>
      <c r="AE44" s="196"/>
      <c r="AF44" s="196"/>
      <c r="AG44" s="196"/>
      <c r="AH44" s="197"/>
    </row>
    <row r="45" spans="1:34" ht="12.75" customHeight="1" x14ac:dyDescent="0.25">
      <c r="A45" s="201"/>
      <c r="B45" s="194"/>
      <c r="C45" s="196"/>
      <c r="D45" s="196"/>
      <c r="E45" s="196"/>
      <c r="F45" s="196"/>
      <c r="G45" s="196"/>
      <c r="H45" s="196"/>
      <c r="I45" s="196"/>
      <c r="J45" s="196"/>
      <c r="K45" s="196"/>
      <c r="L45" s="194"/>
      <c r="M45" s="196"/>
      <c r="N45" s="194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4"/>
      <c r="AB45" s="196"/>
      <c r="AC45" s="196"/>
      <c r="AD45" s="196"/>
      <c r="AE45" s="196"/>
      <c r="AF45" s="196"/>
      <c r="AG45" s="196"/>
      <c r="AH45" s="197"/>
    </row>
    <row r="46" spans="1:34" ht="12.75" customHeight="1" x14ac:dyDescent="0.25">
      <c r="A46" s="201"/>
      <c r="B46" s="194"/>
      <c r="C46" s="196"/>
      <c r="D46" s="196"/>
      <c r="E46" s="196"/>
      <c r="F46" s="196"/>
      <c r="G46" s="196"/>
      <c r="H46" s="196"/>
      <c r="I46" s="196"/>
      <c r="J46" s="196"/>
      <c r="K46" s="196"/>
      <c r="L46" s="194"/>
      <c r="M46" s="196"/>
      <c r="N46" s="194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4"/>
      <c r="AB46" s="196"/>
      <c r="AC46" s="196"/>
      <c r="AD46" s="196"/>
      <c r="AE46" s="196"/>
      <c r="AF46" s="196"/>
      <c r="AG46" s="196"/>
      <c r="AH46" s="197"/>
    </row>
    <row r="47" spans="1:34" ht="12.75" customHeight="1" x14ac:dyDescent="0.25">
      <c r="A47" s="201"/>
      <c r="B47" s="194"/>
      <c r="C47" s="196"/>
      <c r="D47" s="196"/>
      <c r="E47" s="196"/>
      <c r="F47" s="196"/>
      <c r="G47" s="196"/>
      <c r="H47" s="196"/>
      <c r="I47" s="196"/>
      <c r="J47" s="196"/>
      <c r="K47" s="196"/>
      <c r="L47" s="194"/>
      <c r="M47" s="196"/>
      <c r="N47" s="194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4"/>
      <c r="AB47" s="196"/>
      <c r="AC47" s="196"/>
      <c r="AD47" s="196"/>
      <c r="AE47" s="196"/>
      <c r="AF47" s="196"/>
      <c r="AG47" s="196"/>
      <c r="AH47" s="197"/>
    </row>
    <row r="48" spans="1:34" ht="12.75" customHeight="1" x14ac:dyDescent="0.25">
      <c r="A48" s="201"/>
      <c r="B48" s="194"/>
      <c r="C48" s="196"/>
      <c r="D48" s="196"/>
      <c r="E48" s="196"/>
      <c r="F48" s="196"/>
      <c r="G48" s="196"/>
      <c r="H48" s="196"/>
      <c r="I48" s="196"/>
      <c r="J48" s="196"/>
      <c r="K48" s="196"/>
      <c r="L48" s="194"/>
      <c r="M48" s="196"/>
      <c r="N48" s="194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4"/>
      <c r="AB48" s="196"/>
      <c r="AC48" s="196"/>
      <c r="AD48" s="196"/>
      <c r="AE48" s="196"/>
      <c r="AF48" s="196"/>
      <c r="AG48" s="196"/>
      <c r="AH48" s="197"/>
    </row>
    <row r="49" spans="1:34" ht="12.75" customHeight="1" x14ac:dyDescent="0.25">
      <c r="A49" s="201"/>
      <c r="B49" s="194"/>
      <c r="C49" s="196"/>
      <c r="D49" s="196"/>
      <c r="E49" s="196"/>
      <c r="F49" s="196"/>
      <c r="G49" s="196"/>
      <c r="H49" s="196"/>
      <c r="I49" s="196"/>
      <c r="J49" s="196"/>
      <c r="K49" s="196"/>
      <c r="L49" s="194"/>
      <c r="M49" s="196"/>
      <c r="N49" s="194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4"/>
      <c r="AB49" s="196"/>
      <c r="AC49" s="196"/>
      <c r="AD49" s="196"/>
      <c r="AE49" s="196"/>
      <c r="AF49" s="196"/>
      <c r="AG49" s="196"/>
      <c r="AH49" s="197"/>
    </row>
    <row r="50" spans="1:34" ht="12.75" customHeight="1" x14ac:dyDescent="0.25">
      <c r="A50" s="201"/>
      <c r="B50" s="194"/>
      <c r="C50" s="196"/>
      <c r="D50" s="196"/>
      <c r="E50" s="196"/>
      <c r="F50" s="196"/>
      <c r="G50" s="196"/>
      <c r="H50" s="196"/>
      <c r="I50" s="196"/>
      <c r="J50" s="196"/>
      <c r="K50" s="196"/>
      <c r="L50" s="194"/>
      <c r="M50" s="196"/>
      <c r="N50" s="194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4"/>
      <c r="AB50" s="196"/>
      <c r="AC50" s="196"/>
      <c r="AD50" s="196"/>
      <c r="AE50" s="196"/>
      <c r="AF50" s="196"/>
      <c r="AG50" s="196"/>
      <c r="AH50" s="197"/>
    </row>
    <row r="51" spans="1:34" ht="12.75" customHeight="1" x14ac:dyDescent="0.25">
      <c r="A51" s="201"/>
      <c r="B51" s="194"/>
      <c r="C51" s="196"/>
      <c r="D51" s="196"/>
      <c r="E51" s="196"/>
      <c r="F51" s="196"/>
      <c r="G51" s="196"/>
      <c r="H51" s="196"/>
      <c r="I51" s="196"/>
      <c r="J51" s="196"/>
      <c r="K51" s="196"/>
      <c r="L51" s="194"/>
      <c r="M51" s="196"/>
      <c r="N51" s="194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4"/>
      <c r="AB51" s="196"/>
      <c r="AC51" s="196"/>
      <c r="AD51" s="196"/>
      <c r="AE51" s="196"/>
      <c r="AF51" s="196"/>
      <c r="AG51" s="196"/>
      <c r="AH51" s="197"/>
    </row>
    <row r="52" spans="1:34" ht="12.75" customHeight="1" x14ac:dyDescent="0.25">
      <c r="A52" s="201"/>
      <c r="B52" s="194"/>
      <c r="C52" s="196"/>
      <c r="D52" s="196"/>
      <c r="E52" s="196"/>
      <c r="F52" s="196"/>
      <c r="G52" s="196"/>
      <c r="H52" s="196"/>
      <c r="I52" s="196"/>
      <c r="J52" s="196"/>
      <c r="K52" s="196"/>
      <c r="L52" s="194"/>
      <c r="M52" s="196"/>
      <c r="N52" s="194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4"/>
      <c r="AB52" s="196"/>
      <c r="AC52" s="196"/>
      <c r="AD52" s="196"/>
      <c r="AE52" s="196"/>
      <c r="AF52" s="196"/>
      <c r="AG52" s="196"/>
      <c r="AH52" s="197"/>
    </row>
    <row r="53" spans="1:34" ht="12.75" customHeight="1" x14ac:dyDescent="0.25">
      <c r="A53" s="201"/>
      <c r="B53" s="194"/>
      <c r="C53" s="196"/>
      <c r="D53" s="196"/>
      <c r="E53" s="196"/>
      <c r="F53" s="196"/>
      <c r="G53" s="196"/>
      <c r="H53" s="196"/>
      <c r="I53" s="196"/>
      <c r="J53" s="196"/>
      <c r="K53" s="196"/>
      <c r="L53" s="194"/>
      <c r="M53" s="196"/>
      <c r="N53" s="194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4"/>
      <c r="AB53" s="196"/>
      <c r="AC53" s="196"/>
      <c r="AD53" s="196"/>
      <c r="AE53" s="196"/>
      <c r="AF53" s="196"/>
      <c r="AG53" s="196"/>
      <c r="AH53" s="197"/>
    </row>
    <row r="54" spans="1:34" ht="12.75" customHeight="1" x14ac:dyDescent="0.25">
      <c r="A54" s="201"/>
      <c r="B54" s="214">
        <v>5</v>
      </c>
      <c r="C54" s="219"/>
      <c r="D54" s="215"/>
      <c r="E54" s="220"/>
      <c r="F54" s="220"/>
      <c r="G54" s="220"/>
      <c r="H54" s="221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3"/>
      <c r="AB54" s="214"/>
      <c r="AC54" s="215"/>
      <c r="AD54" s="214"/>
      <c r="AE54" s="215"/>
      <c r="AF54" s="214"/>
      <c r="AG54" s="215"/>
      <c r="AH54" s="197"/>
    </row>
    <row r="55" spans="1:34" ht="12.75" customHeight="1" x14ac:dyDescent="0.25">
      <c r="A55" s="201"/>
      <c r="B55" s="214">
        <v>4</v>
      </c>
      <c r="C55" s="219"/>
      <c r="D55" s="215"/>
      <c r="E55" s="220"/>
      <c r="F55" s="220"/>
      <c r="G55" s="220"/>
      <c r="H55" s="221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3"/>
      <c r="AB55" s="214"/>
      <c r="AC55" s="215"/>
      <c r="AD55" s="214"/>
      <c r="AE55" s="215"/>
      <c r="AF55" s="214"/>
      <c r="AG55" s="215"/>
      <c r="AH55" s="197"/>
    </row>
    <row r="56" spans="1:34" ht="12.75" customHeight="1" x14ac:dyDescent="0.25">
      <c r="A56" s="201"/>
      <c r="B56" s="214">
        <v>3</v>
      </c>
      <c r="C56" s="219"/>
      <c r="D56" s="215"/>
      <c r="E56" s="220"/>
      <c r="F56" s="220"/>
      <c r="G56" s="220"/>
      <c r="H56" s="221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3"/>
      <c r="AB56" s="214"/>
      <c r="AC56" s="215"/>
      <c r="AD56" s="214"/>
      <c r="AE56" s="215"/>
      <c r="AF56" s="214"/>
      <c r="AG56" s="215"/>
      <c r="AH56" s="197"/>
    </row>
    <row r="57" spans="1:34" ht="12.75" customHeight="1" x14ac:dyDescent="0.25">
      <c r="A57" s="201"/>
      <c r="B57" s="214">
        <v>2</v>
      </c>
      <c r="C57" s="219"/>
      <c r="D57" s="215"/>
      <c r="E57" s="220">
        <v>43934</v>
      </c>
      <c r="F57" s="220"/>
      <c r="G57" s="220"/>
      <c r="H57" s="221" t="s">
        <v>268</v>
      </c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3"/>
      <c r="AB57" s="214" t="s">
        <v>83</v>
      </c>
      <c r="AC57" s="215"/>
      <c r="AD57" s="214" t="s">
        <v>84</v>
      </c>
      <c r="AE57" s="215"/>
      <c r="AF57" s="214" t="s">
        <v>85</v>
      </c>
      <c r="AG57" s="215"/>
      <c r="AH57" s="197"/>
    </row>
    <row r="58" spans="1:34" ht="12.75" customHeight="1" x14ac:dyDescent="0.25">
      <c r="A58" s="201"/>
      <c r="B58" s="214">
        <v>1</v>
      </c>
      <c r="C58" s="219"/>
      <c r="D58" s="215"/>
      <c r="E58" s="220">
        <v>43900</v>
      </c>
      <c r="F58" s="220"/>
      <c r="G58" s="220"/>
      <c r="H58" s="221" t="s">
        <v>252</v>
      </c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3"/>
      <c r="AB58" s="214" t="s">
        <v>83</v>
      </c>
      <c r="AC58" s="215"/>
      <c r="AD58" s="214" t="s">
        <v>84</v>
      </c>
      <c r="AE58" s="215"/>
      <c r="AF58" s="214" t="s">
        <v>85</v>
      </c>
      <c r="AG58" s="215"/>
      <c r="AH58" s="197"/>
    </row>
    <row r="59" spans="1:34" ht="12.75" customHeight="1" x14ac:dyDescent="0.25">
      <c r="A59" s="201"/>
      <c r="B59" s="214">
        <v>0</v>
      </c>
      <c r="C59" s="219"/>
      <c r="D59" s="215"/>
      <c r="E59" s="220">
        <v>43888</v>
      </c>
      <c r="F59" s="220"/>
      <c r="G59" s="220"/>
      <c r="H59" s="221" t="s">
        <v>17</v>
      </c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3"/>
      <c r="AB59" s="214" t="s">
        <v>83</v>
      </c>
      <c r="AC59" s="215"/>
      <c r="AD59" s="214" t="s">
        <v>84</v>
      </c>
      <c r="AE59" s="215"/>
      <c r="AF59" s="214" t="s">
        <v>85</v>
      </c>
      <c r="AG59" s="215"/>
      <c r="AH59" s="197"/>
    </row>
    <row r="60" spans="1:34" ht="12.75" customHeight="1" x14ac:dyDescent="0.25">
      <c r="A60" s="1"/>
      <c r="B60" s="216" t="s">
        <v>18</v>
      </c>
      <c r="C60" s="217"/>
      <c r="D60" s="218"/>
      <c r="E60" s="224" t="s">
        <v>19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6"/>
      <c r="AB60" s="216" t="s">
        <v>20</v>
      </c>
      <c r="AC60" s="218"/>
      <c r="AD60" s="216" t="s">
        <v>21</v>
      </c>
      <c r="AE60" s="218"/>
      <c r="AF60" s="216" t="s">
        <v>22</v>
      </c>
      <c r="AG60" s="218"/>
      <c r="AH60" s="2"/>
    </row>
    <row r="61" spans="1:34" ht="12.75" customHeight="1" x14ac:dyDescent="0.25">
      <c r="A61" s="202"/>
      <c r="B61" s="203"/>
      <c r="C61" s="204"/>
      <c r="D61" s="204"/>
      <c r="E61" s="204"/>
      <c r="F61" s="204"/>
      <c r="G61" s="204"/>
      <c r="H61" s="204"/>
      <c r="I61" s="204"/>
      <c r="J61" s="204"/>
      <c r="K61" s="204"/>
      <c r="L61" s="203"/>
      <c r="M61" s="203"/>
      <c r="N61" s="203"/>
      <c r="O61" s="203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5"/>
    </row>
  </sheetData>
  <mergeCells count="57">
    <mergeCell ref="AB1:AH1"/>
    <mergeCell ref="AB56:AC56"/>
    <mergeCell ref="E56:G56"/>
    <mergeCell ref="H56:AA56"/>
    <mergeCell ref="B56:D56"/>
    <mergeCell ref="AD56:AE56"/>
    <mergeCell ref="H1:AA2"/>
    <mergeCell ref="M6:Q6"/>
    <mergeCell ref="A1:G10"/>
    <mergeCell ref="J3:S4"/>
    <mergeCell ref="T3:AA3"/>
    <mergeCell ref="T4:AA4"/>
    <mergeCell ref="H10:AA10"/>
    <mergeCell ref="R6:V6"/>
    <mergeCell ref="H8:V8"/>
    <mergeCell ref="W8:Y8"/>
    <mergeCell ref="Z8:AA8"/>
    <mergeCell ref="W6:AA6"/>
    <mergeCell ref="H6:L6"/>
    <mergeCell ref="AF56:AG56"/>
    <mergeCell ref="C13:AH13"/>
    <mergeCell ref="C14:AH14"/>
    <mergeCell ref="B54:D54"/>
    <mergeCell ref="E54:G54"/>
    <mergeCell ref="H54:AA54"/>
    <mergeCell ref="AB54:AC54"/>
    <mergeCell ref="AD54:AE54"/>
    <mergeCell ref="AF54:AG54"/>
    <mergeCell ref="B55:D55"/>
    <mergeCell ref="E55:G55"/>
    <mergeCell ref="H55:AA55"/>
    <mergeCell ref="AD55:AE55"/>
    <mergeCell ref="AF55:AG55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57:AG57"/>
    <mergeCell ref="AB55:AC55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AA60"/>
  </mergeCells>
  <pageMargins left="0.59055118110236227" right="0.39370078740157483" top="0.59055118110236227" bottom="0.19685039370078741" header="1.1417322834645669" footer="0.23622047244094491"/>
  <pageSetup paperSize="9" scale="99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2:AL149"/>
  <sheetViews>
    <sheetView showGridLines="0" tabSelected="1" view="pageBreakPreview" zoomScale="75" zoomScaleNormal="69" zoomScaleSheetLayoutView="75" workbookViewId="0">
      <selection activeCell="E63" sqref="Q63"/>
    </sheetView>
  </sheetViews>
  <sheetFormatPr defaultColWidth="6.7109375" defaultRowHeight="18" customHeight="1" outlineLevelRow="3" x14ac:dyDescent="0.25"/>
  <cols>
    <col min="1" max="1" width="2.7109375" style="19" customWidth="1"/>
    <col min="2" max="3" width="6.7109375" style="19" customWidth="1"/>
    <col min="4" max="4" width="3.5703125" style="19" customWidth="1"/>
    <col min="5" max="5" width="6.7109375" style="19"/>
    <col min="6" max="6" width="2.85546875" style="19" customWidth="1"/>
    <col min="7" max="10" width="6.7109375" style="19"/>
    <col min="11" max="11" width="5.140625" style="19" customWidth="1"/>
    <col min="12" max="12" width="6.7109375" style="19"/>
    <col min="13" max="13" width="11" style="19" customWidth="1"/>
    <col min="14" max="18" width="6.7109375" style="19"/>
    <col min="19" max="19" width="6.7109375" style="19" customWidth="1"/>
    <col min="20" max="22" width="6.7109375" style="19"/>
    <col min="23" max="23" width="6.7109375" style="19" customWidth="1"/>
    <col min="24" max="26" width="6.7109375" style="19"/>
    <col min="27" max="27" width="6.7109375" style="19" customWidth="1"/>
    <col min="28" max="35" width="7.7109375" style="19" customWidth="1"/>
    <col min="36" max="38" width="6.7109375" style="19" customWidth="1"/>
    <col min="39" max="16384" width="6.7109375" style="19"/>
  </cols>
  <sheetData>
    <row r="2" spans="2:38" ht="15" customHeight="1" x14ac:dyDescent="0.25">
      <c r="B2" s="352"/>
      <c r="C2" s="353"/>
      <c r="D2" s="353"/>
      <c r="E2" s="353"/>
      <c r="F2" s="353"/>
      <c r="G2" s="353"/>
      <c r="H2" s="358" t="s">
        <v>179</v>
      </c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H2" s="359"/>
      <c r="AI2" s="359"/>
      <c r="AJ2" s="359"/>
      <c r="AK2" s="359"/>
      <c r="AL2" s="360"/>
    </row>
    <row r="3" spans="2:38" ht="15" customHeight="1" x14ac:dyDescent="0.25">
      <c r="B3" s="354"/>
      <c r="C3" s="355"/>
      <c r="D3" s="355"/>
      <c r="E3" s="355"/>
      <c r="F3" s="355"/>
      <c r="G3" s="355"/>
      <c r="H3" s="361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  <c r="Z3" s="362"/>
      <c r="AA3" s="362"/>
      <c r="AB3" s="362"/>
      <c r="AC3" s="362"/>
      <c r="AD3" s="362"/>
      <c r="AE3" s="362"/>
      <c r="AF3" s="362"/>
      <c r="AG3" s="362"/>
      <c r="AH3" s="362"/>
      <c r="AI3" s="362"/>
      <c r="AJ3" s="362"/>
      <c r="AK3" s="362"/>
      <c r="AL3" s="363"/>
    </row>
    <row r="4" spans="2:38" ht="15" customHeight="1" x14ac:dyDescent="0.25">
      <c r="B4" s="354"/>
      <c r="C4" s="355"/>
      <c r="D4" s="355"/>
      <c r="E4" s="355"/>
      <c r="F4" s="355"/>
      <c r="G4" s="355"/>
      <c r="H4" s="6" t="s">
        <v>1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6" t="s">
        <v>270</v>
      </c>
      <c r="U4" s="18"/>
      <c r="V4" s="18"/>
      <c r="W4" s="18"/>
      <c r="X4" s="9"/>
      <c r="Y4" s="349" t="s">
        <v>0</v>
      </c>
      <c r="Z4" s="350"/>
      <c r="AA4" s="350"/>
      <c r="AB4" s="350"/>
      <c r="AC4" s="350"/>
      <c r="AD4" s="351"/>
      <c r="AE4" s="336"/>
      <c r="AF4" s="337"/>
      <c r="AG4" s="337"/>
      <c r="AH4" s="337"/>
      <c r="AI4" s="337"/>
      <c r="AJ4" s="337"/>
      <c r="AK4" s="337"/>
      <c r="AL4" s="338"/>
    </row>
    <row r="5" spans="2:38" ht="15" customHeight="1" x14ac:dyDescent="0.25">
      <c r="B5" s="354"/>
      <c r="C5" s="355"/>
      <c r="D5" s="355"/>
      <c r="E5" s="355"/>
      <c r="F5" s="355"/>
      <c r="G5" s="355"/>
      <c r="H5" s="327" t="s">
        <v>81</v>
      </c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9"/>
      <c r="T5" s="323" t="s">
        <v>270</v>
      </c>
      <c r="U5" s="324"/>
      <c r="V5" s="324"/>
      <c r="W5" s="324"/>
      <c r="X5" s="325"/>
      <c r="Y5" s="10"/>
      <c r="Z5" s="88"/>
      <c r="AA5" s="88"/>
      <c r="AB5" s="88"/>
      <c r="AC5" s="88"/>
      <c r="AD5" s="11"/>
      <c r="AE5" s="340"/>
      <c r="AF5" s="341"/>
      <c r="AG5" s="341"/>
      <c r="AH5" s="341"/>
      <c r="AI5" s="341"/>
      <c r="AJ5" s="341"/>
      <c r="AK5" s="341"/>
      <c r="AL5" s="342"/>
    </row>
    <row r="6" spans="2:38" ht="15" customHeight="1" x14ac:dyDescent="0.25">
      <c r="B6" s="354"/>
      <c r="C6" s="355"/>
      <c r="D6" s="355"/>
      <c r="E6" s="355"/>
      <c r="F6" s="355"/>
      <c r="G6" s="355"/>
      <c r="H6" s="3" t="s">
        <v>5</v>
      </c>
      <c r="I6" s="4"/>
      <c r="J6" s="4"/>
      <c r="K6" s="5"/>
      <c r="L6" s="3" t="s">
        <v>6</v>
      </c>
      <c r="M6" s="4"/>
      <c r="N6" s="4"/>
      <c r="O6" s="5"/>
      <c r="P6" s="3" t="s">
        <v>7</v>
      </c>
      <c r="Q6" s="4"/>
      <c r="R6" s="4"/>
      <c r="S6" s="5"/>
      <c r="T6" s="6" t="s">
        <v>87</v>
      </c>
      <c r="U6" s="18"/>
      <c r="V6" s="18"/>
      <c r="W6" s="18"/>
      <c r="X6" s="9"/>
      <c r="Y6" s="12"/>
      <c r="Z6" s="13"/>
      <c r="AA6" s="17" t="s">
        <v>3</v>
      </c>
      <c r="AB6" s="88"/>
      <c r="AC6" s="88"/>
      <c r="AD6" s="11"/>
      <c r="AE6" s="343"/>
      <c r="AF6" s="344"/>
      <c r="AG6" s="344"/>
      <c r="AH6" s="344"/>
      <c r="AI6" s="344"/>
      <c r="AJ6" s="344"/>
      <c r="AK6" s="344"/>
      <c r="AL6" s="345"/>
    </row>
    <row r="7" spans="2:38" ht="15" customHeight="1" x14ac:dyDescent="0.25">
      <c r="B7" s="354"/>
      <c r="C7" s="355"/>
      <c r="D7" s="355"/>
      <c r="E7" s="355"/>
      <c r="F7" s="355"/>
      <c r="G7" s="355"/>
      <c r="H7" s="327" t="s">
        <v>83</v>
      </c>
      <c r="I7" s="328"/>
      <c r="J7" s="328"/>
      <c r="K7" s="329"/>
      <c r="L7" s="327" t="s">
        <v>84</v>
      </c>
      <c r="M7" s="328"/>
      <c r="N7" s="328"/>
      <c r="O7" s="329"/>
      <c r="P7" s="327" t="s">
        <v>85</v>
      </c>
      <c r="Q7" s="328"/>
      <c r="R7" s="328"/>
      <c r="S7" s="329"/>
      <c r="T7" s="323" t="s">
        <v>180</v>
      </c>
      <c r="U7" s="324"/>
      <c r="V7" s="324"/>
      <c r="W7" s="324"/>
      <c r="X7" s="325"/>
      <c r="Y7" s="14"/>
      <c r="Z7" s="13" t="s">
        <v>8</v>
      </c>
      <c r="AA7" s="17" t="s">
        <v>4</v>
      </c>
      <c r="AB7" s="88"/>
      <c r="AC7" s="88"/>
      <c r="AD7" s="11"/>
      <c r="AE7" s="346"/>
      <c r="AF7" s="347"/>
      <c r="AG7" s="347"/>
      <c r="AH7" s="347"/>
      <c r="AI7" s="347"/>
      <c r="AJ7" s="347"/>
      <c r="AK7" s="347"/>
      <c r="AL7" s="348"/>
    </row>
    <row r="8" spans="2:38" ht="15" customHeight="1" x14ac:dyDescent="0.25">
      <c r="B8" s="354"/>
      <c r="C8" s="355"/>
      <c r="D8" s="355"/>
      <c r="E8" s="355"/>
      <c r="F8" s="355"/>
      <c r="G8" s="355"/>
      <c r="H8" s="3" t="s">
        <v>12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3" t="s">
        <v>13</v>
      </c>
      <c r="U8" s="4"/>
      <c r="V8" s="4"/>
      <c r="W8" s="212" t="s">
        <v>14</v>
      </c>
      <c r="X8" s="5"/>
      <c r="Y8" s="15"/>
      <c r="Z8" s="13"/>
      <c r="AA8" s="17" t="s">
        <v>9</v>
      </c>
      <c r="AB8" s="88"/>
      <c r="AC8" s="88"/>
      <c r="AD8" s="11"/>
      <c r="AE8" s="336"/>
      <c r="AF8" s="337"/>
      <c r="AG8" s="337"/>
      <c r="AH8" s="337"/>
      <c r="AI8" s="337"/>
      <c r="AJ8" s="337"/>
      <c r="AK8" s="337"/>
      <c r="AL8" s="338"/>
    </row>
    <row r="9" spans="2:38" ht="15" customHeight="1" x14ac:dyDescent="0.25">
      <c r="B9" s="354"/>
      <c r="C9" s="355"/>
      <c r="D9" s="355"/>
      <c r="E9" s="355"/>
      <c r="F9" s="355"/>
      <c r="G9" s="355"/>
      <c r="H9" s="327" t="s">
        <v>86</v>
      </c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64">
        <v>43934</v>
      </c>
      <c r="U9" s="365"/>
      <c r="V9" s="365"/>
      <c r="W9" s="327">
        <f>Capa!Z8</f>
        <v>2</v>
      </c>
      <c r="X9" s="329"/>
      <c r="Y9" s="10"/>
      <c r="Z9" s="13"/>
      <c r="AA9" s="17" t="s">
        <v>11</v>
      </c>
      <c r="AB9" s="88"/>
      <c r="AC9" s="88"/>
      <c r="AD9" s="11"/>
      <c r="AE9" s="340"/>
      <c r="AF9" s="341"/>
      <c r="AG9" s="341"/>
      <c r="AH9" s="341"/>
      <c r="AI9" s="341"/>
      <c r="AJ9" s="341"/>
      <c r="AK9" s="341"/>
      <c r="AL9" s="342"/>
    </row>
    <row r="10" spans="2:38" ht="15" customHeight="1" x14ac:dyDescent="0.25">
      <c r="B10" s="354"/>
      <c r="C10" s="355"/>
      <c r="D10" s="355"/>
      <c r="E10" s="355"/>
      <c r="F10" s="355"/>
      <c r="G10" s="355"/>
      <c r="H10" s="6" t="s">
        <v>16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8"/>
      <c r="Y10" s="16"/>
      <c r="Z10" s="13"/>
      <c r="AA10" s="17" t="s">
        <v>15</v>
      </c>
      <c r="AB10" s="88"/>
      <c r="AC10" s="88"/>
      <c r="AD10" s="11"/>
      <c r="AE10" s="343"/>
      <c r="AF10" s="344"/>
      <c r="AG10" s="344"/>
      <c r="AH10" s="344"/>
      <c r="AI10" s="344"/>
      <c r="AJ10" s="344"/>
      <c r="AK10" s="344"/>
      <c r="AL10" s="345"/>
    </row>
    <row r="11" spans="2:38" ht="15" customHeight="1" x14ac:dyDescent="0.25">
      <c r="B11" s="356"/>
      <c r="C11" s="357"/>
      <c r="D11" s="357"/>
      <c r="E11" s="357"/>
      <c r="F11" s="357"/>
      <c r="G11" s="357"/>
      <c r="H11" s="330" t="str">
        <f>Capa!H10</f>
        <v>ELÉTRICA</v>
      </c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1"/>
      <c r="X11" s="332"/>
      <c r="Y11" s="89"/>
      <c r="Z11" s="90"/>
      <c r="AA11" s="90"/>
      <c r="AB11" s="90"/>
      <c r="AC11" s="90"/>
      <c r="AD11" s="91"/>
      <c r="AE11" s="346"/>
      <c r="AF11" s="347"/>
      <c r="AG11" s="347"/>
      <c r="AH11" s="347"/>
      <c r="AI11" s="347"/>
      <c r="AJ11" s="347"/>
      <c r="AK11" s="347"/>
      <c r="AL11" s="348"/>
    </row>
    <row r="12" spans="2:38" s="20" customFormat="1" ht="50.25" customHeight="1" x14ac:dyDescent="0.25">
      <c r="B12" s="326" t="s">
        <v>23</v>
      </c>
      <c r="C12" s="326"/>
      <c r="D12" s="326"/>
      <c r="E12" s="326" t="s">
        <v>24</v>
      </c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 t="s">
        <v>29</v>
      </c>
      <c r="W12" s="326"/>
      <c r="X12" s="326" t="s">
        <v>25</v>
      </c>
      <c r="Y12" s="326"/>
      <c r="Z12" s="326" t="s">
        <v>26</v>
      </c>
      <c r="AA12" s="326"/>
      <c r="AB12" s="333" t="s">
        <v>73</v>
      </c>
      <c r="AC12" s="334"/>
      <c r="AD12" s="333" t="s">
        <v>74</v>
      </c>
      <c r="AE12" s="334"/>
      <c r="AF12" s="333" t="s">
        <v>72</v>
      </c>
      <c r="AG12" s="334"/>
      <c r="AH12" s="333" t="s">
        <v>75</v>
      </c>
      <c r="AI12" s="339"/>
      <c r="AJ12" s="369" t="s">
        <v>28</v>
      </c>
      <c r="AK12" s="370"/>
      <c r="AL12" s="339"/>
    </row>
    <row r="13" spans="2:38" s="20" customFormat="1" ht="25.5" customHeight="1" x14ac:dyDescent="0.25">
      <c r="B13" s="366">
        <v>1</v>
      </c>
      <c r="C13" s="367"/>
      <c r="D13" s="368"/>
      <c r="E13" s="366" t="s">
        <v>236</v>
      </c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208"/>
      <c r="Y13" s="208"/>
      <c r="Z13" s="208"/>
      <c r="AA13" s="208"/>
      <c r="AB13" s="208"/>
      <c r="AC13" s="208"/>
      <c r="AD13" s="208"/>
      <c r="AE13" s="208"/>
      <c r="AF13" s="209"/>
      <c r="AG13" s="210"/>
      <c r="AH13" s="209"/>
      <c r="AI13" s="94"/>
      <c r="AJ13" s="93"/>
      <c r="AK13" s="92"/>
      <c r="AL13" s="94"/>
    </row>
    <row r="14" spans="2:38" s="76" customFormat="1" ht="39.950000000000003" customHeight="1" x14ac:dyDescent="0.25">
      <c r="B14" s="374" t="s">
        <v>79</v>
      </c>
      <c r="C14" s="375"/>
      <c r="D14" s="376"/>
      <c r="E14" s="371" t="s">
        <v>91</v>
      </c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335"/>
      <c r="AG14" s="373"/>
      <c r="AH14" s="335"/>
      <c r="AI14" s="294"/>
      <c r="AJ14" s="293"/>
      <c r="AK14" s="295"/>
      <c r="AL14" s="294"/>
    </row>
    <row r="15" spans="2:38" s="76" customFormat="1" ht="15.75" outlineLevel="1" x14ac:dyDescent="0.25">
      <c r="B15" s="285"/>
      <c r="C15" s="286"/>
      <c r="D15" s="286"/>
      <c r="E15" s="296" t="s">
        <v>24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8"/>
      <c r="V15" s="287" t="s">
        <v>10</v>
      </c>
      <c r="W15" s="287"/>
      <c r="X15" s="288" t="s">
        <v>89</v>
      </c>
      <c r="Y15" s="288"/>
      <c r="Z15" s="299" t="s">
        <v>89</v>
      </c>
      <c r="AA15" s="299"/>
      <c r="AB15" s="305" t="s">
        <v>10</v>
      </c>
      <c r="AC15" s="306"/>
      <c r="AD15" s="305" t="s">
        <v>10</v>
      </c>
      <c r="AE15" s="306"/>
      <c r="AF15" s="305"/>
      <c r="AG15" s="306"/>
      <c r="AH15" s="305"/>
      <c r="AI15" s="306"/>
      <c r="AJ15" s="305"/>
      <c r="AK15" s="307"/>
      <c r="AL15" s="306"/>
    </row>
    <row r="16" spans="2:38" s="76" customFormat="1" ht="31.5" customHeight="1" outlineLevel="1" x14ac:dyDescent="0.25">
      <c r="B16" s="285" t="s">
        <v>76</v>
      </c>
      <c r="C16" s="286"/>
      <c r="D16" s="286"/>
      <c r="E16" s="282" t="s">
        <v>253</v>
      </c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4"/>
      <c r="V16" s="287" t="s">
        <v>10</v>
      </c>
      <c r="W16" s="287"/>
      <c r="X16" s="288" t="s">
        <v>90</v>
      </c>
      <c r="Y16" s="288"/>
      <c r="Z16" s="289">
        <v>1</v>
      </c>
      <c r="AA16" s="289"/>
      <c r="AB16" s="289"/>
      <c r="AC16" s="289"/>
      <c r="AD16" s="289"/>
      <c r="AE16" s="289"/>
      <c r="AF16" s="290"/>
      <c r="AG16" s="291"/>
      <c r="AH16" s="290"/>
      <c r="AI16" s="291"/>
      <c r="AJ16" s="290"/>
      <c r="AK16" s="292"/>
      <c r="AL16" s="291"/>
    </row>
    <row r="17" spans="2:38" s="87" customFormat="1" ht="31.5" customHeight="1" outlineLevel="1" x14ac:dyDescent="0.25">
      <c r="B17" s="285" t="s">
        <v>77</v>
      </c>
      <c r="C17" s="286"/>
      <c r="D17" s="286"/>
      <c r="E17" s="282" t="s">
        <v>254</v>
      </c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4"/>
      <c r="V17" s="287" t="s">
        <v>10</v>
      </c>
      <c r="W17" s="287"/>
      <c r="X17" s="288" t="s">
        <v>90</v>
      </c>
      <c r="Y17" s="288"/>
      <c r="Z17" s="289">
        <v>1</v>
      </c>
      <c r="AA17" s="289"/>
      <c r="AB17" s="289"/>
      <c r="AC17" s="289"/>
      <c r="AD17" s="289"/>
      <c r="AE17" s="289"/>
      <c r="AF17" s="290"/>
      <c r="AG17" s="291"/>
      <c r="AH17" s="290"/>
      <c r="AI17" s="291"/>
      <c r="AJ17" s="290"/>
      <c r="AK17" s="292"/>
      <c r="AL17" s="291"/>
    </row>
    <row r="18" spans="2:38" s="87" customFormat="1" ht="15.75" outlineLevel="1" x14ac:dyDescent="0.25">
      <c r="B18" s="285"/>
      <c r="C18" s="286"/>
      <c r="D18" s="286"/>
      <c r="E18" s="282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4"/>
      <c r="V18" s="287"/>
      <c r="W18" s="287"/>
      <c r="X18" s="288"/>
      <c r="Y18" s="288"/>
      <c r="Z18" s="289"/>
      <c r="AA18" s="289"/>
      <c r="AB18" s="289"/>
      <c r="AC18" s="289"/>
      <c r="AD18" s="289"/>
      <c r="AE18" s="289"/>
      <c r="AF18" s="290"/>
      <c r="AG18" s="291"/>
      <c r="AH18" s="290"/>
      <c r="AI18" s="291"/>
      <c r="AJ18" s="290"/>
      <c r="AK18" s="292"/>
      <c r="AL18" s="291"/>
    </row>
    <row r="19" spans="2:38" s="87" customFormat="1" ht="39.950000000000003" customHeight="1" x14ac:dyDescent="0.25">
      <c r="B19" s="266" t="s">
        <v>80</v>
      </c>
      <c r="C19" s="267"/>
      <c r="D19" s="268"/>
      <c r="E19" s="308" t="s">
        <v>92</v>
      </c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293"/>
      <c r="AG19" s="294"/>
      <c r="AH19" s="293"/>
      <c r="AI19" s="294"/>
      <c r="AJ19" s="293"/>
      <c r="AK19" s="295"/>
      <c r="AL19" s="294"/>
    </row>
    <row r="20" spans="2:38" s="87" customFormat="1" ht="15.75" outlineLevel="1" x14ac:dyDescent="0.25">
      <c r="B20" s="285"/>
      <c r="C20" s="286"/>
      <c r="D20" s="286"/>
      <c r="E20" s="296" t="s">
        <v>24</v>
      </c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8"/>
      <c r="V20" s="287" t="s">
        <v>10</v>
      </c>
      <c r="W20" s="287"/>
      <c r="X20" s="288" t="s">
        <v>89</v>
      </c>
      <c r="Y20" s="288"/>
      <c r="Z20" s="299" t="s">
        <v>89</v>
      </c>
      <c r="AA20" s="299"/>
      <c r="AB20" s="305" t="s">
        <v>10</v>
      </c>
      <c r="AC20" s="306"/>
      <c r="AD20" s="305" t="s">
        <v>10</v>
      </c>
      <c r="AE20" s="306"/>
      <c r="AF20" s="305"/>
      <c r="AG20" s="306"/>
      <c r="AH20" s="305"/>
      <c r="AI20" s="306"/>
      <c r="AJ20" s="305"/>
      <c r="AK20" s="307"/>
      <c r="AL20" s="306"/>
    </row>
    <row r="21" spans="2:38" s="87" customFormat="1" ht="16.5" customHeight="1" outlineLevel="1" x14ac:dyDescent="0.25">
      <c r="B21" s="285" t="s">
        <v>78</v>
      </c>
      <c r="C21" s="286"/>
      <c r="D21" s="286"/>
      <c r="E21" s="282" t="s">
        <v>181</v>
      </c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4"/>
      <c r="V21" s="287" t="s">
        <v>10</v>
      </c>
      <c r="W21" s="287"/>
      <c r="X21" s="288" t="s">
        <v>90</v>
      </c>
      <c r="Y21" s="288"/>
      <c r="Z21" s="289">
        <v>3</v>
      </c>
      <c r="AA21" s="289"/>
      <c r="AB21" s="289"/>
      <c r="AC21" s="289"/>
      <c r="AD21" s="289"/>
      <c r="AE21" s="289"/>
      <c r="AF21" s="290"/>
      <c r="AG21" s="291"/>
      <c r="AH21" s="290"/>
      <c r="AI21" s="291"/>
      <c r="AJ21" s="290"/>
      <c r="AK21" s="292"/>
      <c r="AL21" s="291"/>
    </row>
    <row r="22" spans="2:38" s="76" customFormat="1" ht="15.75" customHeight="1" outlineLevel="1" x14ac:dyDescent="0.25">
      <c r="B22" s="285" t="s">
        <v>93</v>
      </c>
      <c r="C22" s="286"/>
      <c r="D22" s="286"/>
      <c r="E22" s="282" t="s">
        <v>182</v>
      </c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4"/>
      <c r="V22" s="287" t="s">
        <v>10</v>
      </c>
      <c r="W22" s="287"/>
      <c r="X22" s="288" t="s">
        <v>90</v>
      </c>
      <c r="Y22" s="288"/>
      <c r="Z22" s="289">
        <v>4</v>
      </c>
      <c r="AA22" s="289"/>
      <c r="AB22" s="289"/>
      <c r="AC22" s="289"/>
      <c r="AD22" s="289"/>
      <c r="AE22" s="289"/>
      <c r="AF22" s="290"/>
      <c r="AG22" s="291"/>
      <c r="AH22" s="290"/>
      <c r="AI22" s="291"/>
      <c r="AJ22" s="290"/>
      <c r="AK22" s="292"/>
      <c r="AL22" s="291"/>
    </row>
    <row r="23" spans="2:38" s="76" customFormat="1" ht="15.75" outlineLevel="1" x14ac:dyDescent="0.25">
      <c r="B23" s="285" t="s">
        <v>94</v>
      </c>
      <c r="C23" s="286"/>
      <c r="D23" s="286"/>
      <c r="E23" s="282" t="s">
        <v>183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4"/>
      <c r="V23" s="287"/>
      <c r="W23" s="287"/>
      <c r="X23" s="288" t="s">
        <v>90</v>
      </c>
      <c r="Y23" s="288"/>
      <c r="Z23" s="289">
        <v>3</v>
      </c>
      <c r="AA23" s="289"/>
      <c r="AB23" s="289"/>
      <c r="AC23" s="289"/>
      <c r="AD23" s="289"/>
      <c r="AE23" s="289"/>
      <c r="AF23" s="290"/>
      <c r="AG23" s="291"/>
      <c r="AH23" s="290"/>
      <c r="AI23" s="291"/>
      <c r="AJ23" s="290"/>
      <c r="AK23" s="292"/>
      <c r="AL23" s="291"/>
    </row>
    <row r="24" spans="2:38" s="76" customFormat="1" ht="15.75" outlineLevel="1" x14ac:dyDescent="0.25">
      <c r="B24" s="285" t="s">
        <v>95</v>
      </c>
      <c r="C24" s="286"/>
      <c r="D24" s="286"/>
      <c r="E24" s="282" t="s">
        <v>96</v>
      </c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4"/>
      <c r="V24" s="287"/>
      <c r="W24" s="287"/>
      <c r="X24" s="288" t="s">
        <v>90</v>
      </c>
      <c r="Y24" s="288"/>
      <c r="Z24" s="289">
        <v>1</v>
      </c>
      <c r="AA24" s="289"/>
      <c r="AB24" s="289"/>
      <c r="AC24" s="289"/>
      <c r="AD24" s="289"/>
      <c r="AE24" s="289"/>
      <c r="AF24" s="290"/>
      <c r="AG24" s="291"/>
      <c r="AH24" s="290"/>
      <c r="AI24" s="291"/>
      <c r="AJ24" s="290"/>
      <c r="AK24" s="292"/>
      <c r="AL24" s="291"/>
    </row>
    <row r="25" spans="2:38" s="87" customFormat="1" ht="15.75" outlineLevel="1" x14ac:dyDescent="0.25">
      <c r="B25" s="115"/>
      <c r="C25" s="120"/>
      <c r="D25" s="121"/>
      <c r="E25" s="107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  <c r="V25" s="110"/>
      <c r="W25" s="111"/>
      <c r="X25" s="122"/>
      <c r="Y25" s="123"/>
      <c r="Z25" s="114"/>
      <c r="AA25" s="113"/>
      <c r="AB25" s="289"/>
      <c r="AC25" s="289"/>
      <c r="AD25" s="289"/>
      <c r="AE25" s="289"/>
      <c r="AF25" s="112"/>
      <c r="AG25" s="113"/>
      <c r="AH25" s="112"/>
      <c r="AI25" s="113"/>
      <c r="AJ25" s="112"/>
      <c r="AK25" s="114"/>
      <c r="AL25" s="113"/>
    </row>
    <row r="26" spans="2:38" s="87" customFormat="1" ht="39.950000000000003" customHeight="1" x14ac:dyDescent="0.25">
      <c r="B26" s="266" t="s">
        <v>97</v>
      </c>
      <c r="C26" s="267"/>
      <c r="D26" s="268"/>
      <c r="E26" s="308" t="s">
        <v>98</v>
      </c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293"/>
      <c r="AG26" s="294"/>
      <c r="AH26" s="293"/>
      <c r="AI26" s="294"/>
      <c r="AJ26" s="293"/>
      <c r="AK26" s="295"/>
      <c r="AL26" s="294"/>
    </row>
    <row r="27" spans="2:38" s="87" customFormat="1" ht="15.75" outlineLevel="1" x14ac:dyDescent="0.25">
      <c r="B27" s="285"/>
      <c r="C27" s="286"/>
      <c r="D27" s="286"/>
      <c r="E27" s="296" t="s">
        <v>24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7"/>
      <c r="P27" s="297"/>
      <c r="Q27" s="297"/>
      <c r="R27" s="297"/>
      <c r="S27" s="297"/>
      <c r="T27" s="297"/>
      <c r="U27" s="298"/>
      <c r="V27" s="287" t="s">
        <v>10</v>
      </c>
      <c r="W27" s="287"/>
      <c r="X27" s="288" t="s">
        <v>89</v>
      </c>
      <c r="Y27" s="288"/>
      <c r="Z27" s="299" t="s">
        <v>89</v>
      </c>
      <c r="AA27" s="299"/>
      <c r="AB27" s="305" t="s">
        <v>10</v>
      </c>
      <c r="AC27" s="306"/>
      <c r="AD27" s="305" t="s">
        <v>10</v>
      </c>
      <c r="AE27" s="306"/>
      <c r="AF27" s="305"/>
      <c r="AG27" s="306"/>
      <c r="AH27" s="305"/>
      <c r="AI27" s="306"/>
      <c r="AJ27" s="305"/>
      <c r="AK27" s="307"/>
      <c r="AL27" s="306"/>
    </row>
    <row r="28" spans="2:38" s="87" customFormat="1" ht="17.25" customHeight="1" outlineLevel="1" x14ac:dyDescent="0.25">
      <c r="B28" s="285" t="s">
        <v>99</v>
      </c>
      <c r="C28" s="286"/>
      <c r="D28" s="286"/>
      <c r="E28" s="282" t="s">
        <v>102</v>
      </c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4"/>
      <c r="V28" s="287" t="s">
        <v>10</v>
      </c>
      <c r="W28" s="287"/>
      <c r="X28" s="288" t="s">
        <v>90</v>
      </c>
      <c r="Y28" s="288"/>
      <c r="Z28" s="289">
        <v>1</v>
      </c>
      <c r="AA28" s="289"/>
      <c r="AB28" s="289"/>
      <c r="AC28" s="289"/>
      <c r="AD28" s="289"/>
      <c r="AE28" s="289"/>
      <c r="AF28" s="290"/>
      <c r="AG28" s="291"/>
      <c r="AH28" s="290"/>
      <c r="AI28" s="291"/>
      <c r="AJ28" s="290"/>
      <c r="AK28" s="292"/>
      <c r="AL28" s="291"/>
    </row>
    <row r="29" spans="2:38" s="87" customFormat="1" ht="17.25" customHeight="1" outlineLevel="1" x14ac:dyDescent="0.25">
      <c r="B29" s="285" t="s">
        <v>100</v>
      </c>
      <c r="C29" s="286"/>
      <c r="D29" s="286"/>
      <c r="E29" s="282" t="s">
        <v>103</v>
      </c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4"/>
      <c r="V29" s="287" t="s">
        <v>10</v>
      </c>
      <c r="W29" s="287"/>
      <c r="X29" s="288" t="s">
        <v>90</v>
      </c>
      <c r="Y29" s="288"/>
      <c r="Z29" s="289">
        <v>5</v>
      </c>
      <c r="AA29" s="289"/>
      <c r="AB29" s="289"/>
      <c r="AC29" s="289"/>
      <c r="AD29" s="289"/>
      <c r="AE29" s="289"/>
      <c r="AF29" s="290"/>
      <c r="AG29" s="291"/>
      <c r="AH29" s="290"/>
      <c r="AI29" s="291"/>
      <c r="AJ29" s="290"/>
      <c r="AK29" s="292"/>
      <c r="AL29" s="291"/>
    </row>
    <row r="30" spans="2:38" ht="18" customHeight="1" x14ac:dyDescent="0.25">
      <c r="B30" s="285" t="s">
        <v>101</v>
      </c>
      <c r="C30" s="286"/>
      <c r="D30" s="286"/>
      <c r="E30" s="282" t="s">
        <v>104</v>
      </c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4"/>
      <c r="V30" s="287" t="s">
        <v>10</v>
      </c>
      <c r="W30" s="287"/>
      <c r="X30" s="288" t="s">
        <v>90</v>
      </c>
      <c r="Y30" s="288"/>
      <c r="Z30" s="289">
        <v>6</v>
      </c>
      <c r="AA30" s="289"/>
      <c r="AB30" s="289"/>
      <c r="AC30" s="289"/>
      <c r="AD30" s="289"/>
      <c r="AE30" s="289"/>
      <c r="AF30" s="290"/>
      <c r="AG30" s="291"/>
      <c r="AH30" s="290"/>
      <c r="AI30" s="291"/>
      <c r="AJ30" s="290"/>
      <c r="AK30" s="292"/>
      <c r="AL30" s="291"/>
    </row>
    <row r="31" spans="2:38" s="87" customFormat="1" ht="17.25" customHeight="1" outlineLevel="1" x14ac:dyDescent="0.25">
      <c r="B31" s="285"/>
      <c r="C31" s="286"/>
      <c r="D31" s="286"/>
      <c r="E31" s="107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9"/>
      <c r="V31" s="287"/>
      <c r="W31" s="287"/>
      <c r="X31" s="288"/>
      <c r="Y31" s="288"/>
      <c r="Z31" s="289"/>
      <c r="AA31" s="289"/>
      <c r="AB31" s="289"/>
      <c r="AC31" s="289"/>
      <c r="AD31" s="289"/>
      <c r="AE31" s="289"/>
      <c r="AF31" s="290"/>
      <c r="AG31" s="291"/>
      <c r="AH31" s="290"/>
      <c r="AI31" s="291"/>
      <c r="AJ31" s="290"/>
      <c r="AK31" s="292"/>
      <c r="AL31" s="291"/>
    </row>
    <row r="32" spans="2:38" s="87" customFormat="1" ht="39.950000000000003" customHeight="1" x14ac:dyDescent="0.25">
      <c r="B32" s="266" t="s">
        <v>105</v>
      </c>
      <c r="C32" s="267"/>
      <c r="D32" s="268"/>
      <c r="E32" s="308" t="s">
        <v>114</v>
      </c>
      <c r="F32" s="309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293"/>
      <c r="AG32" s="294"/>
      <c r="AH32" s="293"/>
      <c r="AI32" s="294"/>
      <c r="AJ32" s="293"/>
      <c r="AK32" s="295"/>
      <c r="AL32" s="294"/>
    </row>
    <row r="33" spans="2:38" s="87" customFormat="1" ht="15.75" outlineLevel="1" x14ac:dyDescent="0.25">
      <c r="B33" s="285"/>
      <c r="C33" s="286"/>
      <c r="D33" s="286"/>
      <c r="E33" s="296" t="s">
        <v>24</v>
      </c>
      <c r="F33" s="297"/>
      <c r="G33" s="297"/>
      <c r="H33" s="297"/>
      <c r="I33" s="297"/>
      <c r="J33" s="297"/>
      <c r="K33" s="297"/>
      <c r="L33" s="297"/>
      <c r="M33" s="297"/>
      <c r="N33" s="297"/>
      <c r="O33" s="297"/>
      <c r="P33" s="297"/>
      <c r="Q33" s="297"/>
      <c r="R33" s="297"/>
      <c r="S33" s="297"/>
      <c r="T33" s="297"/>
      <c r="U33" s="298"/>
      <c r="V33" s="287" t="s">
        <v>10</v>
      </c>
      <c r="W33" s="287"/>
      <c r="X33" s="288" t="s">
        <v>89</v>
      </c>
      <c r="Y33" s="288"/>
      <c r="Z33" s="299" t="s">
        <v>89</v>
      </c>
      <c r="AA33" s="299"/>
      <c r="AB33" s="305" t="s">
        <v>10</v>
      </c>
      <c r="AC33" s="306"/>
      <c r="AD33" s="305" t="s">
        <v>10</v>
      </c>
      <c r="AE33" s="306"/>
      <c r="AF33" s="305"/>
      <c r="AG33" s="306"/>
      <c r="AH33" s="305"/>
      <c r="AI33" s="306"/>
      <c r="AJ33" s="305"/>
      <c r="AK33" s="307"/>
      <c r="AL33" s="306"/>
    </row>
    <row r="34" spans="2:38" s="87" customFormat="1" ht="31.5" customHeight="1" outlineLevel="1" x14ac:dyDescent="0.25">
      <c r="B34" s="285" t="s">
        <v>106</v>
      </c>
      <c r="C34" s="286"/>
      <c r="D34" s="286"/>
      <c r="E34" s="282" t="s">
        <v>115</v>
      </c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3"/>
      <c r="R34" s="283"/>
      <c r="S34" s="283"/>
      <c r="T34" s="283"/>
      <c r="U34" s="284"/>
      <c r="V34" s="287" t="s">
        <v>10</v>
      </c>
      <c r="W34" s="287"/>
      <c r="X34" s="288" t="s">
        <v>118</v>
      </c>
      <c r="Y34" s="288"/>
      <c r="Z34" s="289">
        <v>15</v>
      </c>
      <c r="AA34" s="289"/>
      <c r="AB34" s="289"/>
      <c r="AC34" s="289"/>
      <c r="AD34" s="289"/>
      <c r="AE34" s="289"/>
      <c r="AF34" s="290"/>
      <c r="AG34" s="291"/>
      <c r="AH34" s="290"/>
      <c r="AI34" s="291"/>
      <c r="AJ34" s="290"/>
      <c r="AK34" s="292"/>
      <c r="AL34" s="291"/>
    </row>
    <row r="35" spans="2:38" s="87" customFormat="1" ht="17.25" customHeight="1" outlineLevel="1" x14ac:dyDescent="0.25">
      <c r="B35" s="285" t="s">
        <v>107</v>
      </c>
      <c r="C35" s="286"/>
      <c r="D35" s="286"/>
      <c r="E35" s="282" t="s">
        <v>186</v>
      </c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  <c r="U35" s="284"/>
      <c r="V35" s="287" t="s">
        <v>10</v>
      </c>
      <c r="W35" s="287"/>
      <c r="X35" s="288" t="s">
        <v>118</v>
      </c>
      <c r="Y35" s="288"/>
      <c r="Z35" s="289">
        <v>6</v>
      </c>
      <c r="AA35" s="289"/>
      <c r="AB35" s="289"/>
      <c r="AC35" s="289"/>
      <c r="AD35" s="289"/>
      <c r="AE35" s="289"/>
      <c r="AF35" s="290"/>
      <c r="AG35" s="291"/>
      <c r="AH35" s="290"/>
      <c r="AI35" s="291"/>
      <c r="AJ35" s="290"/>
      <c r="AK35" s="292"/>
      <c r="AL35" s="291"/>
    </row>
    <row r="36" spans="2:38" s="87" customFormat="1" ht="32.25" customHeight="1" outlineLevel="1" x14ac:dyDescent="0.25">
      <c r="B36" s="285" t="s">
        <v>108</v>
      </c>
      <c r="C36" s="286"/>
      <c r="D36" s="286"/>
      <c r="E36" s="282" t="s">
        <v>255</v>
      </c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  <c r="U36" s="284"/>
      <c r="V36" s="287" t="s">
        <v>10</v>
      </c>
      <c r="W36" s="287"/>
      <c r="X36" s="288" t="s">
        <v>118</v>
      </c>
      <c r="Y36" s="288"/>
      <c r="Z36" s="289">
        <v>3</v>
      </c>
      <c r="AA36" s="289"/>
      <c r="AB36" s="289"/>
      <c r="AC36" s="289"/>
      <c r="AD36" s="289"/>
      <c r="AE36" s="289"/>
      <c r="AF36" s="290"/>
      <c r="AG36" s="291"/>
      <c r="AH36" s="290"/>
      <c r="AI36" s="291"/>
      <c r="AJ36" s="290"/>
      <c r="AK36" s="292"/>
      <c r="AL36" s="291"/>
    </row>
    <row r="37" spans="2:38" s="87" customFormat="1" ht="18" customHeight="1" outlineLevel="1" x14ac:dyDescent="0.25">
      <c r="B37" s="285" t="s">
        <v>109</v>
      </c>
      <c r="C37" s="286"/>
      <c r="D37" s="286"/>
      <c r="E37" s="282" t="s">
        <v>116</v>
      </c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  <c r="T37" s="283"/>
      <c r="U37" s="284"/>
      <c r="V37" s="287" t="s">
        <v>10</v>
      </c>
      <c r="W37" s="287"/>
      <c r="X37" s="288" t="s">
        <v>88</v>
      </c>
      <c r="Y37" s="288"/>
      <c r="Z37" s="289">
        <v>4</v>
      </c>
      <c r="AA37" s="289"/>
      <c r="AB37" s="289"/>
      <c r="AC37" s="289"/>
      <c r="AD37" s="289"/>
      <c r="AE37" s="289"/>
      <c r="AF37" s="290"/>
      <c r="AG37" s="291"/>
      <c r="AH37" s="290"/>
      <c r="AI37" s="291"/>
      <c r="AJ37" s="290"/>
      <c r="AK37" s="292"/>
      <c r="AL37" s="291"/>
    </row>
    <row r="38" spans="2:38" s="87" customFormat="1" ht="35.25" customHeight="1" outlineLevel="1" x14ac:dyDescent="0.25">
      <c r="B38" s="285" t="s">
        <v>110</v>
      </c>
      <c r="C38" s="286"/>
      <c r="D38" s="286"/>
      <c r="E38" s="282" t="s">
        <v>228</v>
      </c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4"/>
      <c r="V38" s="287" t="s">
        <v>10</v>
      </c>
      <c r="W38" s="287"/>
      <c r="X38" s="288" t="s">
        <v>118</v>
      </c>
      <c r="Y38" s="288"/>
      <c r="Z38" s="289">
        <v>6</v>
      </c>
      <c r="AA38" s="289"/>
      <c r="AB38" s="289"/>
      <c r="AC38" s="289"/>
      <c r="AD38" s="289"/>
      <c r="AE38" s="289"/>
      <c r="AF38" s="290"/>
      <c r="AG38" s="291"/>
      <c r="AH38" s="290"/>
      <c r="AI38" s="291"/>
      <c r="AJ38" s="290"/>
      <c r="AK38" s="292"/>
      <c r="AL38" s="291"/>
    </row>
    <row r="39" spans="2:38" s="87" customFormat="1" ht="18" customHeight="1" outlineLevel="1" x14ac:dyDescent="0.25">
      <c r="B39" s="285" t="s">
        <v>111</v>
      </c>
      <c r="C39" s="286"/>
      <c r="D39" s="286"/>
      <c r="E39" s="282" t="s">
        <v>117</v>
      </c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4"/>
      <c r="V39" s="287" t="s">
        <v>10</v>
      </c>
      <c r="W39" s="287"/>
      <c r="X39" s="288" t="s">
        <v>88</v>
      </c>
      <c r="Y39" s="288"/>
      <c r="Z39" s="289">
        <v>4</v>
      </c>
      <c r="AA39" s="289"/>
      <c r="AB39" s="289"/>
      <c r="AC39" s="289"/>
      <c r="AD39" s="289"/>
      <c r="AE39" s="289"/>
      <c r="AF39" s="290"/>
      <c r="AG39" s="291"/>
      <c r="AH39" s="290"/>
      <c r="AI39" s="291"/>
      <c r="AJ39" s="290"/>
      <c r="AK39" s="292"/>
      <c r="AL39" s="291"/>
    </row>
    <row r="40" spans="2:38" s="87" customFormat="1" ht="18" customHeight="1" outlineLevel="1" x14ac:dyDescent="0.25">
      <c r="B40" s="285" t="s">
        <v>112</v>
      </c>
      <c r="C40" s="286"/>
      <c r="D40" s="286"/>
      <c r="E40" s="282" t="s">
        <v>187</v>
      </c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4"/>
      <c r="V40" s="287" t="s">
        <v>10</v>
      </c>
      <c r="W40" s="287"/>
      <c r="X40" s="288" t="s">
        <v>88</v>
      </c>
      <c r="Y40" s="288"/>
      <c r="Z40" s="289">
        <v>2</v>
      </c>
      <c r="AA40" s="289"/>
      <c r="AB40" s="289"/>
      <c r="AC40" s="289"/>
      <c r="AD40" s="289"/>
      <c r="AE40" s="289"/>
      <c r="AF40" s="290"/>
      <c r="AG40" s="291"/>
      <c r="AH40" s="290"/>
      <c r="AI40" s="291"/>
      <c r="AJ40" s="290"/>
      <c r="AK40" s="292"/>
      <c r="AL40" s="291"/>
    </row>
    <row r="41" spans="2:38" s="87" customFormat="1" ht="18" customHeight="1" outlineLevel="1" x14ac:dyDescent="0.25">
      <c r="B41" s="285" t="s">
        <v>184</v>
      </c>
      <c r="C41" s="286"/>
      <c r="D41" s="286"/>
      <c r="E41" s="282" t="s">
        <v>256</v>
      </c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4"/>
      <c r="V41" s="287" t="s">
        <v>10</v>
      </c>
      <c r="W41" s="287"/>
      <c r="X41" s="288" t="s">
        <v>88</v>
      </c>
      <c r="Y41" s="288"/>
      <c r="Z41" s="289">
        <v>1</v>
      </c>
      <c r="AA41" s="289"/>
      <c r="AB41" s="289"/>
      <c r="AC41" s="289"/>
      <c r="AD41" s="289"/>
      <c r="AE41" s="289"/>
      <c r="AF41" s="290"/>
      <c r="AG41" s="291"/>
      <c r="AH41" s="290"/>
      <c r="AI41" s="291"/>
      <c r="AJ41" s="290"/>
      <c r="AK41" s="292"/>
      <c r="AL41" s="291"/>
    </row>
    <row r="42" spans="2:38" s="87" customFormat="1" ht="18.75" customHeight="1" outlineLevel="1" x14ac:dyDescent="0.25">
      <c r="B42" s="285"/>
      <c r="C42" s="286"/>
      <c r="D42" s="286"/>
      <c r="E42" s="282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  <c r="T42" s="283"/>
      <c r="U42" s="284"/>
      <c r="V42" s="287"/>
      <c r="W42" s="287"/>
      <c r="X42" s="288"/>
      <c r="Y42" s="288"/>
      <c r="Z42" s="289"/>
      <c r="AA42" s="289"/>
      <c r="AB42" s="289"/>
      <c r="AC42" s="289"/>
      <c r="AD42" s="289"/>
      <c r="AE42" s="289"/>
      <c r="AF42" s="290"/>
      <c r="AG42" s="291"/>
      <c r="AH42" s="290"/>
      <c r="AI42" s="291"/>
      <c r="AJ42" s="290"/>
      <c r="AK42" s="292"/>
      <c r="AL42" s="291"/>
    </row>
    <row r="43" spans="2:38" s="87" customFormat="1" ht="33" customHeight="1" outlineLevel="1" x14ac:dyDescent="0.25">
      <c r="B43" s="266" t="s">
        <v>113</v>
      </c>
      <c r="C43" s="267"/>
      <c r="D43" s="268"/>
      <c r="E43" s="308" t="s">
        <v>227</v>
      </c>
      <c r="F43" s="309"/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  <c r="U43" s="309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293"/>
      <c r="AG43" s="294"/>
      <c r="AH43" s="293"/>
      <c r="AI43" s="294"/>
      <c r="AJ43" s="293"/>
      <c r="AK43" s="295"/>
      <c r="AL43" s="294"/>
    </row>
    <row r="44" spans="2:38" s="87" customFormat="1" ht="16.5" customHeight="1" x14ac:dyDescent="0.25">
      <c r="B44" s="285"/>
      <c r="C44" s="286"/>
      <c r="D44" s="286"/>
      <c r="E44" s="296" t="s">
        <v>24</v>
      </c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297"/>
      <c r="T44" s="297"/>
      <c r="U44" s="298"/>
      <c r="V44" s="287" t="s">
        <v>10</v>
      </c>
      <c r="W44" s="287"/>
      <c r="X44" s="288" t="s">
        <v>89</v>
      </c>
      <c r="Y44" s="288"/>
      <c r="Z44" s="299" t="s">
        <v>89</v>
      </c>
      <c r="AA44" s="299"/>
      <c r="AB44" s="305" t="s">
        <v>10</v>
      </c>
      <c r="AC44" s="306"/>
      <c r="AD44" s="305" t="s">
        <v>10</v>
      </c>
      <c r="AE44" s="306"/>
      <c r="AF44" s="305"/>
      <c r="AG44" s="306"/>
      <c r="AH44" s="305"/>
      <c r="AI44" s="306"/>
      <c r="AJ44" s="305"/>
      <c r="AK44" s="307"/>
      <c r="AL44" s="306"/>
    </row>
    <row r="45" spans="2:38" s="87" customFormat="1" ht="18" customHeight="1" outlineLevel="1" x14ac:dyDescent="0.25">
      <c r="B45" s="285" t="s">
        <v>106</v>
      </c>
      <c r="C45" s="286"/>
      <c r="D45" s="286"/>
      <c r="E45" s="282" t="s">
        <v>199</v>
      </c>
      <c r="F45" s="283"/>
      <c r="G45" s="283"/>
      <c r="H45" s="283"/>
      <c r="I45" s="283"/>
      <c r="J45" s="283"/>
      <c r="K45" s="283"/>
      <c r="L45" s="283"/>
      <c r="M45" s="283"/>
      <c r="N45" s="283"/>
      <c r="O45" s="283"/>
      <c r="P45" s="283"/>
      <c r="Q45" s="283"/>
      <c r="R45" s="283"/>
      <c r="S45" s="283"/>
      <c r="T45" s="283"/>
      <c r="U45" s="284"/>
      <c r="V45" s="287" t="s">
        <v>10</v>
      </c>
      <c r="W45" s="287"/>
      <c r="X45" s="288" t="s">
        <v>88</v>
      </c>
      <c r="Y45" s="288"/>
      <c r="Z45" s="289">
        <v>15</v>
      </c>
      <c r="AA45" s="289"/>
      <c r="AB45" s="132"/>
      <c r="AC45" s="133"/>
      <c r="AD45" s="132"/>
      <c r="AE45" s="133"/>
      <c r="AF45" s="132"/>
      <c r="AG45" s="133"/>
      <c r="AH45" s="132"/>
      <c r="AI45" s="133"/>
      <c r="AJ45" s="132"/>
      <c r="AK45" s="134"/>
      <c r="AL45" s="133"/>
    </row>
    <row r="46" spans="2:38" s="87" customFormat="1" ht="17.25" customHeight="1" outlineLevel="1" x14ac:dyDescent="0.25">
      <c r="B46" s="285" t="s">
        <v>107</v>
      </c>
      <c r="C46" s="286"/>
      <c r="D46" s="286"/>
      <c r="E46" s="282" t="s">
        <v>200</v>
      </c>
      <c r="F46" s="283"/>
      <c r="G46" s="283"/>
      <c r="H46" s="283"/>
      <c r="I46" s="283"/>
      <c r="J46" s="283"/>
      <c r="K46" s="283"/>
      <c r="L46" s="283"/>
      <c r="M46" s="283"/>
      <c r="N46" s="283"/>
      <c r="O46" s="283"/>
      <c r="P46" s="283"/>
      <c r="Q46" s="283"/>
      <c r="R46" s="283"/>
      <c r="S46" s="283"/>
      <c r="T46" s="283"/>
      <c r="U46" s="284"/>
      <c r="V46" s="287" t="s">
        <v>10</v>
      </c>
      <c r="W46" s="287"/>
      <c r="X46" s="288" t="s">
        <v>88</v>
      </c>
      <c r="Y46" s="288"/>
      <c r="Z46" s="289">
        <v>15</v>
      </c>
      <c r="AA46" s="289"/>
      <c r="AB46" s="132"/>
      <c r="AC46" s="133"/>
      <c r="AD46" s="132"/>
      <c r="AE46" s="133"/>
      <c r="AF46" s="132"/>
      <c r="AG46" s="133"/>
      <c r="AH46" s="132"/>
      <c r="AI46" s="133"/>
      <c r="AJ46" s="132"/>
      <c r="AK46" s="134"/>
      <c r="AL46" s="133"/>
    </row>
    <row r="47" spans="2:38" s="87" customFormat="1" ht="17.25" customHeight="1" outlineLevel="1" x14ac:dyDescent="0.25">
      <c r="B47" s="285" t="s">
        <v>108</v>
      </c>
      <c r="C47" s="286"/>
      <c r="D47" s="286"/>
      <c r="E47" s="282" t="s">
        <v>205</v>
      </c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3"/>
      <c r="U47" s="284"/>
      <c r="V47" s="287"/>
      <c r="W47" s="287"/>
      <c r="X47" s="288" t="s">
        <v>90</v>
      </c>
      <c r="Y47" s="288"/>
      <c r="Z47" s="289">
        <v>2</v>
      </c>
      <c r="AA47" s="289"/>
      <c r="AB47" s="289"/>
      <c r="AC47" s="289"/>
      <c r="AD47" s="289"/>
      <c r="AE47" s="289"/>
      <c r="AF47" s="290"/>
      <c r="AG47" s="291"/>
      <c r="AH47" s="290"/>
      <c r="AI47" s="291"/>
      <c r="AJ47" s="290"/>
      <c r="AK47" s="292"/>
      <c r="AL47" s="291"/>
    </row>
    <row r="48" spans="2:38" s="87" customFormat="1" ht="17.25" customHeight="1" outlineLevel="1" x14ac:dyDescent="0.25">
      <c r="B48" s="285" t="s">
        <v>109</v>
      </c>
      <c r="C48" s="286"/>
      <c r="D48" s="286"/>
      <c r="E48" s="282" t="s">
        <v>208</v>
      </c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4"/>
      <c r="V48" s="287"/>
      <c r="W48" s="287"/>
      <c r="X48" s="288" t="s">
        <v>90</v>
      </c>
      <c r="Y48" s="288"/>
      <c r="Z48" s="289">
        <v>1</v>
      </c>
      <c r="AA48" s="289"/>
      <c r="AB48" s="289"/>
      <c r="AC48" s="289"/>
      <c r="AD48" s="289"/>
      <c r="AE48" s="289"/>
      <c r="AF48" s="290"/>
      <c r="AG48" s="291"/>
      <c r="AH48" s="290"/>
      <c r="AI48" s="291"/>
      <c r="AJ48" s="290"/>
      <c r="AK48" s="292"/>
      <c r="AL48" s="291"/>
    </row>
    <row r="49" spans="2:38" s="87" customFormat="1" ht="17.25" customHeight="1" outlineLevel="1" x14ac:dyDescent="0.25">
      <c r="B49" s="285" t="s">
        <v>110</v>
      </c>
      <c r="C49" s="286"/>
      <c r="D49" s="286"/>
      <c r="E49" s="282" t="s">
        <v>206</v>
      </c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4"/>
      <c r="V49" s="287"/>
      <c r="W49" s="287"/>
      <c r="X49" s="288" t="s">
        <v>90</v>
      </c>
      <c r="Y49" s="288"/>
      <c r="Z49" s="289">
        <v>1</v>
      </c>
      <c r="AA49" s="289"/>
      <c r="AB49" s="289"/>
      <c r="AC49" s="289"/>
      <c r="AD49" s="289"/>
      <c r="AE49" s="289"/>
      <c r="AF49" s="290"/>
      <c r="AG49" s="291"/>
      <c r="AH49" s="290"/>
      <c r="AI49" s="291"/>
      <c r="AJ49" s="290"/>
      <c r="AK49" s="292"/>
      <c r="AL49" s="291"/>
    </row>
    <row r="50" spans="2:38" s="87" customFormat="1" ht="17.25" customHeight="1" outlineLevel="1" x14ac:dyDescent="0.25">
      <c r="B50" s="285" t="s">
        <v>111</v>
      </c>
      <c r="C50" s="286"/>
      <c r="D50" s="286"/>
      <c r="E50" s="282" t="s">
        <v>207</v>
      </c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4"/>
      <c r="V50" s="287"/>
      <c r="W50" s="287"/>
      <c r="X50" s="288" t="s">
        <v>90</v>
      </c>
      <c r="Y50" s="288"/>
      <c r="Z50" s="289">
        <v>2</v>
      </c>
      <c r="AA50" s="289"/>
      <c r="AB50" s="289"/>
      <c r="AC50" s="289"/>
      <c r="AD50" s="289"/>
      <c r="AE50" s="289"/>
      <c r="AF50" s="290"/>
      <c r="AG50" s="291"/>
      <c r="AH50" s="290"/>
      <c r="AI50" s="291"/>
      <c r="AJ50" s="290"/>
      <c r="AK50" s="292"/>
      <c r="AL50" s="291"/>
    </row>
    <row r="51" spans="2:38" s="87" customFormat="1" ht="17.25" customHeight="1" outlineLevel="1" x14ac:dyDescent="0.25">
      <c r="B51" s="285" t="s">
        <v>112</v>
      </c>
      <c r="C51" s="286"/>
      <c r="D51" s="286"/>
      <c r="E51" s="282" t="s">
        <v>201</v>
      </c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4"/>
      <c r="V51" s="287"/>
      <c r="W51" s="287"/>
      <c r="X51" s="288" t="s">
        <v>90</v>
      </c>
      <c r="Y51" s="288"/>
      <c r="Z51" s="289">
        <v>2</v>
      </c>
      <c r="AA51" s="289"/>
      <c r="AB51" s="289"/>
      <c r="AC51" s="289"/>
      <c r="AD51" s="289"/>
      <c r="AE51" s="289"/>
      <c r="AF51" s="290"/>
      <c r="AG51" s="291"/>
      <c r="AH51" s="290"/>
      <c r="AI51" s="291"/>
      <c r="AJ51" s="290"/>
      <c r="AK51" s="292"/>
      <c r="AL51" s="291"/>
    </row>
    <row r="52" spans="2:38" s="87" customFormat="1" ht="17.25" customHeight="1" outlineLevel="1" x14ac:dyDescent="0.25">
      <c r="B52" s="285" t="s">
        <v>184</v>
      </c>
      <c r="C52" s="286"/>
      <c r="D52" s="286"/>
      <c r="E52" s="282" t="s">
        <v>209</v>
      </c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4"/>
      <c r="V52" s="287"/>
      <c r="W52" s="287"/>
      <c r="X52" s="288" t="s">
        <v>90</v>
      </c>
      <c r="Y52" s="288"/>
      <c r="Z52" s="289">
        <v>2</v>
      </c>
      <c r="AA52" s="289"/>
      <c r="AB52" s="289"/>
      <c r="AC52" s="289"/>
      <c r="AD52" s="289"/>
      <c r="AE52" s="289"/>
      <c r="AF52" s="290"/>
      <c r="AG52" s="291"/>
      <c r="AH52" s="290"/>
      <c r="AI52" s="291"/>
      <c r="AJ52" s="290"/>
      <c r="AK52" s="292"/>
      <c r="AL52" s="291"/>
    </row>
    <row r="53" spans="2:38" s="87" customFormat="1" ht="17.25" customHeight="1" outlineLevel="1" x14ac:dyDescent="0.25">
      <c r="B53" s="285" t="s">
        <v>185</v>
      </c>
      <c r="C53" s="286"/>
      <c r="D53" s="286"/>
      <c r="E53" s="282" t="s">
        <v>210</v>
      </c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4"/>
      <c r="V53" s="287"/>
      <c r="W53" s="287"/>
      <c r="X53" s="288" t="s">
        <v>90</v>
      </c>
      <c r="Y53" s="288"/>
      <c r="Z53" s="289">
        <v>1</v>
      </c>
      <c r="AA53" s="289"/>
      <c r="AB53" s="289"/>
      <c r="AC53" s="289"/>
      <c r="AD53" s="289"/>
      <c r="AE53" s="289"/>
      <c r="AF53" s="290"/>
      <c r="AG53" s="291"/>
      <c r="AH53" s="290"/>
      <c r="AI53" s="291"/>
      <c r="AJ53" s="290"/>
      <c r="AK53" s="292"/>
      <c r="AL53" s="291"/>
    </row>
    <row r="54" spans="2:38" s="87" customFormat="1" ht="17.25" customHeight="1" outlineLevel="1" x14ac:dyDescent="0.25">
      <c r="B54" s="285" t="s">
        <v>202</v>
      </c>
      <c r="C54" s="286"/>
      <c r="D54" s="286"/>
      <c r="E54" s="282" t="s">
        <v>211</v>
      </c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4"/>
      <c r="V54" s="287"/>
      <c r="W54" s="287"/>
      <c r="X54" s="288" t="s">
        <v>90</v>
      </c>
      <c r="Y54" s="288"/>
      <c r="Z54" s="289">
        <v>1</v>
      </c>
      <c r="AA54" s="289"/>
      <c r="AB54" s="289"/>
      <c r="AC54" s="289"/>
      <c r="AD54" s="289"/>
      <c r="AE54" s="289"/>
      <c r="AF54" s="290"/>
      <c r="AG54" s="291"/>
      <c r="AH54" s="290"/>
      <c r="AI54" s="291"/>
      <c r="AJ54" s="290"/>
      <c r="AK54" s="292"/>
      <c r="AL54" s="291"/>
    </row>
    <row r="55" spans="2:38" s="87" customFormat="1" ht="17.25" customHeight="1" outlineLevel="1" x14ac:dyDescent="0.25">
      <c r="B55" s="285" t="s">
        <v>203</v>
      </c>
      <c r="C55" s="286"/>
      <c r="D55" s="286"/>
      <c r="E55" s="282" t="s">
        <v>212</v>
      </c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4"/>
      <c r="V55" s="287"/>
      <c r="W55" s="287"/>
      <c r="X55" s="288" t="s">
        <v>90</v>
      </c>
      <c r="Y55" s="288"/>
      <c r="Z55" s="289">
        <v>1</v>
      </c>
      <c r="AA55" s="289"/>
      <c r="AB55" s="289"/>
      <c r="AC55" s="289"/>
      <c r="AD55" s="289"/>
      <c r="AE55" s="289"/>
      <c r="AF55" s="290"/>
      <c r="AG55" s="291"/>
      <c r="AH55" s="290"/>
      <c r="AI55" s="291"/>
      <c r="AJ55" s="290"/>
      <c r="AK55" s="292"/>
      <c r="AL55" s="291"/>
    </row>
    <row r="56" spans="2:38" s="87" customFormat="1" ht="17.25" customHeight="1" outlineLevel="1" x14ac:dyDescent="0.25">
      <c r="B56" s="285" t="s">
        <v>204</v>
      </c>
      <c r="C56" s="286"/>
      <c r="D56" s="286"/>
      <c r="E56" s="282" t="s">
        <v>213</v>
      </c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4"/>
      <c r="V56" s="287"/>
      <c r="W56" s="287"/>
      <c r="X56" s="288" t="s">
        <v>90</v>
      </c>
      <c r="Y56" s="288"/>
      <c r="Z56" s="289">
        <v>1</v>
      </c>
      <c r="AA56" s="289"/>
      <c r="AB56" s="289"/>
      <c r="AC56" s="289"/>
      <c r="AD56" s="289"/>
      <c r="AE56" s="289"/>
      <c r="AF56" s="290"/>
      <c r="AG56" s="291"/>
      <c r="AH56" s="290"/>
      <c r="AI56" s="291"/>
      <c r="AJ56" s="290"/>
      <c r="AK56" s="292"/>
      <c r="AL56" s="291"/>
    </row>
    <row r="57" spans="2:38" s="87" customFormat="1" ht="17.25" customHeight="1" outlineLevel="1" x14ac:dyDescent="0.25">
      <c r="B57" s="285" t="s">
        <v>214</v>
      </c>
      <c r="C57" s="286"/>
      <c r="D57" s="286"/>
      <c r="E57" s="282" t="s">
        <v>271</v>
      </c>
      <c r="F57" s="283"/>
      <c r="G57" s="283"/>
      <c r="H57" s="283"/>
      <c r="I57" s="283"/>
      <c r="J57" s="283"/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4"/>
      <c r="V57" s="287"/>
      <c r="W57" s="287"/>
      <c r="X57" s="288" t="s">
        <v>90</v>
      </c>
      <c r="Y57" s="288"/>
      <c r="Z57" s="289">
        <v>40</v>
      </c>
      <c r="AA57" s="289"/>
      <c r="AB57" s="289"/>
      <c r="AC57" s="289"/>
      <c r="AD57" s="289"/>
      <c r="AE57" s="289"/>
      <c r="AF57" s="206"/>
      <c r="AG57" s="207"/>
      <c r="AH57" s="290"/>
      <c r="AI57" s="291"/>
      <c r="AJ57" s="290"/>
      <c r="AK57" s="292"/>
      <c r="AL57" s="291"/>
    </row>
    <row r="58" spans="2:38" s="87" customFormat="1" ht="17.25" customHeight="1" outlineLevel="1" x14ac:dyDescent="0.25">
      <c r="B58" s="285"/>
      <c r="C58" s="286"/>
      <c r="D58" s="286"/>
      <c r="E58" s="282"/>
      <c r="F58" s="283"/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4"/>
      <c r="V58" s="287"/>
      <c r="W58" s="287"/>
      <c r="X58" s="288"/>
      <c r="Y58" s="288"/>
      <c r="Z58" s="289"/>
      <c r="AA58" s="289"/>
      <c r="AB58" s="289"/>
      <c r="AC58" s="289"/>
      <c r="AD58" s="289"/>
      <c r="AE58" s="289"/>
      <c r="AF58" s="142"/>
      <c r="AG58" s="143"/>
      <c r="AH58" s="142"/>
      <c r="AI58" s="143"/>
      <c r="AJ58" s="142"/>
      <c r="AK58" s="144"/>
      <c r="AL58" s="143"/>
    </row>
    <row r="59" spans="2:38" s="87" customFormat="1" ht="18" customHeight="1" outlineLevel="1" x14ac:dyDescent="0.25">
      <c r="B59" s="266" t="s">
        <v>119</v>
      </c>
      <c r="C59" s="267"/>
      <c r="D59" s="268"/>
      <c r="E59" s="308" t="s">
        <v>120</v>
      </c>
      <c r="F59" s="309"/>
      <c r="G59" s="309"/>
      <c r="H59" s="309"/>
      <c r="I59" s="309"/>
      <c r="J59" s="309"/>
      <c r="K59" s="309"/>
      <c r="L59" s="309"/>
      <c r="M59" s="309"/>
      <c r="N59" s="309"/>
      <c r="O59" s="309"/>
      <c r="P59" s="309"/>
      <c r="Q59" s="309"/>
      <c r="R59" s="309"/>
      <c r="S59" s="309"/>
      <c r="T59" s="309"/>
      <c r="U59" s="309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293"/>
      <c r="AG59" s="294"/>
      <c r="AH59" s="293"/>
      <c r="AI59" s="294"/>
      <c r="AJ59" s="293"/>
      <c r="AK59" s="295"/>
      <c r="AL59" s="294"/>
    </row>
    <row r="60" spans="2:38" s="87" customFormat="1" ht="18" customHeight="1" outlineLevel="1" x14ac:dyDescent="0.25">
      <c r="B60" s="285"/>
      <c r="C60" s="286"/>
      <c r="D60" s="286"/>
      <c r="E60" s="296" t="s">
        <v>24</v>
      </c>
      <c r="F60" s="297"/>
      <c r="G60" s="297"/>
      <c r="H60" s="297"/>
      <c r="I60" s="297"/>
      <c r="J60" s="297"/>
      <c r="K60" s="297"/>
      <c r="L60" s="297"/>
      <c r="M60" s="297"/>
      <c r="N60" s="297"/>
      <c r="O60" s="297"/>
      <c r="P60" s="297"/>
      <c r="Q60" s="297"/>
      <c r="R60" s="297"/>
      <c r="S60" s="297"/>
      <c r="T60" s="297"/>
      <c r="U60" s="298"/>
      <c r="V60" s="287" t="s">
        <v>10</v>
      </c>
      <c r="W60" s="287"/>
      <c r="X60" s="288" t="s">
        <v>89</v>
      </c>
      <c r="Y60" s="288"/>
      <c r="Z60" s="299" t="s">
        <v>89</v>
      </c>
      <c r="AA60" s="299"/>
      <c r="AB60" s="305" t="s">
        <v>10</v>
      </c>
      <c r="AC60" s="306"/>
      <c r="AD60" s="305" t="s">
        <v>10</v>
      </c>
      <c r="AE60" s="306"/>
      <c r="AF60" s="305"/>
      <c r="AG60" s="306"/>
      <c r="AH60" s="305"/>
      <c r="AI60" s="306"/>
      <c r="AJ60" s="305"/>
      <c r="AK60" s="307"/>
      <c r="AL60" s="306"/>
    </row>
    <row r="61" spans="2:38" s="87" customFormat="1" ht="48" customHeight="1" outlineLevel="1" x14ac:dyDescent="0.25">
      <c r="B61" s="285" t="s">
        <v>121</v>
      </c>
      <c r="C61" s="286"/>
      <c r="D61" s="286"/>
      <c r="E61" s="282" t="s">
        <v>125</v>
      </c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4"/>
      <c r="V61" s="287"/>
      <c r="W61" s="287"/>
      <c r="X61" s="288"/>
      <c r="Y61" s="288"/>
      <c r="Z61" s="289"/>
      <c r="AA61" s="289"/>
      <c r="AB61" s="289"/>
      <c r="AC61" s="289"/>
      <c r="AD61" s="289"/>
      <c r="AE61" s="289"/>
      <c r="AF61" s="290"/>
      <c r="AG61" s="291"/>
      <c r="AH61" s="290"/>
      <c r="AI61" s="291"/>
      <c r="AJ61" s="290"/>
      <c r="AK61" s="292"/>
      <c r="AL61" s="291"/>
    </row>
    <row r="62" spans="2:38" s="86" customFormat="1" ht="16.5" customHeight="1" outlineLevel="3" x14ac:dyDescent="0.25">
      <c r="B62" s="285"/>
      <c r="C62" s="286"/>
      <c r="D62" s="286"/>
      <c r="E62" s="282" t="s">
        <v>126</v>
      </c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4"/>
      <c r="V62" s="287" t="s">
        <v>10</v>
      </c>
      <c r="W62" s="287"/>
      <c r="X62" s="310" t="s">
        <v>90</v>
      </c>
      <c r="Y62" s="311"/>
      <c r="Z62" s="289">
        <v>12</v>
      </c>
      <c r="AA62" s="289"/>
      <c r="AB62" s="289"/>
      <c r="AC62" s="289"/>
      <c r="AD62" s="289"/>
      <c r="AE62" s="289"/>
      <c r="AF62" s="290"/>
      <c r="AG62" s="291"/>
      <c r="AH62" s="290"/>
      <c r="AI62" s="291"/>
      <c r="AJ62" s="290"/>
      <c r="AK62" s="292"/>
      <c r="AL62" s="291"/>
    </row>
    <row r="63" spans="2:38" s="86" customFormat="1" ht="16.5" customHeight="1" outlineLevel="3" x14ac:dyDescent="0.25">
      <c r="B63" s="285"/>
      <c r="C63" s="286"/>
      <c r="D63" s="286"/>
      <c r="E63" s="282" t="s">
        <v>188</v>
      </c>
      <c r="F63" s="283"/>
      <c r="G63" s="283"/>
      <c r="H63" s="283"/>
      <c r="I63" s="283"/>
      <c r="J63" s="283"/>
      <c r="K63" s="283"/>
      <c r="L63" s="283"/>
      <c r="M63" s="283"/>
      <c r="N63" s="283"/>
      <c r="O63" s="283"/>
      <c r="P63" s="283"/>
      <c r="Q63" s="283"/>
      <c r="R63" s="283"/>
      <c r="S63" s="283"/>
      <c r="T63" s="283"/>
      <c r="U63" s="284"/>
      <c r="V63" s="287" t="s">
        <v>10</v>
      </c>
      <c r="W63" s="287"/>
      <c r="X63" s="310" t="s">
        <v>90</v>
      </c>
      <c r="Y63" s="311"/>
      <c r="Z63" s="289">
        <v>2</v>
      </c>
      <c r="AA63" s="289"/>
      <c r="AB63" s="289"/>
      <c r="AC63" s="289"/>
      <c r="AD63" s="289"/>
      <c r="AE63" s="289"/>
      <c r="AF63" s="290"/>
      <c r="AG63" s="291"/>
      <c r="AH63" s="290"/>
      <c r="AI63" s="291"/>
      <c r="AJ63" s="290"/>
      <c r="AK63" s="292"/>
      <c r="AL63" s="291"/>
    </row>
    <row r="64" spans="2:38" s="86" customFormat="1" ht="15.75" customHeight="1" outlineLevel="3" x14ac:dyDescent="0.25">
      <c r="B64" s="285"/>
      <c r="C64" s="286"/>
      <c r="D64" s="286"/>
      <c r="E64" s="282" t="s">
        <v>257</v>
      </c>
      <c r="F64" s="283"/>
      <c r="G64" s="283"/>
      <c r="H64" s="283"/>
      <c r="I64" s="283"/>
      <c r="J64" s="283"/>
      <c r="K64" s="283"/>
      <c r="L64" s="283"/>
      <c r="M64" s="283"/>
      <c r="N64" s="283"/>
      <c r="O64" s="283"/>
      <c r="P64" s="283"/>
      <c r="Q64" s="283"/>
      <c r="R64" s="283"/>
      <c r="S64" s="283"/>
      <c r="T64" s="283"/>
      <c r="U64" s="284"/>
      <c r="V64" s="287" t="s">
        <v>10</v>
      </c>
      <c r="W64" s="287"/>
      <c r="X64" s="310" t="s">
        <v>90</v>
      </c>
      <c r="Y64" s="311"/>
      <c r="Z64" s="289">
        <v>1</v>
      </c>
      <c r="AA64" s="289"/>
      <c r="AB64" s="289"/>
      <c r="AC64" s="289"/>
      <c r="AD64" s="289"/>
      <c r="AE64" s="289"/>
      <c r="AF64" s="290"/>
      <c r="AG64" s="291"/>
      <c r="AH64" s="290"/>
      <c r="AI64" s="291"/>
      <c r="AJ64" s="290"/>
      <c r="AK64" s="292"/>
      <c r="AL64" s="291"/>
    </row>
    <row r="65" spans="2:38" s="86" customFormat="1" ht="46.5" customHeight="1" outlineLevel="3" x14ac:dyDescent="0.25">
      <c r="B65" s="285" t="s">
        <v>122</v>
      </c>
      <c r="C65" s="286"/>
      <c r="D65" s="286"/>
      <c r="E65" s="282" t="s">
        <v>127</v>
      </c>
      <c r="F65" s="283"/>
      <c r="G65" s="283"/>
      <c r="H65" s="283"/>
      <c r="I65" s="283"/>
      <c r="J65" s="283"/>
      <c r="K65" s="283"/>
      <c r="L65" s="283"/>
      <c r="M65" s="283"/>
      <c r="N65" s="283"/>
      <c r="O65" s="283"/>
      <c r="P65" s="283"/>
      <c r="Q65" s="283"/>
      <c r="R65" s="283"/>
      <c r="S65" s="283"/>
      <c r="T65" s="283"/>
      <c r="U65" s="284"/>
      <c r="V65" s="287"/>
      <c r="W65" s="287"/>
      <c r="X65" s="288"/>
      <c r="Y65" s="288"/>
      <c r="Z65" s="289"/>
      <c r="AA65" s="289"/>
      <c r="AB65" s="289"/>
      <c r="AC65" s="289"/>
      <c r="AD65" s="289"/>
      <c r="AE65" s="289"/>
      <c r="AF65" s="290"/>
      <c r="AG65" s="291"/>
      <c r="AH65" s="290"/>
      <c r="AI65" s="291"/>
      <c r="AJ65" s="290"/>
      <c r="AK65" s="292"/>
      <c r="AL65" s="291"/>
    </row>
    <row r="66" spans="2:38" s="76" customFormat="1" ht="17.25" customHeight="1" x14ac:dyDescent="0.25">
      <c r="B66" s="285"/>
      <c r="C66" s="286"/>
      <c r="D66" s="286"/>
      <c r="E66" s="282" t="s">
        <v>126</v>
      </c>
      <c r="F66" s="283"/>
      <c r="G66" s="283"/>
      <c r="H66" s="283"/>
      <c r="I66" s="283"/>
      <c r="J66" s="283"/>
      <c r="K66" s="283"/>
      <c r="L66" s="283"/>
      <c r="M66" s="283"/>
      <c r="N66" s="283"/>
      <c r="O66" s="283"/>
      <c r="P66" s="283"/>
      <c r="Q66" s="283"/>
      <c r="R66" s="283"/>
      <c r="S66" s="283"/>
      <c r="T66" s="283"/>
      <c r="U66" s="284"/>
      <c r="V66" s="287" t="s">
        <v>10</v>
      </c>
      <c r="W66" s="287"/>
      <c r="X66" s="310" t="s">
        <v>90</v>
      </c>
      <c r="Y66" s="311"/>
      <c r="Z66" s="289">
        <v>8</v>
      </c>
      <c r="AA66" s="289"/>
      <c r="AB66" s="289"/>
      <c r="AC66" s="289"/>
      <c r="AD66" s="289"/>
      <c r="AE66" s="289"/>
      <c r="AF66" s="290"/>
      <c r="AG66" s="291"/>
      <c r="AH66" s="290"/>
      <c r="AI66" s="291"/>
      <c r="AJ66" s="290"/>
      <c r="AK66" s="292"/>
      <c r="AL66" s="291"/>
    </row>
    <row r="67" spans="2:38" ht="18" customHeight="1" x14ac:dyDescent="0.25">
      <c r="B67" s="285"/>
      <c r="C67" s="286"/>
      <c r="D67" s="286"/>
      <c r="E67" s="282" t="s">
        <v>188</v>
      </c>
      <c r="F67" s="283"/>
      <c r="G67" s="283"/>
      <c r="H67" s="283"/>
      <c r="I67" s="283"/>
      <c r="J67" s="283"/>
      <c r="K67" s="283"/>
      <c r="L67" s="283"/>
      <c r="M67" s="283"/>
      <c r="N67" s="283"/>
      <c r="O67" s="283"/>
      <c r="P67" s="283"/>
      <c r="Q67" s="283"/>
      <c r="R67" s="283"/>
      <c r="S67" s="283"/>
      <c r="T67" s="283"/>
      <c r="U67" s="284"/>
      <c r="V67" s="287" t="s">
        <v>10</v>
      </c>
      <c r="W67" s="287"/>
      <c r="X67" s="310" t="s">
        <v>90</v>
      </c>
      <c r="Y67" s="311"/>
      <c r="Z67" s="289">
        <v>2</v>
      </c>
      <c r="AA67" s="289"/>
      <c r="AB67" s="289"/>
      <c r="AC67" s="289"/>
      <c r="AD67" s="289"/>
      <c r="AE67" s="289"/>
      <c r="AF67" s="290"/>
      <c r="AG67" s="291"/>
      <c r="AH67" s="290"/>
      <c r="AI67" s="291"/>
      <c r="AJ67" s="290"/>
      <c r="AK67" s="292"/>
      <c r="AL67" s="291"/>
    </row>
    <row r="68" spans="2:38" ht="54.75" customHeight="1" x14ac:dyDescent="0.25">
      <c r="B68" s="285" t="s">
        <v>123</v>
      </c>
      <c r="C68" s="286"/>
      <c r="D68" s="286"/>
      <c r="E68" s="282" t="s">
        <v>128</v>
      </c>
      <c r="F68" s="283"/>
      <c r="G68" s="283"/>
      <c r="H68" s="283"/>
      <c r="I68" s="283"/>
      <c r="J68" s="283"/>
      <c r="K68" s="283"/>
      <c r="L68" s="283"/>
      <c r="M68" s="283"/>
      <c r="N68" s="283"/>
      <c r="O68" s="283"/>
      <c r="P68" s="283"/>
      <c r="Q68" s="283"/>
      <c r="R68" s="283"/>
      <c r="S68" s="283"/>
      <c r="T68" s="283"/>
      <c r="U68" s="284"/>
      <c r="V68" s="287"/>
      <c r="W68" s="287"/>
      <c r="X68" s="288"/>
      <c r="Y68" s="288"/>
      <c r="Z68" s="289"/>
      <c r="AA68" s="289"/>
      <c r="AB68" s="289"/>
      <c r="AC68" s="289"/>
      <c r="AD68" s="289"/>
      <c r="AE68" s="289"/>
      <c r="AF68" s="290"/>
      <c r="AG68" s="291"/>
      <c r="AH68" s="290"/>
      <c r="AI68" s="291"/>
      <c r="AJ68" s="290"/>
      <c r="AK68" s="292"/>
      <c r="AL68" s="291"/>
    </row>
    <row r="69" spans="2:38" ht="18" customHeight="1" x14ac:dyDescent="0.25">
      <c r="B69" s="285"/>
      <c r="C69" s="286"/>
      <c r="D69" s="286"/>
      <c r="E69" s="282" t="s">
        <v>126</v>
      </c>
      <c r="F69" s="283"/>
      <c r="G69" s="283"/>
      <c r="H69" s="283"/>
      <c r="I69" s="283"/>
      <c r="J69" s="283"/>
      <c r="K69" s="283"/>
      <c r="L69" s="283"/>
      <c r="M69" s="283"/>
      <c r="N69" s="283"/>
      <c r="O69" s="283"/>
      <c r="P69" s="283"/>
      <c r="Q69" s="283"/>
      <c r="R69" s="283"/>
      <c r="S69" s="283"/>
      <c r="T69" s="283"/>
      <c r="U69" s="284"/>
      <c r="V69" s="287" t="s">
        <v>10</v>
      </c>
      <c r="W69" s="287"/>
      <c r="X69" s="310" t="s">
        <v>90</v>
      </c>
      <c r="Y69" s="311"/>
      <c r="Z69" s="289">
        <v>10</v>
      </c>
      <c r="AA69" s="289"/>
      <c r="AB69" s="289"/>
      <c r="AC69" s="289"/>
      <c r="AD69" s="289"/>
      <c r="AE69" s="289"/>
      <c r="AF69" s="290"/>
      <c r="AG69" s="291"/>
      <c r="AH69" s="290"/>
      <c r="AI69" s="291"/>
      <c r="AJ69" s="290"/>
      <c r="AK69" s="292"/>
      <c r="AL69" s="291"/>
    </row>
    <row r="70" spans="2:38" s="86" customFormat="1" ht="18" customHeight="1" x14ac:dyDescent="0.25">
      <c r="B70" s="285"/>
      <c r="C70" s="286"/>
      <c r="D70" s="286"/>
      <c r="E70" s="282" t="s">
        <v>188</v>
      </c>
      <c r="F70" s="283"/>
      <c r="G70" s="283"/>
      <c r="H70" s="283"/>
      <c r="I70" s="283"/>
      <c r="J70" s="283"/>
      <c r="K70" s="283"/>
      <c r="L70" s="283"/>
      <c r="M70" s="283"/>
      <c r="N70" s="283"/>
      <c r="O70" s="283"/>
      <c r="P70" s="283"/>
      <c r="Q70" s="283"/>
      <c r="R70" s="283"/>
      <c r="S70" s="283"/>
      <c r="T70" s="283"/>
      <c r="U70" s="284"/>
      <c r="V70" s="287" t="s">
        <v>10</v>
      </c>
      <c r="W70" s="287"/>
      <c r="X70" s="310" t="s">
        <v>90</v>
      </c>
      <c r="Y70" s="311"/>
      <c r="Z70" s="289">
        <v>2</v>
      </c>
      <c r="AA70" s="289"/>
      <c r="AB70" s="289"/>
      <c r="AC70" s="289"/>
      <c r="AD70" s="289"/>
      <c r="AE70" s="289"/>
      <c r="AF70" s="290"/>
      <c r="AG70" s="291"/>
      <c r="AH70" s="290"/>
      <c r="AI70" s="291"/>
      <c r="AJ70" s="290"/>
      <c r="AK70" s="292"/>
      <c r="AL70" s="291"/>
    </row>
    <row r="71" spans="2:38" s="86" customFormat="1" ht="18" customHeight="1" x14ac:dyDescent="0.25">
      <c r="B71" s="285" t="s">
        <v>124</v>
      </c>
      <c r="C71" s="286"/>
      <c r="D71" s="286"/>
      <c r="E71" s="282" t="s">
        <v>129</v>
      </c>
      <c r="F71" s="283"/>
      <c r="G71" s="283"/>
      <c r="H71" s="283"/>
      <c r="I71" s="283"/>
      <c r="J71" s="283"/>
      <c r="K71" s="283"/>
      <c r="L71" s="283"/>
      <c r="M71" s="283"/>
      <c r="N71" s="283"/>
      <c r="O71" s="283"/>
      <c r="P71" s="283"/>
      <c r="Q71" s="283"/>
      <c r="R71" s="283"/>
      <c r="S71" s="283"/>
      <c r="T71" s="283"/>
      <c r="U71" s="284"/>
      <c r="V71" s="287"/>
      <c r="W71" s="287"/>
      <c r="X71" s="310"/>
      <c r="Y71" s="311"/>
      <c r="Z71" s="289"/>
      <c r="AA71" s="289"/>
      <c r="AB71" s="289"/>
      <c r="AC71" s="289"/>
      <c r="AD71" s="289"/>
      <c r="AE71" s="289"/>
      <c r="AF71" s="290"/>
      <c r="AG71" s="291"/>
      <c r="AH71" s="290"/>
      <c r="AI71" s="291"/>
      <c r="AJ71" s="290"/>
      <c r="AK71" s="292"/>
      <c r="AL71" s="291"/>
    </row>
    <row r="72" spans="2:38" s="86" customFormat="1" ht="18" customHeight="1" x14ac:dyDescent="0.25">
      <c r="B72" s="285"/>
      <c r="C72" s="286"/>
      <c r="D72" s="286"/>
      <c r="E72" s="282" t="s">
        <v>126</v>
      </c>
      <c r="F72" s="283"/>
      <c r="G72" s="283"/>
      <c r="H72" s="283"/>
      <c r="I72" s="283"/>
      <c r="J72" s="283"/>
      <c r="K72" s="283"/>
      <c r="L72" s="283"/>
      <c r="M72" s="283"/>
      <c r="N72" s="283"/>
      <c r="O72" s="283"/>
      <c r="P72" s="283"/>
      <c r="Q72" s="283"/>
      <c r="R72" s="283"/>
      <c r="S72" s="283"/>
      <c r="T72" s="283"/>
      <c r="U72" s="284"/>
      <c r="V72" s="287" t="s">
        <v>10</v>
      </c>
      <c r="W72" s="287"/>
      <c r="X72" s="310" t="s">
        <v>90</v>
      </c>
      <c r="Y72" s="311"/>
      <c r="Z72" s="289">
        <v>10</v>
      </c>
      <c r="AA72" s="289"/>
      <c r="AB72" s="289"/>
      <c r="AC72" s="289"/>
      <c r="AD72" s="289"/>
      <c r="AE72" s="289"/>
      <c r="AF72" s="290"/>
      <c r="AG72" s="291"/>
      <c r="AH72" s="290"/>
      <c r="AI72" s="291"/>
      <c r="AJ72" s="290"/>
      <c r="AK72" s="292"/>
      <c r="AL72" s="291"/>
    </row>
    <row r="73" spans="2:38" s="86" customFormat="1" ht="18" customHeight="1" x14ac:dyDescent="0.25">
      <c r="B73" s="285"/>
      <c r="C73" s="286"/>
      <c r="D73" s="286"/>
      <c r="E73" s="282" t="s">
        <v>188</v>
      </c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4"/>
      <c r="V73" s="287" t="s">
        <v>10</v>
      </c>
      <c r="W73" s="287"/>
      <c r="X73" s="310" t="s">
        <v>90</v>
      </c>
      <c r="Y73" s="311"/>
      <c r="Z73" s="289">
        <v>4</v>
      </c>
      <c r="AA73" s="289"/>
      <c r="AB73" s="289"/>
      <c r="AC73" s="289"/>
      <c r="AD73" s="289"/>
      <c r="AE73" s="289"/>
      <c r="AF73" s="290"/>
      <c r="AG73" s="291"/>
      <c r="AH73" s="290"/>
      <c r="AI73" s="291"/>
      <c r="AJ73" s="290"/>
      <c r="AK73" s="292"/>
      <c r="AL73" s="291"/>
    </row>
    <row r="74" spans="2:38" s="86" customFormat="1" ht="18" customHeight="1" x14ac:dyDescent="0.25">
      <c r="B74" s="285" t="s">
        <v>130</v>
      </c>
      <c r="C74" s="286"/>
      <c r="D74" s="286"/>
      <c r="E74" s="282" t="s">
        <v>131</v>
      </c>
      <c r="F74" s="283"/>
      <c r="G74" s="283"/>
      <c r="H74" s="283"/>
      <c r="I74" s="283"/>
      <c r="J74" s="283"/>
      <c r="K74" s="283"/>
      <c r="L74" s="283"/>
      <c r="M74" s="283"/>
      <c r="N74" s="283"/>
      <c r="O74" s="283"/>
      <c r="P74" s="283"/>
      <c r="Q74" s="283"/>
      <c r="R74" s="283"/>
      <c r="S74" s="283"/>
      <c r="T74" s="283"/>
      <c r="U74" s="284"/>
      <c r="V74" s="287"/>
      <c r="W74" s="287"/>
      <c r="X74" s="310"/>
      <c r="Y74" s="311"/>
      <c r="Z74" s="289"/>
      <c r="AA74" s="289"/>
      <c r="AB74" s="289"/>
      <c r="AC74" s="289"/>
      <c r="AD74" s="289"/>
      <c r="AE74" s="289"/>
      <c r="AF74" s="290"/>
      <c r="AG74" s="291"/>
      <c r="AH74" s="290"/>
      <c r="AI74" s="291"/>
      <c r="AJ74" s="290"/>
      <c r="AK74" s="292"/>
      <c r="AL74" s="291"/>
    </row>
    <row r="75" spans="2:38" s="86" customFormat="1" ht="18" customHeight="1" x14ac:dyDescent="0.25">
      <c r="B75" s="285"/>
      <c r="C75" s="286"/>
      <c r="D75" s="286"/>
      <c r="E75" s="282" t="s">
        <v>126</v>
      </c>
      <c r="F75" s="283"/>
      <c r="G75" s="283"/>
      <c r="H75" s="283"/>
      <c r="I75" s="283"/>
      <c r="J75" s="283"/>
      <c r="K75" s="283"/>
      <c r="L75" s="283"/>
      <c r="M75" s="283"/>
      <c r="N75" s="283"/>
      <c r="O75" s="283"/>
      <c r="P75" s="283"/>
      <c r="Q75" s="283"/>
      <c r="R75" s="283"/>
      <c r="S75" s="283"/>
      <c r="T75" s="283"/>
      <c r="U75" s="284"/>
      <c r="V75" s="287" t="s">
        <v>10</v>
      </c>
      <c r="W75" s="287"/>
      <c r="X75" s="310" t="s">
        <v>90</v>
      </c>
      <c r="Y75" s="311"/>
      <c r="Z75" s="289">
        <v>10</v>
      </c>
      <c r="AA75" s="289"/>
      <c r="AB75" s="289"/>
      <c r="AC75" s="289"/>
      <c r="AD75" s="289"/>
      <c r="AE75" s="289"/>
      <c r="AF75" s="290"/>
      <c r="AG75" s="291"/>
      <c r="AH75" s="290"/>
      <c r="AI75" s="291"/>
      <c r="AJ75" s="290"/>
      <c r="AK75" s="292"/>
      <c r="AL75" s="291"/>
    </row>
    <row r="76" spans="2:38" s="86" customFormat="1" ht="18" customHeight="1" x14ac:dyDescent="0.25">
      <c r="B76" s="285"/>
      <c r="C76" s="286"/>
      <c r="D76" s="286"/>
      <c r="E76" s="282" t="s">
        <v>188</v>
      </c>
      <c r="F76" s="283"/>
      <c r="G76" s="283"/>
      <c r="H76" s="283"/>
      <c r="I76" s="283"/>
      <c r="J76" s="283"/>
      <c r="K76" s="283"/>
      <c r="L76" s="283"/>
      <c r="M76" s="283"/>
      <c r="N76" s="283"/>
      <c r="O76" s="283"/>
      <c r="P76" s="283"/>
      <c r="Q76" s="283"/>
      <c r="R76" s="283"/>
      <c r="S76" s="283"/>
      <c r="T76" s="283"/>
      <c r="U76" s="284"/>
      <c r="V76" s="287" t="s">
        <v>10</v>
      </c>
      <c r="W76" s="287"/>
      <c r="X76" s="310" t="s">
        <v>90</v>
      </c>
      <c r="Y76" s="311"/>
      <c r="Z76" s="289">
        <v>2</v>
      </c>
      <c r="AA76" s="289"/>
      <c r="AB76" s="289"/>
      <c r="AC76" s="289"/>
      <c r="AD76" s="289"/>
      <c r="AE76" s="289"/>
      <c r="AF76" s="290"/>
      <c r="AG76" s="291"/>
      <c r="AH76" s="290"/>
      <c r="AI76" s="291"/>
      <c r="AJ76" s="290"/>
      <c r="AK76" s="292"/>
      <c r="AL76" s="291"/>
    </row>
    <row r="77" spans="2:38" s="86" customFormat="1" ht="18" customHeight="1" x14ac:dyDescent="0.25">
      <c r="B77" s="285"/>
      <c r="C77" s="286"/>
      <c r="D77" s="286"/>
      <c r="E77" s="282" t="s">
        <v>257</v>
      </c>
      <c r="F77" s="283"/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283"/>
      <c r="R77" s="283"/>
      <c r="S77" s="283"/>
      <c r="T77" s="283"/>
      <c r="U77" s="284"/>
      <c r="V77" s="287" t="s">
        <v>10</v>
      </c>
      <c r="W77" s="287"/>
      <c r="X77" s="310" t="s">
        <v>90</v>
      </c>
      <c r="Y77" s="311"/>
      <c r="Z77" s="289">
        <v>2</v>
      </c>
      <c r="AA77" s="289"/>
      <c r="AB77" s="289"/>
      <c r="AC77" s="289"/>
      <c r="AD77" s="289"/>
      <c r="AE77" s="289"/>
      <c r="AF77" s="290"/>
      <c r="AG77" s="291"/>
      <c r="AH77" s="290"/>
      <c r="AI77" s="291"/>
      <c r="AJ77" s="290"/>
      <c r="AK77" s="292"/>
      <c r="AL77" s="291"/>
    </row>
    <row r="78" spans="2:38" s="86" customFormat="1" ht="18" customHeight="1" x14ac:dyDescent="0.25">
      <c r="B78" s="285" t="s">
        <v>132</v>
      </c>
      <c r="C78" s="286"/>
      <c r="D78" s="286"/>
      <c r="E78" s="282" t="s">
        <v>133</v>
      </c>
      <c r="F78" s="283"/>
      <c r="G78" s="283"/>
      <c r="H78" s="283"/>
      <c r="I78" s="283"/>
      <c r="J78" s="283"/>
      <c r="K78" s="283"/>
      <c r="L78" s="283"/>
      <c r="M78" s="283"/>
      <c r="N78" s="283"/>
      <c r="O78" s="283"/>
      <c r="P78" s="283"/>
      <c r="Q78" s="283"/>
      <c r="R78" s="283"/>
      <c r="S78" s="283"/>
      <c r="T78" s="283"/>
      <c r="U78" s="284"/>
      <c r="V78" s="287"/>
      <c r="W78" s="287"/>
      <c r="X78" s="310"/>
      <c r="Y78" s="311"/>
      <c r="Z78" s="289"/>
      <c r="AA78" s="289"/>
      <c r="AB78" s="289"/>
      <c r="AC78" s="289"/>
      <c r="AD78" s="289"/>
      <c r="AE78" s="289"/>
      <c r="AF78" s="290"/>
      <c r="AG78" s="291"/>
      <c r="AH78" s="290"/>
      <c r="AI78" s="291"/>
      <c r="AJ78" s="290"/>
      <c r="AK78" s="292"/>
      <c r="AL78" s="291"/>
    </row>
    <row r="79" spans="2:38" s="86" customFormat="1" ht="18" customHeight="1" x14ac:dyDescent="0.25">
      <c r="B79" s="285"/>
      <c r="C79" s="286"/>
      <c r="D79" s="286"/>
      <c r="E79" s="282" t="s">
        <v>126</v>
      </c>
      <c r="F79" s="283"/>
      <c r="G79" s="283"/>
      <c r="H79" s="283"/>
      <c r="I79" s="283"/>
      <c r="J79" s="283"/>
      <c r="K79" s="283"/>
      <c r="L79" s="283"/>
      <c r="M79" s="283"/>
      <c r="N79" s="283"/>
      <c r="O79" s="283"/>
      <c r="P79" s="283"/>
      <c r="Q79" s="283"/>
      <c r="R79" s="283"/>
      <c r="S79" s="283"/>
      <c r="T79" s="283"/>
      <c r="U79" s="284"/>
      <c r="V79" s="287" t="s">
        <v>10</v>
      </c>
      <c r="W79" s="287"/>
      <c r="X79" s="310" t="s">
        <v>90</v>
      </c>
      <c r="Y79" s="311"/>
      <c r="Z79" s="289">
        <v>10</v>
      </c>
      <c r="AA79" s="289"/>
      <c r="AB79" s="289"/>
      <c r="AC79" s="289"/>
      <c r="AD79" s="289"/>
      <c r="AE79" s="289"/>
      <c r="AF79" s="290"/>
      <c r="AG79" s="291"/>
      <c r="AH79" s="290"/>
      <c r="AI79" s="291"/>
      <c r="AJ79" s="290"/>
      <c r="AK79" s="292"/>
      <c r="AL79" s="291"/>
    </row>
    <row r="80" spans="2:38" s="86" customFormat="1" ht="18" customHeight="1" x14ac:dyDescent="0.25">
      <c r="B80" s="285"/>
      <c r="C80" s="286"/>
      <c r="D80" s="286"/>
      <c r="E80" s="282" t="s">
        <v>188</v>
      </c>
      <c r="F80" s="283"/>
      <c r="G80" s="283"/>
      <c r="H80" s="283"/>
      <c r="I80" s="283"/>
      <c r="J80" s="283"/>
      <c r="K80" s="283"/>
      <c r="L80" s="283"/>
      <c r="M80" s="283"/>
      <c r="N80" s="283"/>
      <c r="O80" s="283"/>
      <c r="P80" s="283"/>
      <c r="Q80" s="283"/>
      <c r="R80" s="283"/>
      <c r="S80" s="283"/>
      <c r="T80" s="283"/>
      <c r="U80" s="284"/>
      <c r="V80" s="287" t="s">
        <v>10</v>
      </c>
      <c r="W80" s="287"/>
      <c r="X80" s="310" t="s">
        <v>90</v>
      </c>
      <c r="Y80" s="311"/>
      <c r="Z80" s="289">
        <v>2</v>
      </c>
      <c r="AA80" s="289"/>
      <c r="AB80" s="289"/>
      <c r="AC80" s="289"/>
      <c r="AD80" s="289"/>
      <c r="AE80" s="289"/>
      <c r="AF80" s="290"/>
      <c r="AG80" s="291"/>
      <c r="AH80" s="290"/>
      <c r="AI80" s="291"/>
      <c r="AJ80" s="290"/>
      <c r="AK80" s="292"/>
      <c r="AL80" s="291"/>
    </row>
    <row r="81" spans="2:38" s="86" customFormat="1" ht="18" customHeight="1" x14ac:dyDescent="0.25">
      <c r="B81" s="285"/>
      <c r="C81" s="286"/>
      <c r="D81" s="286"/>
      <c r="E81" s="282" t="s">
        <v>257</v>
      </c>
      <c r="F81" s="283"/>
      <c r="G81" s="283"/>
      <c r="H81" s="283"/>
      <c r="I81" s="283"/>
      <c r="J81" s="283"/>
      <c r="K81" s="283"/>
      <c r="L81" s="283"/>
      <c r="M81" s="283"/>
      <c r="N81" s="283"/>
      <c r="O81" s="283"/>
      <c r="P81" s="283"/>
      <c r="Q81" s="283"/>
      <c r="R81" s="283"/>
      <c r="S81" s="283"/>
      <c r="T81" s="283"/>
      <c r="U81" s="284"/>
      <c r="V81" s="287" t="s">
        <v>10</v>
      </c>
      <c r="W81" s="287"/>
      <c r="X81" s="310" t="s">
        <v>90</v>
      </c>
      <c r="Y81" s="311"/>
      <c r="Z81" s="289">
        <v>2</v>
      </c>
      <c r="AA81" s="289"/>
      <c r="AB81" s="289"/>
      <c r="AC81" s="289"/>
      <c r="AD81" s="289"/>
      <c r="AE81" s="289"/>
      <c r="AF81" s="290"/>
      <c r="AG81" s="291"/>
      <c r="AH81" s="290"/>
      <c r="AI81" s="291"/>
      <c r="AJ81" s="290"/>
      <c r="AK81" s="292"/>
      <c r="AL81" s="291"/>
    </row>
    <row r="82" spans="2:38" s="86" customFormat="1" ht="18" customHeight="1" x14ac:dyDescent="0.25">
      <c r="B82" s="285" t="s">
        <v>134</v>
      </c>
      <c r="C82" s="286"/>
      <c r="D82" s="286"/>
      <c r="E82" s="282" t="s">
        <v>135</v>
      </c>
      <c r="F82" s="283"/>
      <c r="G82" s="283"/>
      <c r="H82" s="283"/>
      <c r="I82" s="283"/>
      <c r="J82" s="283"/>
      <c r="K82" s="283"/>
      <c r="L82" s="283"/>
      <c r="M82" s="283"/>
      <c r="N82" s="283"/>
      <c r="O82" s="283"/>
      <c r="P82" s="283"/>
      <c r="Q82" s="283"/>
      <c r="R82" s="283"/>
      <c r="S82" s="283"/>
      <c r="T82" s="283"/>
      <c r="U82" s="284"/>
      <c r="V82" s="287" t="s">
        <v>10</v>
      </c>
      <c r="W82" s="287"/>
      <c r="X82" s="310" t="s">
        <v>90</v>
      </c>
      <c r="Y82" s="311"/>
      <c r="Z82" s="289">
        <v>3</v>
      </c>
      <c r="AA82" s="289"/>
      <c r="AB82" s="289"/>
      <c r="AC82" s="289"/>
      <c r="AD82" s="289"/>
      <c r="AE82" s="289"/>
      <c r="AF82" s="290"/>
      <c r="AG82" s="291"/>
      <c r="AH82" s="290"/>
      <c r="AI82" s="291"/>
      <c r="AJ82" s="290"/>
      <c r="AK82" s="292"/>
      <c r="AL82" s="291"/>
    </row>
    <row r="83" spans="2:38" s="86" customFormat="1" ht="18" customHeight="1" x14ac:dyDescent="0.25">
      <c r="B83" s="285" t="s">
        <v>136</v>
      </c>
      <c r="C83" s="286"/>
      <c r="D83" s="286"/>
      <c r="E83" s="282" t="s">
        <v>189</v>
      </c>
      <c r="F83" s="283"/>
      <c r="G83" s="283"/>
      <c r="H83" s="283"/>
      <c r="I83" s="283"/>
      <c r="J83" s="283"/>
      <c r="K83" s="283"/>
      <c r="L83" s="283"/>
      <c r="M83" s="283"/>
      <c r="N83" s="283"/>
      <c r="O83" s="283"/>
      <c r="P83" s="283"/>
      <c r="Q83" s="283"/>
      <c r="R83" s="283"/>
      <c r="S83" s="283"/>
      <c r="T83" s="283"/>
      <c r="U83" s="284"/>
      <c r="V83" s="287" t="s">
        <v>10</v>
      </c>
      <c r="W83" s="287"/>
      <c r="X83" s="310" t="s">
        <v>90</v>
      </c>
      <c r="Y83" s="311"/>
      <c r="Z83" s="289">
        <v>2</v>
      </c>
      <c r="AA83" s="289"/>
      <c r="AB83" s="289"/>
      <c r="AC83" s="289"/>
      <c r="AD83" s="289"/>
      <c r="AE83" s="289"/>
      <c r="AF83" s="290"/>
      <c r="AG83" s="291"/>
      <c r="AH83" s="129"/>
      <c r="AI83" s="130"/>
      <c r="AJ83" s="129"/>
      <c r="AK83" s="131"/>
      <c r="AL83" s="130"/>
    </row>
    <row r="84" spans="2:38" s="87" customFormat="1" ht="30.75" customHeight="1" x14ac:dyDescent="0.25">
      <c r="B84" s="285" t="s">
        <v>137</v>
      </c>
      <c r="C84" s="286"/>
      <c r="D84" s="286"/>
      <c r="E84" s="282" t="s">
        <v>217</v>
      </c>
      <c r="F84" s="283"/>
      <c r="G84" s="283"/>
      <c r="H84" s="283"/>
      <c r="I84" s="283"/>
      <c r="J84" s="283"/>
      <c r="K84" s="283"/>
      <c r="L84" s="283"/>
      <c r="M84" s="283"/>
      <c r="N84" s="283"/>
      <c r="O84" s="283"/>
      <c r="P84" s="283"/>
      <c r="Q84" s="283"/>
      <c r="R84" s="283"/>
      <c r="S84" s="283"/>
      <c r="T84" s="283"/>
      <c r="U84" s="284"/>
      <c r="V84" s="287"/>
      <c r="W84" s="287"/>
      <c r="X84" s="288" t="s">
        <v>90</v>
      </c>
      <c r="Y84" s="288"/>
      <c r="Z84" s="289">
        <v>3</v>
      </c>
      <c r="AA84" s="289"/>
      <c r="AB84" s="289"/>
      <c r="AC84" s="289"/>
      <c r="AD84" s="289"/>
      <c r="AE84" s="289"/>
      <c r="AF84" s="142"/>
      <c r="AG84" s="143"/>
      <c r="AH84" s="142"/>
      <c r="AI84" s="143"/>
      <c r="AJ84" s="142"/>
      <c r="AK84" s="144"/>
      <c r="AL84" s="143"/>
    </row>
    <row r="85" spans="2:38" s="87" customFormat="1" ht="34.5" customHeight="1" outlineLevel="1" x14ac:dyDescent="0.25">
      <c r="B85" s="285" t="s">
        <v>138</v>
      </c>
      <c r="C85" s="286"/>
      <c r="D85" s="286"/>
      <c r="E85" s="282" t="s">
        <v>218</v>
      </c>
      <c r="F85" s="283"/>
      <c r="G85" s="283"/>
      <c r="H85" s="283"/>
      <c r="I85" s="283"/>
      <c r="J85" s="283"/>
      <c r="K85" s="283"/>
      <c r="L85" s="283"/>
      <c r="M85" s="283"/>
      <c r="N85" s="283"/>
      <c r="O85" s="283"/>
      <c r="P85" s="283"/>
      <c r="Q85" s="283"/>
      <c r="R85" s="283"/>
      <c r="S85" s="283"/>
      <c r="T85" s="283"/>
      <c r="U85" s="284"/>
      <c r="V85" s="287"/>
      <c r="W85" s="287"/>
      <c r="X85" s="288" t="s">
        <v>90</v>
      </c>
      <c r="Y85" s="288"/>
      <c r="Z85" s="289">
        <v>2</v>
      </c>
      <c r="AA85" s="289"/>
      <c r="AB85" s="289"/>
      <c r="AC85" s="289"/>
      <c r="AD85" s="289"/>
      <c r="AE85" s="289"/>
      <c r="AF85" s="142"/>
      <c r="AG85" s="143"/>
      <c r="AH85" s="142"/>
      <c r="AI85" s="143"/>
      <c r="AJ85" s="142"/>
      <c r="AK85" s="144"/>
      <c r="AL85" s="143"/>
    </row>
    <row r="86" spans="2:38" s="86" customFormat="1" ht="37.5" customHeight="1" x14ac:dyDescent="0.25">
      <c r="B86" s="285" t="s">
        <v>139</v>
      </c>
      <c r="C86" s="286"/>
      <c r="D86" s="286"/>
      <c r="E86" s="282" t="s">
        <v>219</v>
      </c>
      <c r="F86" s="283"/>
      <c r="G86" s="283"/>
      <c r="H86" s="283"/>
      <c r="I86" s="283"/>
      <c r="J86" s="283"/>
      <c r="K86" s="283"/>
      <c r="L86" s="283"/>
      <c r="M86" s="283"/>
      <c r="N86" s="283"/>
      <c r="O86" s="283"/>
      <c r="P86" s="283"/>
      <c r="Q86" s="283"/>
      <c r="R86" s="283"/>
      <c r="S86" s="283"/>
      <c r="T86" s="283"/>
      <c r="U86" s="284"/>
      <c r="V86" s="287"/>
      <c r="W86" s="287"/>
      <c r="X86" s="288" t="s">
        <v>90</v>
      </c>
      <c r="Y86" s="288"/>
      <c r="Z86" s="289">
        <v>3</v>
      </c>
      <c r="AA86" s="289"/>
      <c r="AB86" s="289"/>
      <c r="AC86" s="289"/>
      <c r="AD86" s="289"/>
      <c r="AE86" s="289"/>
      <c r="AF86" s="142"/>
      <c r="AG86" s="143"/>
      <c r="AH86" s="142"/>
      <c r="AI86" s="143"/>
      <c r="AJ86" s="142"/>
      <c r="AK86" s="144"/>
      <c r="AL86" s="143"/>
    </row>
    <row r="87" spans="2:38" s="86" customFormat="1" ht="39" customHeight="1" x14ac:dyDescent="0.25">
      <c r="B87" s="285" t="s">
        <v>140</v>
      </c>
      <c r="C87" s="286"/>
      <c r="D87" s="286"/>
      <c r="E87" s="282" t="s">
        <v>220</v>
      </c>
      <c r="F87" s="283"/>
      <c r="G87" s="283"/>
      <c r="H87" s="283"/>
      <c r="I87" s="283"/>
      <c r="J87" s="283"/>
      <c r="K87" s="283"/>
      <c r="L87" s="283"/>
      <c r="M87" s="283"/>
      <c r="N87" s="283"/>
      <c r="O87" s="283"/>
      <c r="P87" s="283"/>
      <c r="Q87" s="283"/>
      <c r="R87" s="283"/>
      <c r="S87" s="283"/>
      <c r="T87" s="283"/>
      <c r="U87" s="284"/>
      <c r="V87" s="287"/>
      <c r="W87" s="287"/>
      <c r="X87" s="288" t="s">
        <v>90</v>
      </c>
      <c r="Y87" s="288"/>
      <c r="Z87" s="289">
        <v>2</v>
      </c>
      <c r="AA87" s="289"/>
      <c r="AB87" s="289"/>
      <c r="AC87" s="289"/>
      <c r="AD87" s="289"/>
      <c r="AE87" s="289"/>
      <c r="AF87" s="142"/>
      <c r="AG87" s="143"/>
      <c r="AH87" s="142"/>
      <c r="AI87" s="143"/>
      <c r="AJ87" s="142"/>
      <c r="AK87" s="144"/>
      <c r="AL87" s="143"/>
    </row>
    <row r="88" spans="2:38" s="86" customFormat="1" ht="37.5" customHeight="1" x14ac:dyDescent="0.25">
      <c r="B88" s="285" t="s">
        <v>142</v>
      </c>
      <c r="C88" s="286"/>
      <c r="D88" s="286"/>
      <c r="E88" s="282" t="s">
        <v>221</v>
      </c>
      <c r="F88" s="283"/>
      <c r="G88" s="283"/>
      <c r="H88" s="283"/>
      <c r="I88" s="283"/>
      <c r="J88" s="283"/>
      <c r="K88" s="283"/>
      <c r="L88" s="283"/>
      <c r="M88" s="283"/>
      <c r="N88" s="283"/>
      <c r="O88" s="283"/>
      <c r="P88" s="283"/>
      <c r="Q88" s="283"/>
      <c r="R88" s="283"/>
      <c r="S88" s="283"/>
      <c r="T88" s="283"/>
      <c r="U88" s="284"/>
      <c r="V88" s="287"/>
      <c r="W88" s="287"/>
      <c r="X88" s="288" t="s">
        <v>90</v>
      </c>
      <c r="Y88" s="288"/>
      <c r="Z88" s="289">
        <v>200</v>
      </c>
      <c r="AA88" s="289"/>
      <c r="AB88" s="289"/>
      <c r="AC88" s="289"/>
      <c r="AD88" s="289"/>
      <c r="AE88" s="289"/>
      <c r="AF88" s="142"/>
      <c r="AG88" s="143"/>
      <c r="AH88" s="142"/>
      <c r="AI88" s="143"/>
      <c r="AJ88" s="142"/>
      <c r="AK88" s="144"/>
      <c r="AL88" s="143"/>
    </row>
    <row r="89" spans="2:38" ht="18" customHeight="1" x14ac:dyDescent="0.25">
      <c r="B89" s="285" t="s">
        <v>143</v>
      </c>
      <c r="C89" s="286"/>
      <c r="D89" s="286"/>
      <c r="E89" s="282" t="s">
        <v>222</v>
      </c>
      <c r="F89" s="283"/>
      <c r="G89" s="283"/>
      <c r="H89" s="283"/>
      <c r="I89" s="283"/>
      <c r="J89" s="283"/>
      <c r="K89" s="283"/>
      <c r="L89" s="283"/>
      <c r="M89" s="283"/>
      <c r="N89" s="283"/>
      <c r="O89" s="283"/>
      <c r="P89" s="283"/>
      <c r="Q89" s="283"/>
      <c r="R89" s="283"/>
      <c r="S89" s="283"/>
      <c r="T89" s="283"/>
      <c r="U89" s="284"/>
      <c r="V89" s="287"/>
      <c r="W89" s="287"/>
      <c r="X89" s="288" t="s">
        <v>90</v>
      </c>
      <c r="Y89" s="288"/>
      <c r="Z89" s="289">
        <v>200</v>
      </c>
      <c r="AA89" s="289"/>
      <c r="AB89" s="289"/>
      <c r="AC89" s="289"/>
      <c r="AD89" s="289"/>
      <c r="AE89" s="289"/>
      <c r="AF89" s="142"/>
      <c r="AG89" s="143"/>
      <c r="AH89" s="142"/>
      <c r="AI89" s="143"/>
      <c r="AJ89" s="142"/>
      <c r="AK89" s="144"/>
      <c r="AL89" s="143"/>
    </row>
    <row r="90" spans="2:38" s="86" customFormat="1" ht="18" customHeight="1" x14ac:dyDescent="0.25">
      <c r="B90" s="285" t="s">
        <v>229</v>
      </c>
      <c r="C90" s="286"/>
      <c r="D90" s="286"/>
      <c r="E90" s="282" t="s">
        <v>223</v>
      </c>
      <c r="F90" s="283"/>
      <c r="G90" s="283"/>
      <c r="H90" s="283"/>
      <c r="I90" s="283"/>
      <c r="J90" s="283"/>
      <c r="K90" s="283"/>
      <c r="L90" s="283"/>
      <c r="M90" s="283"/>
      <c r="N90" s="283"/>
      <c r="O90" s="283"/>
      <c r="P90" s="283"/>
      <c r="Q90" s="283"/>
      <c r="R90" s="283"/>
      <c r="S90" s="283"/>
      <c r="T90" s="283"/>
      <c r="U90" s="284"/>
      <c r="V90" s="287"/>
      <c r="W90" s="287"/>
      <c r="X90" s="288" t="s">
        <v>90</v>
      </c>
      <c r="Y90" s="288"/>
      <c r="Z90" s="289">
        <v>200</v>
      </c>
      <c r="AA90" s="289"/>
      <c r="AB90" s="289"/>
      <c r="AC90" s="289"/>
      <c r="AD90" s="289"/>
      <c r="AE90" s="289"/>
      <c r="AF90" s="142"/>
      <c r="AG90" s="143"/>
      <c r="AH90" s="142"/>
      <c r="AI90" s="143"/>
      <c r="AJ90" s="142"/>
      <c r="AK90" s="144"/>
      <c r="AL90" s="143"/>
    </row>
    <row r="91" spans="2:38" s="86" customFormat="1" ht="18" customHeight="1" x14ac:dyDescent="0.25">
      <c r="B91" s="285" t="s">
        <v>230</v>
      </c>
      <c r="C91" s="286"/>
      <c r="D91" s="286"/>
      <c r="E91" s="282" t="s">
        <v>224</v>
      </c>
      <c r="F91" s="283"/>
      <c r="G91" s="283"/>
      <c r="H91" s="283"/>
      <c r="I91" s="283"/>
      <c r="J91" s="283"/>
      <c r="K91" s="283"/>
      <c r="L91" s="283"/>
      <c r="M91" s="283"/>
      <c r="N91" s="283"/>
      <c r="O91" s="283"/>
      <c r="P91" s="283"/>
      <c r="Q91" s="283"/>
      <c r="R91" s="283"/>
      <c r="S91" s="283"/>
      <c r="T91" s="283"/>
      <c r="U91" s="284"/>
      <c r="V91" s="287"/>
      <c r="W91" s="287"/>
      <c r="X91" s="288" t="s">
        <v>90</v>
      </c>
      <c r="Y91" s="288"/>
      <c r="Z91" s="289">
        <v>200</v>
      </c>
      <c r="AA91" s="289"/>
      <c r="AB91" s="289"/>
      <c r="AC91" s="289"/>
      <c r="AD91" s="289"/>
      <c r="AE91" s="289"/>
      <c r="AF91" s="142"/>
      <c r="AG91" s="143"/>
      <c r="AH91" s="142"/>
      <c r="AI91" s="143"/>
      <c r="AJ91" s="142"/>
      <c r="AK91" s="144"/>
      <c r="AL91" s="143"/>
    </row>
    <row r="92" spans="2:38" s="86" customFormat="1" ht="36.75" customHeight="1" x14ac:dyDescent="0.25">
      <c r="B92" s="285" t="s">
        <v>231</v>
      </c>
      <c r="C92" s="286"/>
      <c r="D92" s="286"/>
      <c r="E92" s="282" t="s">
        <v>225</v>
      </c>
      <c r="F92" s="283"/>
      <c r="G92" s="283"/>
      <c r="H92" s="283"/>
      <c r="I92" s="283"/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4"/>
      <c r="V92" s="287"/>
      <c r="W92" s="287"/>
      <c r="X92" s="288" t="s">
        <v>90</v>
      </c>
      <c r="Y92" s="288"/>
      <c r="Z92" s="289">
        <v>200</v>
      </c>
      <c r="AA92" s="289"/>
      <c r="AB92" s="289"/>
      <c r="AC92" s="289"/>
      <c r="AD92" s="289"/>
      <c r="AE92" s="289"/>
      <c r="AF92" s="142"/>
      <c r="AG92" s="143"/>
      <c r="AH92" s="142"/>
      <c r="AI92" s="143"/>
      <c r="AJ92" s="142"/>
      <c r="AK92" s="144"/>
      <c r="AL92" s="143"/>
    </row>
    <row r="93" spans="2:38" s="86" customFormat="1" ht="18" customHeight="1" x14ac:dyDescent="0.25">
      <c r="B93" s="285" t="s">
        <v>232</v>
      </c>
      <c r="C93" s="286"/>
      <c r="D93" s="286"/>
      <c r="E93" s="282" t="s">
        <v>226</v>
      </c>
      <c r="F93" s="283"/>
      <c r="G93" s="283"/>
      <c r="H93" s="283"/>
      <c r="I93" s="283"/>
      <c r="J93" s="283"/>
      <c r="K93" s="283"/>
      <c r="L93" s="283"/>
      <c r="M93" s="283"/>
      <c r="N93" s="283"/>
      <c r="O93" s="283"/>
      <c r="P93" s="283"/>
      <c r="Q93" s="283"/>
      <c r="R93" s="283"/>
      <c r="S93" s="283"/>
      <c r="T93" s="283"/>
      <c r="U93" s="284"/>
      <c r="V93" s="287"/>
      <c r="W93" s="287"/>
      <c r="X93" s="288" t="s">
        <v>90</v>
      </c>
      <c r="Y93" s="288"/>
      <c r="Z93" s="289">
        <v>200</v>
      </c>
      <c r="AA93" s="289"/>
      <c r="AB93" s="289"/>
      <c r="AC93" s="289"/>
      <c r="AD93" s="289"/>
      <c r="AE93" s="289"/>
      <c r="AF93" s="142"/>
      <c r="AG93" s="143"/>
      <c r="AH93" s="142"/>
      <c r="AI93" s="143"/>
      <c r="AJ93" s="142"/>
      <c r="AK93" s="144"/>
      <c r="AL93" s="143"/>
    </row>
    <row r="94" spans="2:38" ht="18" customHeight="1" x14ac:dyDescent="0.25">
      <c r="B94" s="285" t="s">
        <v>233</v>
      </c>
      <c r="C94" s="286"/>
      <c r="D94" s="286"/>
      <c r="E94" s="282" t="s">
        <v>215</v>
      </c>
      <c r="F94" s="283"/>
      <c r="G94" s="283"/>
      <c r="H94" s="283"/>
      <c r="I94" s="283"/>
      <c r="J94" s="283"/>
      <c r="K94" s="283"/>
      <c r="L94" s="283"/>
      <c r="M94" s="283"/>
      <c r="N94" s="283"/>
      <c r="O94" s="283"/>
      <c r="P94" s="283"/>
      <c r="Q94" s="283"/>
      <c r="R94" s="283"/>
      <c r="S94" s="283"/>
      <c r="T94" s="283"/>
      <c r="U94" s="284"/>
      <c r="V94" s="287"/>
      <c r="W94" s="287"/>
      <c r="X94" s="288" t="s">
        <v>90</v>
      </c>
      <c r="Y94" s="288"/>
      <c r="Z94" s="289">
        <v>3</v>
      </c>
      <c r="AA94" s="289"/>
      <c r="AB94" s="289"/>
      <c r="AC94" s="289"/>
      <c r="AD94" s="289"/>
      <c r="AE94" s="289"/>
      <c r="AF94" s="290"/>
      <c r="AG94" s="291"/>
      <c r="AH94" s="290"/>
      <c r="AI94" s="291"/>
      <c r="AJ94" s="290"/>
      <c r="AK94" s="292"/>
      <c r="AL94" s="291"/>
    </row>
    <row r="95" spans="2:38" ht="18.75" customHeight="1" x14ac:dyDescent="0.25">
      <c r="B95" s="285" t="s">
        <v>234</v>
      </c>
      <c r="C95" s="286"/>
      <c r="D95" s="286"/>
      <c r="E95" s="282" t="s">
        <v>216</v>
      </c>
      <c r="F95" s="283"/>
      <c r="G95" s="283"/>
      <c r="H95" s="283"/>
      <c r="I95" s="283"/>
      <c r="J95" s="283"/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4"/>
      <c r="V95" s="287"/>
      <c r="W95" s="287"/>
      <c r="X95" s="288" t="s">
        <v>90</v>
      </c>
      <c r="Y95" s="288"/>
      <c r="Z95" s="289">
        <v>2</v>
      </c>
      <c r="AA95" s="289"/>
      <c r="AB95" s="289"/>
      <c r="AC95" s="289"/>
      <c r="AD95" s="289"/>
      <c r="AE95" s="289"/>
      <c r="AF95" s="142"/>
      <c r="AG95" s="143"/>
      <c r="AH95" s="142"/>
      <c r="AI95" s="143"/>
      <c r="AJ95" s="142"/>
      <c r="AK95" s="144"/>
      <c r="AL95" s="143"/>
    </row>
    <row r="96" spans="2:38" s="86" customFormat="1" ht="18" customHeight="1" x14ac:dyDescent="0.25">
      <c r="B96" s="285"/>
      <c r="C96" s="286"/>
      <c r="D96" s="286"/>
      <c r="E96" s="282"/>
      <c r="F96" s="283"/>
      <c r="G96" s="283"/>
      <c r="H96" s="283"/>
      <c r="I96" s="283"/>
      <c r="J96" s="283"/>
      <c r="K96" s="283"/>
      <c r="L96" s="283"/>
      <c r="M96" s="283"/>
      <c r="N96" s="283"/>
      <c r="O96" s="283"/>
      <c r="P96" s="283"/>
      <c r="Q96" s="283"/>
      <c r="R96" s="283"/>
      <c r="S96" s="283"/>
      <c r="T96" s="283"/>
      <c r="U96" s="284"/>
      <c r="V96" s="287"/>
      <c r="W96" s="287"/>
      <c r="X96" s="310"/>
      <c r="Y96" s="311"/>
      <c r="Z96" s="289"/>
      <c r="AA96" s="289"/>
      <c r="AB96" s="289"/>
      <c r="AC96" s="289"/>
      <c r="AD96" s="289"/>
      <c r="AE96" s="289"/>
      <c r="AF96" s="290"/>
      <c r="AG96" s="291"/>
      <c r="AH96" s="290"/>
      <c r="AI96" s="291"/>
      <c r="AJ96" s="290"/>
      <c r="AK96" s="292"/>
      <c r="AL96" s="291"/>
    </row>
    <row r="97" spans="2:38" s="87" customFormat="1" ht="39.950000000000003" customHeight="1" x14ac:dyDescent="0.25">
      <c r="B97" s="266" t="s">
        <v>146</v>
      </c>
      <c r="C97" s="267"/>
      <c r="D97" s="268"/>
      <c r="E97" s="308" t="s">
        <v>147</v>
      </c>
      <c r="F97" s="309"/>
      <c r="G97" s="309"/>
      <c r="H97" s="309"/>
      <c r="I97" s="309"/>
      <c r="J97" s="309"/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293"/>
      <c r="AG97" s="294"/>
      <c r="AH97" s="293"/>
      <c r="AI97" s="294"/>
      <c r="AJ97" s="293"/>
      <c r="AK97" s="295"/>
      <c r="AL97" s="294"/>
    </row>
    <row r="98" spans="2:38" s="87" customFormat="1" ht="15.75" outlineLevel="1" x14ac:dyDescent="0.25">
      <c r="B98" s="285"/>
      <c r="C98" s="286"/>
      <c r="D98" s="286"/>
      <c r="E98" s="296" t="s">
        <v>24</v>
      </c>
      <c r="F98" s="297"/>
      <c r="G98" s="297"/>
      <c r="H98" s="297"/>
      <c r="I98" s="297"/>
      <c r="J98" s="297"/>
      <c r="K98" s="297"/>
      <c r="L98" s="297"/>
      <c r="M98" s="297"/>
      <c r="N98" s="297"/>
      <c r="O98" s="297"/>
      <c r="P98" s="297"/>
      <c r="Q98" s="297"/>
      <c r="R98" s="297"/>
      <c r="S98" s="297"/>
      <c r="T98" s="297"/>
      <c r="U98" s="298"/>
      <c r="V98" s="287" t="s">
        <v>10</v>
      </c>
      <c r="W98" s="287"/>
      <c r="X98" s="288" t="s">
        <v>89</v>
      </c>
      <c r="Y98" s="288"/>
      <c r="Z98" s="299" t="s">
        <v>89</v>
      </c>
      <c r="AA98" s="299"/>
      <c r="AB98" s="305" t="s">
        <v>10</v>
      </c>
      <c r="AC98" s="306"/>
      <c r="AD98" s="305" t="s">
        <v>10</v>
      </c>
      <c r="AE98" s="306"/>
      <c r="AF98" s="305"/>
      <c r="AG98" s="306"/>
      <c r="AH98" s="305"/>
      <c r="AI98" s="306"/>
      <c r="AJ98" s="305"/>
      <c r="AK98" s="307"/>
      <c r="AL98" s="306"/>
    </row>
    <row r="99" spans="2:38" s="87" customFormat="1" ht="21" customHeight="1" outlineLevel="1" x14ac:dyDescent="0.25">
      <c r="B99" s="279" t="s">
        <v>148</v>
      </c>
      <c r="C99" s="280"/>
      <c r="D99" s="281"/>
      <c r="E99" s="282" t="s">
        <v>156</v>
      </c>
      <c r="F99" s="283"/>
      <c r="G99" s="283"/>
      <c r="H99" s="283"/>
      <c r="I99" s="283"/>
      <c r="J99" s="283"/>
      <c r="K99" s="283"/>
      <c r="L99" s="283"/>
      <c r="M99" s="283"/>
      <c r="N99" s="283"/>
      <c r="O99" s="283"/>
      <c r="P99" s="283"/>
      <c r="Q99" s="283"/>
      <c r="R99" s="283"/>
      <c r="S99" s="283"/>
      <c r="T99" s="283"/>
      <c r="U99" s="284"/>
      <c r="V99" s="260" t="s">
        <v>10</v>
      </c>
      <c r="W99" s="261"/>
      <c r="X99" s="310" t="s">
        <v>90</v>
      </c>
      <c r="Y99" s="311"/>
      <c r="Z99" s="290">
        <v>3</v>
      </c>
      <c r="AA99" s="291"/>
      <c r="AB99" s="290"/>
      <c r="AC99" s="291"/>
      <c r="AD99" s="290"/>
      <c r="AE99" s="291"/>
      <c r="AF99" s="290"/>
      <c r="AG99" s="291"/>
      <c r="AH99" s="290"/>
      <c r="AI99" s="291"/>
      <c r="AJ99" s="290"/>
      <c r="AK99" s="292"/>
      <c r="AL99" s="291"/>
    </row>
    <row r="100" spans="2:38" s="87" customFormat="1" ht="18" customHeight="1" outlineLevel="1" x14ac:dyDescent="0.25">
      <c r="B100" s="279" t="s">
        <v>149</v>
      </c>
      <c r="C100" s="280"/>
      <c r="D100" s="281"/>
      <c r="E100" s="282" t="s">
        <v>141</v>
      </c>
      <c r="F100" s="283"/>
      <c r="G100" s="283"/>
      <c r="H100" s="283"/>
      <c r="I100" s="283"/>
      <c r="J100" s="283"/>
      <c r="K100" s="283"/>
      <c r="L100" s="283"/>
      <c r="M100" s="283"/>
      <c r="N100" s="283"/>
      <c r="O100" s="283"/>
      <c r="P100" s="283"/>
      <c r="Q100" s="283"/>
      <c r="R100" s="283"/>
      <c r="S100" s="283"/>
      <c r="T100" s="283"/>
      <c r="U100" s="284"/>
      <c r="V100" s="260" t="s">
        <v>10</v>
      </c>
      <c r="W100" s="261"/>
      <c r="X100" s="310" t="s">
        <v>90</v>
      </c>
      <c r="Y100" s="311"/>
      <c r="Z100" s="290">
        <v>20</v>
      </c>
      <c r="AA100" s="291"/>
      <c r="AB100" s="290"/>
      <c r="AC100" s="291"/>
      <c r="AD100" s="290"/>
      <c r="AE100" s="291"/>
      <c r="AF100" s="290"/>
      <c r="AG100" s="291"/>
      <c r="AH100" s="290"/>
      <c r="AI100" s="291"/>
      <c r="AJ100" s="290"/>
      <c r="AK100" s="292"/>
      <c r="AL100" s="291"/>
    </row>
    <row r="101" spans="2:38" s="86" customFormat="1" ht="17.25" customHeight="1" x14ac:dyDescent="0.25">
      <c r="B101" s="279" t="s">
        <v>150</v>
      </c>
      <c r="C101" s="280"/>
      <c r="D101" s="281"/>
      <c r="E101" s="282" t="s">
        <v>144</v>
      </c>
      <c r="F101" s="283"/>
      <c r="G101" s="283"/>
      <c r="H101" s="283"/>
      <c r="I101" s="283"/>
      <c r="J101" s="283"/>
      <c r="K101" s="283"/>
      <c r="L101" s="283"/>
      <c r="M101" s="283"/>
      <c r="N101" s="283"/>
      <c r="O101" s="283"/>
      <c r="P101" s="283"/>
      <c r="Q101" s="283"/>
      <c r="R101" s="283"/>
      <c r="S101" s="283"/>
      <c r="T101" s="283"/>
      <c r="U101" s="284"/>
      <c r="V101" s="260" t="s">
        <v>10</v>
      </c>
      <c r="W101" s="261"/>
      <c r="X101" s="310" t="s">
        <v>90</v>
      </c>
      <c r="Y101" s="311"/>
      <c r="Z101" s="290">
        <v>20</v>
      </c>
      <c r="AA101" s="291"/>
      <c r="AB101" s="290"/>
      <c r="AC101" s="291"/>
      <c r="AD101" s="290"/>
      <c r="AE101" s="291"/>
      <c r="AF101" s="290"/>
      <c r="AG101" s="291"/>
      <c r="AH101" s="290"/>
      <c r="AI101" s="291"/>
      <c r="AJ101" s="290"/>
      <c r="AK101" s="292"/>
      <c r="AL101" s="291"/>
    </row>
    <row r="102" spans="2:38" s="86" customFormat="1" ht="18" customHeight="1" x14ac:dyDescent="0.25">
      <c r="B102" s="279" t="s">
        <v>151</v>
      </c>
      <c r="C102" s="280"/>
      <c r="D102" s="281"/>
      <c r="E102" s="282" t="s">
        <v>145</v>
      </c>
      <c r="F102" s="283"/>
      <c r="G102" s="283"/>
      <c r="H102" s="283"/>
      <c r="I102" s="283"/>
      <c r="J102" s="283"/>
      <c r="K102" s="283"/>
      <c r="L102" s="283"/>
      <c r="M102" s="283"/>
      <c r="N102" s="283"/>
      <c r="O102" s="283"/>
      <c r="P102" s="283"/>
      <c r="Q102" s="283"/>
      <c r="R102" s="283"/>
      <c r="S102" s="283"/>
      <c r="T102" s="283"/>
      <c r="U102" s="284"/>
      <c r="V102" s="260" t="s">
        <v>10</v>
      </c>
      <c r="W102" s="261"/>
      <c r="X102" s="310" t="s">
        <v>90</v>
      </c>
      <c r="Y102" s="311"/>
      <c r="Z102" s="290">
        <v>20</v>
      </c>
      <c r="AA102" s="291"/>
      <c r="AB102" s="290"/>
      <c r="AC102" s="291"/>
      <c r="AD102" s="290"/>
      <c r="AE102" s="291"/>
      <c r="AF102" s="290"/>
      <c r="AG102" s="291"/>
      <c r="AH102" s="290"/>
      <c r="AI102" s="291"/>
      <c r="AJ102" s="290"/>
      <c r="AK102" s="292"/>
      <c r="AL102" s="291"/>
    </row>
    <row r="103" spans="2:38" s="86" customFormat="1" ht="18" customHeight="1" x14ac:dyDescent="0.25">
      <c r="B103" s="285" t="s">
        <v>152</v>
      </c>
      <c r="C103" s="286"/>
      <c r="D103" s="286"/>
      <c r="E103" s="282" t="s">
        <v>159</v>
      </c>
      <c r="F103" s="283"/>
      <c r="G103" s="283"/>
      <c r="H103" s="283"/>
      <c r="I103" s="283"/>
      <c r="J103" s="283"/>
      <c r="K103" s="283"/>
      <c r="L103" s="283"/>
      <c r="M103" s="283"/>
      <c r="N103" s="283"/>
      <c r="O103" s="283"/>
      <c r="P103" s="283"/>
      <c r="Q103" s="283"/>
      <c r="R103" s="283"/>
      <c r="S103" s="283"/>
      <c r="T103" s="283"/>
      <c r="U103" s="284"/>
      <c r="V103" s="287" t="s">
        <v>10</v>
      </c>
      <c r="W103" s="287"/>
      <c r="X103" s="288" t="s">
        <v>90</v>
      </c>
      <c r="Y103" s="288"/>
      <c r="Z103" s="289">
        <v>20</v>
      </c>
      <c r="AA103" s="289"/>
      <c r="AB103" s="289"/>
      <c r="AC103" s="289"/>
      <c r="AD103" s="289"/>
      <c r="AE103" s="289"/>
      <c r="AF103" s="290"/>
      <c r="AG103" s="291"/>
      <c r="AH103" s="290"/>
      <c r="AI103" s="291"/>
      <c r="AJ103" s="290"/>
      <c r="AK103" s="292"/>
      <c r="AL103" s="291"/>
    </row>
    <row r="104" spans="2:38" s="86" customFormat="1" ht="18" customHeight="1" x14ac:dyDescent="0.25">
      <c r="B104" s="285" t="s">
        <v>153</v>
      </c>
      <c r="C104" s="286"/>
      <c r="D104" s="286"/>
      <c r="E104" s="282" t="s">
        <v>160</v>
      </c>
      <c r="F104" s="283"/>
      <c r="G104" s="283"/>
      <c r="H104" s="283"/>
      <c r="I104" s="283"/>
      <c r="J104" s="283"/>
      <c r="K104" s="283"/>
      <c r="L104" s="283"/>
      <c r="M104" s="283"/>
      <c r="N104" s="283"/>
      <c r="O104" s="283"/>
      <c r="P104" s="283"/>
      <c r="Q104" s="283"/>
      <c r="R104" s="283"/>
      <c r="S104" s="283"/>
      <c r="T104" s="283"/>
      <c r="U104" s="284"/>
      <c r="V104" s="287" t="s">
        <v>10</v>
      </c>
      <c r="W104" s="287"/>
      <c r="X104" s="288" t="s">
        <v>90</v>
      </c>
      <c r="Y104" s="288"/>
      <c r="Z104" s="289">
        <v>20</v>
      </c>
      <c r="AA104" s="289"/>
      <c r="AB104" s="289"/>
      <c r="AC104" s="289"/>
      <c r="AD104" s="289"/>
      <c r="AE104" s="289"/>
      <c r="AF104" s="290"/>
      <c r="AG104" s="291"/>
      <c r="AH104" s="290"/>
      <c r="AI104" s="291"/>
      <c r="AJ104" s="290"/>
      <c r="AK104" s="292"/>
      <c r="AL104" s="291"/>
    </row>
    <row r="105" spans="2:38" s="86" customFormat="1" ht="15.75" customHeight="1" x14ac:dyDescent="0.25">
      <c r="B105" s="285" t="s">
        <v>154</v>
      </c>
      <c r="C105" s="286"/>
      <c r="D105" s="286"/>
      <c r="E105" s="282" t="s">
        <v>161</v>
      </c>
      <c r="F105" s="283"/>
      <c r="G105" s="283"/>
      <c r="H105" s="283"/>
      <c r="I105" s="283"/>
      <c r="J105" s="283"/>
      <c r="K105" s="283"/>
      <c r="L105" s="283"/>
      <c r="M105" s="283"/>
      <c r="N105" s="283"/>
      <c r="O105" s="283"/>
      <c r="P105" s="283"/>
      <c r="Q105" s="283"/>
      <c r="R105" s="283"/>
      <c r="S105" s="283"/>
      <c r="T105" s="283"/>
      <c r="U105" s="284"/>
      <c r="V105" s="287" t="s">
        <v>10</v>
      </c>
      <c r="W105" s="287"/>
      <c r="X105" s="288" t="s">
        <v>90</v>
      </c>
      <c r="Y105" s="288"/>
      <c r="Z105" s="289">
        <v>10</v>
      </c>
      <c r="AA105" s="289"/>
      <c r="AB105" s="289"/>
      <c r="AC105" s="289"/>
      <c r="AD105" s="289"/>
      <c r="AE105" s="289"/>
      <c r="AF105" s="290"/>
      <c r="AG105" s="291"/>
      <c r="AH105" s="290"/>
      <c r="AI105" s="291"/>
      <c r="AJ105" s="290"/>
      <c r="AK105" s="292"/>
      <c r="AL105" s="291"/>
    </row>
    <row r="106" spans="2:38" ht="18" customHeight="1" x14ac:dyDescent="0.25">
      <c r="B106" s="285" t="s">
        <v>155</v>
      </c>
      <c r="C106" s="286"/>
      <c r="D106" s="286"/>
      <c r="E106" s="282" t="s">
        <v>162</v>
      </c>
      <c r="F106" s="283"/>
      <c r="G106" s="283"/>
      <c r="H106" s="283"/>
      <c r="I106" s="283"/>
      <c r="J106" s="283"/>
      <c r="K106" s="283"/>
      <c r="L106" s="283"/>
      <c r="M106" s="283"/>
      <c r="N106" s="283"/>
      <c r="O106" s="283"/>
      <c r="P106" s="283"/>
      <c r="Q106" s="283"/>
      <c r="R106" s="283"/>
      <c r="S106" s="283"/>
      <c r="T106" s="283"/>
      <c r="U106" s="284"/>
      <c r="V106" s="287" t="s">
        <v>10</v>
      </c>
      <c r="W106" s="287"/>
      <c r="X106" s="288" t="s">
        <v>90</v>
      </c>
      <c r="Y106" s="288"/>
      <c r="Z106" s="289">
        <v>10</v>
      </c>
      <c r="AA106" s="289"/>
      <c r="AB106" s="289"/>
      <c r="AC106" s="289"/>
      <c r="AD106" s="289"/>
      <c r="AE106" s="289"/>
      <c r="AF106" s="290"/>
      <c r="AG106" s="291"/>
      <c r="AH106" s="290"/>
      <c r="AI106" s="291"/>
      <c r="AJ106" s="290"/>
      <c r="AK106" s="292"/>
      <c r="AL106" s="291"/>
    </row>
    <row r="107" spans="2:38" ht="18" customHeight="1" x14ac:dyDescent="0.25">
      <c r="B107" s="285" t="s">
        <v>157</v>
      </c>
      <c r="C107" s="286"/>
      <c r="D107" s="286"/>
      <c r="E107" s="282" t="s">
        <v>163</v>
      </c>
      <c r="F107" s="283"/>
      <c r="G107" s="283"/>
      <c r="H107" s="283"/>
      <c r="I107" s="283"/>
      <c r="J107" s="283"/>
      <c r="K107" s="283"/>
      <c r="L107" s="283"/>
      <c r="M107" s="283"/>
      <c r="N107" s="283"/>
      <c r="O107" s="283"/>
      <c r="P107" s="283"/>
      <c r="Q107" s="283"/>
      <c r="R107" s="283"/>
      <c r="S107" s="283"/>
      <c r="T107" s="283"/>
      <c r="U107" s="284"/>
      <c r="V107" s="287" t="s">
        <v>10</v>
      </c>
      <c r="W107" s="287"/>
      <c r="X107" s="288" t="s">
        <v>90</v>
      </c>
      <c r="Y107" s="288"/>
      <c r="Z107" s="289">
        <v>10</v>
      </c>
      <c r="AA107" s="289"/>
      <c r="AB107" s="289"/>
      <c r="AC107" s="289"/>
      <c r="AD107" s="289"/>
      <c r="AE107" s="289"/>
      <c r="AF107" s="290"/>
      <c r="AG107" s="291"/>
      <c r="AH107" s="290"/>
      <c r="AI107" s="291"/>
      <c r="AJ107" s="290"/>
      <c r="AK107" s="292"/>
      <c r="AL107" s="291"/>
    </row>
    <row r="108" spans="2:38" s="86" customFormat="1" ht="30" customHeight="1" x14ac:dyDescent="0.25">
      <c r="B108" s="285" t="s">
        <v>158</v>
      </c>
      <c r="C108" s="286"/>
      <c r="D108" s="286"/>
      <c r="E108" s="282" t="s">
        <v>164</v>
      </c>
      <c r="F108" s="283"/>
      <c r="G108" s="283"/>
      <c r="H108" s="283"/>
      <c r="I108" s="283"/>
      <c r="J108" s="283"/>
      <c r="K108" s="283"/>
      <c r="L108" s="283"/>
      <c r="M108" s="283"/>
      <c r="N108" s="283"/>
      <c r="O108" s="283"/>
      <c r="P108" s="283"/>
      <c r="Q108" s="283"/>
      <c r="R108" s="283"/>
      <c r="S108" s="283"/>
      <c r="T108" s="283"/>
      <c r="U108" s="284"/>
      <c r="V108" s="287" t="s">
        <v>10</v>
      </c>
      <c r="W108" s="287"/>
      <c r="X108" s="288" t="s">
        <v>90</v>
      </c>
      <c r="Y108" s="288"/>
      <c r="Z108" s="289">
        <v>10</v>
      </c>
      <c r="AA108" s="289"/>
      <c r="AB108" s="289"/>
      <c r="AC108" s="289"/>
      <c r="AD108" s="289"/>
      <c r="AE108" s="289"/>
      <c r="AF108" s="290"/>
      <c r="AG108" s="291"/>
      <c r="AH108" s="290"/>
      <c r="AI108" s="291"/>
      <c r="AJ108" s="290"/>
      <c r="AK108" s="292"/>
      <c r="AL108" s="291"/>
    </row>
    <row r="109" spans="2:38" s="86" customFormat="1" ht="18" customHeight="1" x14ac:dyDescent="0.25">
      <c r="B109" s="285"/>
      <c r="C109" s="286"/>
      <c r="D109" s="286"/>
      <c r="E109" s="282"/>
      <c r="F109" s="283"/>
      <c r="G109" s="283"/>
      <c r="H109" s="283"/>
      <c r="I109" s="283"/>
      <c r="J109" s="283"/>
      <c r="K109" s="283"/>
      <c r="L109" s="283"/>
      <c r="M109" s="283"/>
      <c r="N109" s="283"/>
      <c r="O109" s="283"/>
      <c r="P109" s="283"/>
      <c r="Q109" s="283"/>
      <c r="R109" s="283"/>
      <c r="S109" s="283"/>
      <c r="T109" s="283"/>
      <c r="U109" s="284"/>
      <c r="V109" s="287"/>
      <c r="W109" s="287"/>
      <c r="X109" s="310"/>
      <c r="Y109" s="311"/>
      <c r="Z109" s="289"/>
      <c r="AA109" s="289"/>
      <c r="AB109" s="289"/>
      <c r="AC109" s="289"/>
      <c r="AD109" s="289"/>
      <c r="AE109" s="289"/>
      <c r="AF109" s="290"/>
      <c r="AG109" s="291"/>
      <c r="AH109" s="290"/>
      <c r="AI109" s="291"/>
      <c r="AJ109" s="290"/>
      <c r="AK109" s="292"/>
      <c r="AL109" s="291"/>
    </row>
    <row r="110" spans="2:38" s="86" customFormat="1" ht="18" customHeight="1" x14ac:dyDescent="0.25">
      <c r="B110" s="266" t="s">
        <v>165</v>
      </c>
      <c r="C110" s="267"/>
      <c r="D110" s="268"/>
      <c r="E110" s="308" t="s">
        <v>166</v>
      </c>
      <c r="F110" s="309"/>
      <c r="G110" s="309"/>
      <c r="H110" s="309"/>
      <c r="I110" s="309"/>
      <c r="J110" s="309"/>
      <c r="K110" s="309"/>
      <c r="L110" s="309"/>
      <c r="M110" s="309"/>
      <c r="N110" s="309"/>
      <c r="O110" s="309"/>
      <c r="P110" s="309"/>
      <c r="Q110" s="309"/>
      <c r="R110" s="309"/>
      <c r="S110" s="309"/>
      <c r="T110" s="309"/>
      <c r="U110" s="30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293"/>
      <c r="AG110" s="294"/>
      <c r="AH110" s="293"/>
      <c r="AI110" s="294"/>
      <c r="AJ110" s="293"/>
      <c r="AK110" s="295"/>
      <c r="AL110" s="294"/>
    </row>
    <row r="111" spans="2:38" ht="33.75" customHeight="1" x14ac:dyDescent="0.25">
      <c r="B111" s="285"/>
      <c r="C111" s="286"/>
      <c r="D111" s="286"/>
      <c r="E111" s="296" t="s">
        <v>24</v>
      </c>
      <c r="F111" s="297"/>
      <c r="G111" s="297"/>
      <c r="H111" s="297"/>
      <c r="I111" s="297"/>
      <c r="J111" s="297"/>
      <c r="K111" s="297"/>
      <c r="L111" s="297"/>
      <c r="M111" s="297"/>
      <c r="N111" s="297"/>
      <c r="O111" s="297"/>
      <c r="P111" s="297"/>
      <c r="Q111" s="297"/>
      <c r="R111" s="297"/>
      <c r="S111" s="297"/>
      <c r="T111" s="297"/>
      <c r="U111" s="298"/>
      <c r="V111" s="287"/>
      <c r="W111" s="287"/>
      <c r="X111" s="288"/>
      <c r="Y111" s="288"/>
      <c r="Z111" s="299"/>
      <c r="AA111" s="299"/>
      <c r="AB111" s="305"/>
      <c r="AC111" s="306"/>
      <c r="AD111" s="305"/>
      <c r="AE111" s="306"/>
      <c r="AF111" s="305"/>
      <c r="AG111" s="306"/>
      <c r="AH111" s="305"/>
      <c r="AI111" s="306"/>
      <c r="AJ111" s="305"/>
      <c r="AK111" s="307"/>
      <c r="AL111" s="306"/>
    </row>
    <row r="112" spans="2:38" ht="39" customHeight="1" x14ac:dyDescent="0.25">
      <c r="B112" s="285" t="s">
        <v>167</v>
      </c>
      <c r="C112" s="286"/>
      <c r="D112" s="286"/>
      <c r="E112" s="282" t="s">
        <v>194</v>
      </c>
      <c r="F112" s="283"/>
      <c r="G112" s="283"/>
      <c r="H112" s="283"/>
      <c r="I112" s="283"/>
      <c r="J112" s="283"/>
      <c r="K112" s="283"/>
      <c r="L112" s="283"/>
      <c r="M112" s="283"/>
      <c r="N112" s="283"/>
      <c r="O112" s="283"/>
      <c r="P112" s="283"/>
      <c r="Q112" s="283"/>
      <c r="R112" s="283"/>
      <c r="S112" s="283"/>
      <c r="T112" s="283"/>
      <c r="U112" s="284"/>
      <c r="V112" s="287"/>
      <c r="W112" s="287"/>
      <c r="X112" s="288"/>
      <c r="Y112" s="288"/>
      <c r="Z112" s="289"/>
      <c r="AA112" s="289"/>
      <c r="AB112" s="289"/>
      <c r="AC112" s="289"/>
      <c r="AD112" s="289"/>
      <c r="AE112" s="289"/>
      <c r="AF112" s="290"/>
      <c r="AG112" s="291"/>
      <c r="AH112" s="290"/>
      <c r="AI112" s="291"/>
      <c r="AJ112" s="290"/>
      <c r="AK112" s="292"/>
      <c r="AL112" s="291"/>
    </row>
    <row r="113" spans="2:38" ht="19.5" customHeight="1" x14ac:dyDescent="0.25">
      <c r="B113" s="119"/>
      <c r="C113" s="120"/>
      <c r="D113" s="121"/>
      <c r="E113" s="282" t="s">
        <v>169</v>
      </c>
      <c r="F113" s="283"/>
      <c r="G113" s="283"/>
      <c r="H113" s="283"/>
      <c r="I113" s="283"/>
      <c r="J113" s="283"/>
      <c r="K113" s="283"/>
      <c r="L113" s="283"/>
      <c r="M113" s="283"/>
      <c r="N113" s="283"/>
      <c r="O113" s="283"/>
      <c r="P113" s="283"/>
      <c r="Q113" s="283"/>
      <c r="R113" s="283"/>
      <c r="S113" s="283"/>
      <c r="T113" s="283"/>
      <c r="U113" s="284"/>
      <c r="V113" s="287" t="s">
        <v>10</v>
      </c>
      <c r="W113" s="287"/>
      <c r="X113" s="288" t="s">
        <v>88</v>
      </c>
      <c r="Y113" s="288"/>
      <c r="Z113" s="289">
        <v>200</v>
      </c>
      <c r="AA113" s="289"/>
      <c r="AB113" s="129"/>
      <c r="AC113" s="130"/>
      <c r="AD113" s="129"/>
      <c r="AE113" s="130"/>
      <c r="AF113" s="129"/>
      <c r="AG113" s="130"/>
      <c r="AH113" s="129"/>
      <c r="AI113" s="130"/>
      <c r="AJ113" s="129"/>
      <c r="AK113" s="131"/>
      <c r="AL113" s="130"/>
    </row>
    <row r="114" spans="2:38" ht="33" customHeight="1" x14ac:dyDescent="0.25">
      <c r="B114" s="285" t="s">
        <v>173</v>
      </c>
      <c r="C114" s="286"/>
      <c r="D114" s="286"/>
      <c r="E114" s="282" t="s">
        <v>168</v>
      </c>
      <c r="F114" s="283"/>
      <c r="G114" s="283"/>
      <c r="H114" s="283"/>
      <c r="I114" s="283"/>
      <c r="J114" s="283"/>
      <c r="K114" s="283"/>
      <c r="L114" s="283"/>
      <c r="M114" s="283"/>
      <c r="N114" s="283"/>
      <c r="O114" s="283"/>
      <c r="P114" s="283"/>
      <c r="Q114" s="283"/>
      <c r="R114" s="283"/>
      <c r="S114" s="283"/>
      <c r="T114" s="283"/>
      <c r="U114" s="284"/>
      <c r="V114" s="287"/>
      <c r="W114" s="287"/>
      <c r="X114" s="288"/>
      <c r="Y114" s="288"/>
      <c r="Z114" s="289"/>
      <c r="AA114" s="289"/>
      <c r="AB114" s="289"/>
      <c r="AC114" s="289"/>
      <c r="AD114" s="289"/>
      <c r="AE114" s="289"/>
      <c r="AF114" s="290"/>
      <c r="AG114" s="291"/>
      <c r="AH114" s="290"/>
      <c r="AI114" s="291"/>
      <c r="AJ114" s="290"/>
      <c r="AK114" s="292"/>
      <c r="AL114" s="291"/>
    </row>
    <row r="115" spans="2:38" ht="18" customHeight="1" x14ac:dyDescent="0.25">
      <c r="B115" s="285"/>
      <c r="C115" s="286"/>
      <c r="D115" s="286"/>
      <c r="E115" s="282" t="s">
        <v>170</v>
      </c>
      <c r="F115" s="283"/>
      <c r="G115" s="283"/>
      <c r="H115" s="283"/>
      <c r="I115" s="283"/>
      <c r="J115" s="283"/>
      <c r="K115" s="283"/>
      <c r="L115" s="283"/>
      <c r="M115" s="283"/>
      <c r="N115" s="283"/>
      <c r="O115" s="283"/>
      <c r="P115" s="283"/>
      <c r="Q115" s="283"/>
      <c r="R115" s="283"/>
      <c r="S115" s="283"/>
      <c r="T115" s="283"/>
      <c r="U115" s="284"/>
      <c r="V115" s="287" t="s">
        <v>10</v>
      </c>
      <c r="W115" s="287"/>
      <c r="X115" s="288" t="s">
        <v>88</v>
      </c>
      <c r="Y115" s="288"/>
      <c r="Z115" s="289">
        <v>500</v>
      </c>
      <c r="AA115" s="289"/>
      <c r="AB115" s="289"/>
      <c r="AC115" s="289"/>
      <c r="AD115" s="289"/>
      <c r="AE115" s="289"/>
      <c r="AF115" s="290"/>
      <c r="AG115" s="291"/>
      <c r="AH115" s="290"/>
      <c r="AI115" s="291"/>
      <c r="AJ115" s="290"/>
      <c r="AK115" s="292"/>
      <c r="AL115" s="291"/>
    </row>
    <row r="116" spans="2:38" ht="18" customHeight="1" x14ac:dyDescent="0.25">
      <c r="B116" s="285"/>
      <c r="C116" s="286"/>
      <c r="D116" s="286"/>
      <c r="E116" s="282" t="s">
        <v>171</v>
      </c>
      <c r="F116" s="283"/>
      <c r="G116" s="283"/>
      <c r="H116" s="283"/>
      <c r="I116" s="283"/>
      <c r="J116" s="283"/>
      <c r="K116" s="283"/>
      <c r="L116" s="283"/>
      <c r="M116" s="283"/>
      <c r="N116" s="283"/>
      <c r="O116" s="283"/>
      <c r="P116" s="283"/>
      <c r="Q116" s="283"/>
      <c r="R116" s="283"/>
      <c r="S116" s="283"/>
      <c r="T116" s="283"/>
      <c r="U116" s="284"/>
      <c r="V116" s="287" t="s">
        <v>10</v>
      </c>
      <c r="W116" s="287"/>
      <c r="X116" s="288" t="s">
        <v>88</v>
      </c>
      <c r="Y116" s="288"/>
      <c r="Z116" s="289">
        <v>300</v>
      </c>
      <c r="AA116" s="289"/>
      <c r="AB116" s="289"/>
      <c r="AC116" s="289"/>
      <c r="AD116" s="289"/>
      <c r="AE116" s="289"/>
      <c r="AF116" s="290"/>
      <c r="AG116" s="291"/>
      <c r="AH116" s="290"/>
      <c r="AI116" s="291"/>
      <c r="AJ116" s="290"/>
      <c r="AK116" s="292"/>
      <c r="AL116" s="291"/>
    </row>
    <row r="117" spans="2:38" ht="18" customHeight="1" x14ac:dyDescent="0.25">
      <c r="B117" s="119"/>
      <c r="C117" s="120"/>
      <c r="D117" s="121"/>
      <c r="E117" s="282" t="s">
        <v>172</v>
      </c>
      <c r="F117" s="283"/>
      <c r="G117" s="283"/>
      <c r="H117" s="283"/>
      <c r="I117" s="283"/>
      <c r="J117" s="283"/>
      <c r="K117" s="283"/>
      <c r="L117" s="283"/>
      <c r="M117" s="283"/>
      <c r="N117" s="283"/>
      <c r="O117" s="283"/>
      <c r="P117" s="283"/>
      <c r="Q117" s="283"/>
      <c r="R117" s="283"/>
      <c r="S117" s="283"/>
      <c r="T117" s="283"/>
      <c r="U117" s="284"/>
      <c r="V117" s="287" t="s">
        <v>10</v>
      </c>
      <c r="W117" s="287"/>
      <c r="X117" s="288" t="s">
        <v>88</v>
      </c>
      <c r="Y117" s="288"/>
      <c r="Z117" s="289">
        <v>300</v>
      </c>
      <c r="AA117" s="289"/>
      <c r="AB117" s="116"/>
      <c r="AC117" s="117"/>
      <c r="AD117" s="116"/>
      <c r="AE117" s="117"/>
      <c r="AF117" s="116"/>
      <c r="AG117" s="117"/>
      <c r="AH117" s="116"/>
      <c r="AI117" s="117"/>
      <c r="AJ117" s="116"/>
      <c r="AK117" s="118"/>
      <c r="AL117" s="117"/>
    </row>
    <row r="118" spans="2:38" ht="37.5" customHeight="1" x14ac:dyDescent="0.25">
      <c r="B118" s="285" t="s">
        <v>190</v>
      </c>
      <c r="C118" s="286"/>
      <c r="D118" s="286"/>
      <c r="E118" s="282" t="s">
        <v>174</v>
      </c>
      <c r="F118" s="283"/>
      <c r="G118" s="283"/>
      <c r="H118" s="283"/>
      <c r="I118" s="283"/>
      <c r="J118" s="283"/>
      <c r="K118" s="283"/>
      <c r="L118" s="283"/>
      <c r="M118" s="283"/>
      <c r="N118" s="283"/>
      <c r="O118" s="283"/>
      <c r="P118" s="283"/>
      <c r="Q118" s="283"/>
      <c r="R118" s="283"/>
      <c r="S118" s="283"/>
      <c r="T118" s="283"/>
      <c r="U118" s="284"/>
      <c r="V118" s="287"/>
      <c r="W118" s="287"/>
      <c r="X118" s="288"/>
      <c r="Y118" s="288"/>
      <c r="Z118" s="289"/>
      <c r="AA118" s="289"/>
      <c r="AB118" s="289"/>
      <c r="AC118" s="289"/>
      <c r="AD118" s="289"/>
      <c r="AE118" s="289"/>
      <c r="AF118" s="290"/>
      <c r="AG118" s="291"/>
      <c r="AH118" s="290"/>
      <c r="AI118" s="291"/>
      <c r="AJ118" s="116"/>
      <c r="AK118" s="118"/>
      <c r="AL118" s="117"/>
    </row>
    <row r="119" spans="2:38" ht="18" customHeight="1" x14ac:dyDescent="0.25">
      <c r="B119" s="285"/>
      <c r="C119" s="286"/>
      <c r="D119" s="286"/>
      <c r="E119" s="282" t="s">
        <v>175</v>
      </c>
      <c r="F119" s="283"/>
      <c r="G119" s="283"/>
      <c r="H119" s="283"/>
      <c r="I119" s="283"/>
      <c r="J119" s="283"/>
      <c r="K119" s="283"/>
      <c r="L119" s="283"/>
      <c r="M119" s="283"/>
      <c r="N119" s="283"/>
      <c r="O119" s="283"/>
      <c r="P119" s="283"/>
      <c r="Q119" s="283"/>
      <c r="R119" s="283"/>
      <c r="S119" s="283"/>
      <c r="T119" s="283"/>
      <c r="U119" s="284"/>
      <c r="V119" s="287" t="s">
        <v>10</v>
      </c>
      <c r="W119" s="287"/>
      <c r="X119" s="288" t="s">
        <v>88</v>
      </c>
      <c r="Y119" s="288"/>
      <c r="Z119" s="289">
        <v>50</v>
      </c>
      <c r="AA119" s="289"/>
      <c r="AB119" s="289"/>
      <c r="AC119" s="289"/>
      <c r="AD119" s="289"/>
      <c r="AE119" s="289"/>
      <c r="AF119" s="290"/>
      <c r="AG119" s="291"/>
      <c r="AH119" s="290"/>
      <c r="AI119" s="291"/>
      <c r="AJ119" s="116"/>
      <c r="AK119" s="118"/>
      <c r="AL119" s="117"/>
    </row>
    <row r="120" spans="2:38" ht="18" customHeight="1" x14ac:dyDescent="0.25">
      <c r="B120" s="285"/>
      <c r="C120" s="286"/>
      <c r="D120" s="286"/>
      <c r="E120" s="282" t="s">
        <v>176</v>
      </c>
      <c r="F120" s="283"/>
      <c r="G120" s="283"/>
      <c r="H120" s="283"/>
      <c r="I120" s="283"/>
      <c r="J120" s="283"/>
      <c r="K120" s="283"/>
      <c r="L120" s="283"/>
      <c r="M120" s="283"/>
      <c r="N120" s="283"/>
      <c r="O120" s="283"/>
      <c r="P120" s="283"/>
      <c r="Q120" s="283"/>
      <c r="R120" s="283"/>
      <c r="S120" s="283"/>
      <c r="T120" s="283"/>
      <c r="U120" s="284"/>
      <c r="V120" s="287" t="s">
        <v>10</v>
      </c>
      <c r="W120" s="287"/>
      <c r="X120" s="288" t="s">
        <v>88</v>
      </c>
      <c r="Y120" s="288"/>
      <c r="Z120" s="289">
        <v>10</v>
      </c>
      <c r="AA120" s="289"/>
      <c r="AB120" s="289"/>
      <c r="AC120" s="289"/>
      <c r="AD120" s="289"/>
      <c r="AE120" s="289"/>
      <c r="AF120" s="290"/>
      <c r="AG120" s="291"/>
      <c r="AH120" s="290"/>
      <c r="AI120" s="291"/>
      <c r="AJ120" s="116"/>
      <c r="AK120" s="118"/>
      <c r="AL120" s="117"/>
    </row>
    <row r="121" spans="2:38" ht="36.75" customHeight="1" x14ac:dyDescent="0.25">
      <c r="B121" s="285" t="s">
        <v>192</v>
      </c>
      <c r="C121" s="286"/>
      <c r="D121" s="286"/>
      <c r="E121" s="282" t="s">
        <v>195</v>
      </c>
      <c r="F121" s="283"/>
      <c r="G121" s="283"/>
      <c r="H121" s="283"/>
      <c r="I121" s="283"/>
      <c r="J121" s="283"/>
      <c r="K121" s="283"/>
      <c r="L121" s="283"/>
      <c r="M121" s="283"/>
      <c r="N121" s="283"/>
      <c r="O121" s="283"/>
      <c r="P121" s="283"/>
      <c r="Q121" s="283"/>
      <c r="R121" s="283"/>
      <c r="S121" s="283"/>
      <c r="T121" s="283"/>
      <c r="U121" s="284"/>
      <c r="V121" s="287"/>
      <c r="W121" s="287"/>
      <c r="X121" s="288"/>
      <c r="Y121" s="288"/>
      <c r="Z121" s="289"/>
      <c r="AA121" s="289"/>
      <c r="AB121" s="289"/>
      <c r="AC121" s="289"/>
      <c r="AD121" s="289"/>
      <c r="AE121" s="289"/>
      <c r="AF121" s="290"/>
      <c r="AG121" s="291"/>
      <c r="AH121" s="290"/>
      <c r="AI121" s="291"/>
      <c r="AJ121" s="129"/>
      <c r="AK121" s="131"/>
      <c r="AL121" s="130"/>
    </row>
    <row r="122" spans="2:38" ht="18" customHeight="1" x14ac:dyDescent="0.25">
      <c r="B122" s="285"/>
      <c r="C122" s="286"/>
      <c r="D122" s="286"/>
      <c r="E122" s="282" t="s">
        <v>175</v>
      </c>
      <c r="F122" s="283"/>
      <c r="G122" s="283"/>
      <c r="H122" s="283"/>
      <c r="I122" s="283"/>
      <c r="J122" s="283"/>
      <c r="K122" s="283"/>
      <c r="L122" s="283"/>
      <c r="M122" s="283"/>
      <c r="N122" s="283"/>
      <c r="O122" s="283"/>
      <c r="P122" s="283"/>
      <c r="Q122" s="283"/>
      <c r="R122" s="283"/>
      <c r="S122" s="283"/>
      <c r="T122" s="283"/>
      <c r="U122" s="284"/>
      <c r="V122" s="287" t="s">
        <v>10</v>
      </c>
      <c r="W122" s="287"/>
      <c r="X122" s="288" t="s">
        <v>88</v>
      </c>
      <c r="Y122" s="288"/>
      <c r="Z122" s="289">
        <v>50</v>
      </c>
      <c r="AA122" s="289"/>
      <c r="AB122" s="289"/>
      <c r="AC122" s="289"/>
      <c r="AD122" s="289"/>
      <c r="AE122" s="289"/>
      <c r="AF122" s="290"/>
      <c r="AG122" s="291"/>
      <c r="AH122" s="290"/>
      <c r="AI122" s="291"/>
      <c r="AJ122" s="129"/>
      <c r="AK122" s="131"/>
      <c r="AL122" s="130"/>
    </row>
    <row r="123" spans="2:38" ht="18" customHeight="1" x14ac:dyDescent="0.25">
      <c r="B123" s="285"/>
      <c r="C123" s="286"/>
      <c r="D123" s="286"/>
      <c r="E123" s="282" t="s">
        <v>176</v>
      </c>
      <c r="F123" s="283"/>
      <c r="G123" s="283"/>
      <c r="H123" s="283"/>
      <c r="I123" s="283"/>
      <c r="J123" s="283"/>
      <c r="K123" s="283"/>
      <c r="L123" s="283"/>
      <c r="M123" s="283"/>
      <c r="N123" s="283"/>
      <c r="O123" s="283"/>
      <c r="P123" s="283"/>
      <c r="Q123" s="283"/>
      <c r="R123" s="283"/>
      <c r="S123" s="283"/>
      <c r="T123" s="283"/>
      <c r="U123" s="284"/>
      <c r="V123" s="287" t="s">
        <v>10</v>
      </c>
      <c r="W123" s="287"/>
      <c r="X123" s="288" t="s">
        <v>88</v>
      </c>
      <c r="Y123" s="288"/>
      <c r="Z123" s="289">
        <v>10</v>
      </c>
      <c r="AA123" s="289"/>
      <c r="AB123" s="289"/>
      <c r="AC123" s="289"/>
      <c r="AD123" s="289"/>
      <c r="AE123" s="289"/>
      <c r="AF123" s="290"/>
      <c r="AG123" s="291"/>
      <c r="AH123" s="290"/>
      <c r="AI123" s="291"/>
      <c r="AJ123" s="129"/>
      <c r="AK123" s="131"/>
      <c r="AL123" s="130"/>
    </row>
    <row r="124" spans="2:38" ht="43.5" customHeight="1" x14ac:dyDescent="0.25">
      <c r="B124" s="285" t="s">
        <v>196</v>
      </c>
      <c r="C124" s="286"/>
      <c r="D124" s="286"/>
      <c r="E124" s="282" t="s">
        <v>191</v>
      </c>
      <c r="F124" s="283"/>
      <c r="G124" s="283"/>
      <c r="H124" s="283"/>
      <c r="I124" s="283"/>
      <c r="J124" s="283"/>
      <c r="K124" s="283"/>
      <c r="L124" s="283"/>
      <c r="M124" s="283"/>
      <c r="N124" s="283"/>
      <c r="O124" s="283"/>
      <c r="P124" s="283"/>
      <c r="Q124" s="283"/>
      <c r="R124" s="283"/>
      <c r="S124" s="283"/>
      <c r="T124" s="283"/>
      <c r="U124" s="284"/>
      <c r="V124" s="287"/>
      <c r="W124" s="287"/>
      <c r="X124" s="288"/>
      <c r="Y124" s="288"/>
      <c r="Z124" s="289"/>
      <c r="AA124" s="289"/>
      <c r="AB124" s="289"/>
      <c r="AC124" s="289"/>
      <c r="AD124" s="289"/>
      <c r="AE124" s="289"/>
      <c r="AF124" s="290"/>
      <c r="AG124" s="291"/>
      <c r="AH124" s="290"/>
      <c r="AI124" s="291"/>
      <c r="AJ124" s="129"/>
      <c r="AK124" s="131"/>
      <c r="AL124" s="130"/>
    </row>
    <row r="125" spans="2:38" ht="18" customHeight="1" x14ac:dyDescent="0.25">
      <c r="B125" s="285"/>
      <c r="C125" s="286"/>
      <c r="D125" s="286"/>
      <c r="E125" s="282" t="s">
        <v>175</v>
      </c>
      <c r="F125" s="283"/>
      <c r="G125" s="283"/>
      <c r="H125" s="283"/>
      <c r="I125" s="283"/>
      <c r="J125" s="283"/>
      <c r="K125" s="283"/>
      <c r="L125" s="283"/>
      <c r="M125" s="283"/>
      <c r="N125" s="283"/>
      <c r="O125" s="283"/>
      <c r="P125" s="283"/>
      <c r="Q125" s="283"/>
      <c r="R125" s="283"/>
      <c r="S125" s="283"/>
      <c r="T125" s="283"/>
      <c r="U125" s="284"/>
      <c r="V125" s="287" t="s">
        <v>10</v>
      </c>
      <c r="W125" s="287"/>
      <c r="X125" s="288" t="s">
        <v>88</v>
      </c>
      <c r="Y125" s="288"/>
      <c r="Z125" s="289">
        <v>150</v>
      </c>
      <c r="AA125" s="289"/>
      <c r="AB125" s="289"/>
      <c r="AC125" s="289"/>
      <c r="AD125" s="289"/>
      <c r="AE125" s="289"/>
      <c r="AF125" s="290"/>
      <c r="AG125" s="291"/>
      <c r="AH125" s="290"/>
      <c r="AI125" s="291"/>
      <c r="AJ125" s="129"/>
      <c r="AK125" s="131"/>
      <c r="AL125" s="130"/>
    </row>
    <row r="126" spans="2:38" ht="18.75" customHeight="1" x14ac:dyDescent="0.25">
      <c r="B126" s="285"/>
      <c r="C126" s="286"/>
      <c r="D126" s="286"/>
      <c r="E126" s="282" t="s">
        <v>176</v>
      </c>
      <c r="F126" s="283"/>
      <c r="G126" s="283"/>
      <c r="H126" s="283"/>
      <c r="I126" s="283"/>
      <c r="J126" s="283"/>
      <c r="K126" s="283"/>
      <c r="L126" s="283"/>
      <c r="M126" s="283"/>
      <c r="N126" s="283"/>
      <c r="O126" s="283"/>
      <c r="P126" s="283"/>
      <c r="Q126" s="283"/>
      <c r="R126" s="283"/>
      <c r="S126" s="283"/>
      <c r="T126" s="283"/>
      <c r="U126" s="284"/>
      <c r="V126" s="287" t="s">
        <v>10</v>
      </c>
      <c r="W126" s="287"/>
      <c r="X126" s="288" t="s">
        <v>88</v>
      </c>
      <c r="Y126" s="288"/>
      <c r="Z126" s="289">
        <v>50</v>
      </c>
      <c r="AA126" s="289"/>
      <c r="AB126" s="289"/>
      <c r="AC126" s="289"/>
      <c r="AD126" s="289"/>
      <c r="AE126" s="289"/>
      <c r="AF126" s="290"/>
      <c r="AG126" s="291"/>
      <c r="AH126" s="290"/>
      <c r="AI126" s="291"/>
      <c r="AJ126" s="129"/>
      <c r="AK126" s="131"/>
      <c r="AL126" s="130"/>
    </row>
    <row r="127" spans="2:38" ht="36.75" customHeight="1" x14ac:dyDescent="0.25">
      <c r="B127" s="285" t="s">
        <v>197</v>
      </c>
      <c r="C127" s="286"/>
      <c r="D127" s="286"/>
      <c r="E127" s="282" t="s">
        <v>193</v>
      </c>
      <c r="F127" s="283"/>
      <c r="G127" s="283"/>
      <c r="H127" s="283"/>
      <c r="I127" s="283"/>
      <c r="J127" s="283"/>
      <c r="K127" s="283"/>
      <c r="L127" s="283"/>
      <c r="M127" s="283"/>
      <c r="N127" s="283"/>
      <c r="O127" s="283"/>
      <c r="P127" s="283"/>
      <c r="Q127" s="283"/>
      <c r="R127" s="283"/>
      <c r="S127" s="283"/>
      <c r="T127" s="283"/>
      <c r="U127" s="284"/>
      <c r="V127" s="287"/>
      <c r="W127" s="287"/>
      <c r="X127" s="288"/>
      <c r="Y127" s="288"/>
      <c r="Z127" s="289"/>
      <c r="AA127" s="289"/>
      <c r="AB127" s="289"/>
      <c r="AC127" s="289"/>
      <c r="AD127" s="289"/>
      <c r="AE127" s="289"/>
      <c r="AF127" s="290"/>
      <c r="AG127" s="291"/>
      <c r="AH127" s="290"/>
      <c r="AI127" s="291"/>
      <c r="AJ127" s="129"/>
      <c r="AK127" s="131"/>
      <c r="AL127" s="130"/>
    </row>
    <row r="128" spans="2:38" ht="18" customHeight="1" x14ac:dyDescent="0.25">
      <c r="B128" s="285"/>
      <c r="C128" s="286"/>
      <c r="D128" s="286"/>
      <c r="E128" s="282" t="s">
        <v>175</v>
      </c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4"/>
      <c r="V128" s="287" t="s">
        <v>10</v>
      </c>
      <c r="W128" s="287"/>
      <c r="X128" s="288" t="s">
        <v>88</v>
      </c>
      <c r="Y128" s="288"/>
      <c r="Z128" s="289">
        <v>150</v>
      </c>
      <c r="AA128" s="289"/>
      <c r="AB128" s="289"/>
      <c r="AC128" s="289"/>
      <c r="AD128" s="289"/>
      <c r="AE128" s="289"/>
      <c r="AF128" s="290"/>
      <c r="AG128" s="291"/>
      <c r="AH128" s="290"/>
      <c r="AI128" s="291"/>
      <c r="AJ128" s="129"/>
      <c r="AK128" s="131"/>
      <c r="AL128" s="130"/>
    </row>
    <row r="129" spans="2:38" ht="18" customHeight="1" x14ac:dyDescent="0.25">
      <c r="B129" s="285"/>
      <c r="C129" s="286"/>
      <c r="D129" s="286"/>
      <c r="E129" s="282" t="s">
        <v>176</v>
      </c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4"/>
      <c r="V129" s="287" t="s">
        <v>10</v>
      </c>
      <c r="W129" s="287"/>
      <c r="X129" s="288" t="s">
        <v>88</v>
      </c>
      <c r="Y129" s="288"/>
      <c r="Z129" s="289">
        <v>50</v>
      </c>
      <c r="AA129" s="289"/>
      <c r="AB129" s="289"/>
      <c r="AC129" s="289"/>
      <c r="AD129" s="289"/>
      <c r="AE129" s="289"/>
      <c r="AF129" s="290"/>
      <c r="AG129" s="291"/>
      <c r="AH129" s="290"/>
      <c r="AI129" s="291"/>
      <c r="AJ129" s="129"/>
      <c r="AK129" s="131"/>
      <c r="AL129" s="130"/>
    </row>
    <row r="130" spans="2:38" ht="39" customHeight="1" x14ac:dyDescent="0.25">
      <c r="B130" s="285" t="s">
        <v>198</v>
      </c>
      <c r="C130" s="286"/>
      <c r="D130" s="286"/>
      <c r="E130" s="282" t="s">
        <v>235</v>
      </c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4"/>
      <c r="V130" s="287"/>
      <c r="W130" s="287"/>
      <c r="X130" s="288"/>
      <c r="Y130" s="288"/>
      <c r="Z130" s="289"/>
      <c r="AA130" s="289"/>
      <c r="AB130" s="289"/>
      <c r="AC130" s="289"/>
      <c r="AD130" s="289"/>
      <c r="AE130" s="289"/>
      <c r="AF130" s="290"/>
      <c r="AG130" s="291"/>
      <c r="AH130" s="290"/>
      <c r="AI130" s="291"/>
      <c r="AJ130" s="129"/>
      <c r="AK130" s="131"/>
      <c r="AL130" s="130"/>
    </row>
    <row r="131" spans="2:38" ht="18" customHeight="1" x14ac:dyDescent="0.25">
      <c r="B131" s="285"/>
      <c r="C131" s="286"/>
      <c r="D131" s="286"/>
      <c r="E131" s="282" t="s">
        <v>176</v>
      </c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4"/>
      <c r="V131" s="287" t="s">
        <v>10</v>
      </c>
      <c r="W131" s="287"/>
      <c r="X131" s="288" t="s">
        <v>88</v>
      </c>
      <c r="Y131" s="288"/>
      <c r="Z131" s="289">
        <v>50</v>
      </c>
      <c r="AA131" s="289"/>
      <c r="AB131" s="289"/>
      <c r="AC131" s="289"/>
      <c r="AD131" s="289"/>
      <c r="AE131" s="289"/>
      <c r="AF131" s="290"/>
      <c r="AG131" s="291"/>
      <c r="AH131" s="290"/>
      <c r="AI131" s="291"/>
      <c r="AJ131" s="129"/>
      <c r="AK131" s="131"/>
      <c r="AL131" s="130"/>
    </row>
    <row r="132" spans="2:38" s="86" customFormat="1" ht="39" customHeight="1" x14ac:dyDescent="0.25">
      <c r="B132" s="285" t="s">
        <v>258</v>
      </c>
      <c r="C132" s="286"/>
      <c r="D132" s="286"/>
      <c r="E132" s="282" t="s">
        <v>259</v>
      </c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4"/>
      <c r="V132" s="287"/>
      <c r="W132" s="287"/>
      <c r="X132" s="288"/>
      <c r="Y132" s="288"/>
      <c r="Z132" s="289"/>
      <c r="AA132" s="289"/>
      <c r="AB132" s="289"/>
      <c r="AC132" s="289"/>
      <c r="AD132" s="289"/>
      <c r="AE132" s="289"/>
      <c r="AF132" s="290"/>
      <c r="AG132" s="291"/>
      <c r="AH132" s="290"/>
      <c r="AI132" s="291"/>
      <c r="AJ132" s="172"/>
      <c r="AK132" s="174"/>
      <c r="AL132" s="173"/>
    </row>
    <row r="133" spans="2:38" s="86" customFormat="1" ht="18" customHeight="1" x14ac:dyDescent="0.25">
      <c r="B133" s="285"/>
      <c r="C133" s="286"/>
      <c r="D133" s="286"/>
      <c r="E133" s="282" t="s">
        <v>175</v>
      </c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4"/>
      <c r="V133" s="287" t="s">
        <v>10</v>
      </c>
      <c r="W133" s="287"/>
      <c r="X133" s="288" t="s">
        <v>88</v>
      </c>
      <c r="Y133" s="288"/>
      <c r="Z133" s="289">
        <v>150</v>
      </c>
      <c r="AA133" s="289"/>
      <c r="AB133" s="289"/>
      <c r="AC133" s="289"/>
      <c r="AD133" s="289"/>
      <c r="AE133" s="289"/>
      <c r="AF133" s="290"/>
      <c r="AG133" s="291"/>
      <c r="AH133" s="290"/>
      <c r="AI133" s="291"/>
      <c r="AJ133" s="172"/>
      <c r="AK133" s="174"/>
      <c r="AL133" s="173"/>
    </row>
    <row r="134" spans="2:38" ht="18" customHeight="1" x14ac:dyDescent="0.25">
      <c r="B134" s="119"/>
      <c r="C134" s="120"/>
      <c r="D134" s="121"/>
      <c r="E134" s="124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6"/>
      <c r="V134" s="135"/>
      <c r="W134" s="136"/>
      <c r="X134" s="127"/>
      <c r="Y134" s="128"/>
      <c r="Z134" s="129"/>
      <c r="AA134" s="130"/>
      <c r="AB134" s="129"/>
      <c r="AC134" s="130"/>
      <c r="AD134" s="129"/>
      <c r="AE134" s="130"/>
      <c r="AF134" s="129"/>
      <c r="AG134" s="130"/>
      <c r="AH134" s="129"/>
      <c r="AI134" s="130"/>
      <c r="AJ134" s="129"/>
      <c r="AK134" s="131"/>
      <c r="AL134" s="130"/>
    </row>
    <row r="135" spans="2:38" ht="18" customHeight="1" x14ac:dyDescent="0.25">
      <c r="B135" s="266" t="s">
        <v>177</v>
      </c>
      <c r="C135" s="267"/>
      <c r="D135" s="268"/>
      <c r="E135" s="269" t="s">
        <v>237</v>
      </c>
      <c r="F135" s="270"/>
      <c r="G135" s="270"/>
      <c r="H135" s="270"/>
      <c r="I135" s="270"/>
      <c r="J135" s="270"/>
      <c r="K135" s="270"/>
      <c r="L135" s="270"/>
      <c r="M135" s="270"/>
      <c r="N135" s="270"/>
      <c r="O135" s="270"/>
      <c r="P135" s="270"/>
      <c r="Q135" s="270"/>
      <c r="R135" s="270"/>
      <c r="S135" s="270"/>
      <c r="T135" s="270"/>
      <c r="U135" s="271"/>
      <c r="V135" s="150"/>
      <c r="W135" s="151"/>
      <c r="X135" s="272"/>
      <c r="Y135" s="273"/>
      <c r="Z135" s="105"/>
      <c r="AA135" s="106"/>
      <c r="AB135" s="152"/>
      <c r="AC135" s="153"/>
      <c r="AD135" s="274"/>
      <c r="AE135" s="275"/>
      <c r="AF135" s="148"/>
      <c r="AG135" s="149"/>
      <c r="AH135" s="148"/>
      <c r="AI135" s="149"/>
      <c r="AJ135" s="276"/>
      <c r="AK135" s="277"/>
      <c r="AL135" s="278"/>
    </row>
    <row r="136" spans="2:38" ht="34.5" customHeight="1" x14ac:dyDescent="0.25">
      <c r="B136" s="285" t="s">
        <v>178</v>
      </c>
      <c r="C136" s="286"/>
      <c r="D136" s="286"/>
      <c r="E136" s="282" t="s">
        <v>242</v>
      </c>
      <c r="F136" s="283"/>
      <c r="G136" s="283"/>
      <c r="H136" s="283"/>
      <c r="I136" s="283"/>
      <c r="J136" s="283"/>
      <c r="K136" s="283"/>
      <c r="L136" s="283"/>
      <c r="M136" s="283"/>
      <c r="N136" s="283"/>
      <c r="O136" s="283"/>
      <c r="P136" s="283"/>
      <c r="Q136" s="283"/>
      <c r="R136" s="283"/>
      <c r="S136" s="283"/>
      <c r="T136" s="283"/>
      <c r="U136" s="284"/>
      <c r="V136" s="260" t="s">
        <v>10</v>
      </c>
      <c r="W136" s="261"/>
      <c r="X136" s="260" t="s">
        <v>238</v>
      </c>
      <c r="Y136" s="261"/>
      <c r="Z136" s="262" t="s">
        <v>10</v>
      </c>
      <c r="AA136" s="263"/>
      <c r="AB136" s="264" t="s">
        <v>10</v>
      </c>
      <c r="AC136" s="265"/>
      <c r="AD136" s="264" t="s">
        <v>10</v>
      </c>
      <c r="AE136" s="265"/>
      <c r="AF136" s="145"/>
      <c r="AG136" s="146"/>
      <c r="AH136" s="145"/>
      <c r="AI136" s="146"/>
      <c r="AJ136" s="145"/>
      <c r="AK136" s="147"/>
      <c r="AL136" s="146"/>
    </row>
    <row r="137" spans="2:38" ht="17.25" customHeight="1" x14ac:dyDescent="0.25">
      <c r="B137" s="119"/>
      <c r="C137" s="120"/>
      <c r="D137" s="121"/>
      <c r="E137" s="124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6"/>
      <c r="V137" s="135"/>
      <c r="W137" s="136"/>
      <c r="X137" s="127"/>
      <c r="Y137" s="128"/>
      <c r="Z137" s="129"/>
      <c r="AA137" s="130"/>
      <c r="AB137" s="129"/>
      <c r="AC137" s="130"/>
      <c r="AD137" s="129"/>
      <c r="AE137" s="130"/>
      <c r="AF137" s="129"/>
      <c r="AG137" s="130"/>
      <c r="AH137" s="129"/>
      <c r="AI137" s="130"/>
      <c r="AJ137" s="129"/>
      <c r="AK137" s="131"/>
      <c r="AL137" s="130"/>
    </row>
    <row r="138" spans="2:38" ht="18" customHeight="1" x14ac:dyDescent="0.25">
      <c r="B138" s="266" t="s">
        <v>240</v>
      </c>
      <c r="C138" s="267"/>
      <c r="D138" s="268"/>
      <c r="E138" s="269" t="s">
        <v>239</v>
      </c>
      <c r="F138" s="270"/>
      <c r="G138" s="270"/>
      <c r="H138" s="270"/>
      <c r="I138" s="270"/>
      <c r="J138" s="270"/>
      <c r="K138" s="270"/>
      <c r="L138" s="270"/>
      <c r="M138" s="270"/>
      <c r="N138" s="270"/>
      <c r="O138" s="270"/>
      <c r="P138" s="270"/>
      <c r="Q138" s="270"/>
      <c r="R138" s="270"/>
      <c r="S138" s="270"/>
      <c r="T138" s="270"/>
      <c r="U138" s="271"/>
      <c r="V138" s="138"/>
      <c r="W138" s="139"/>
      <c r="X138" s="272"/>
      <c r="Y138" s="273"/>
      <c r="Z138" s="105"/>
      <c r="AA138" s="106"/>
      <c r="AB138" s="140"/>
      <c r="AC138" s="141"/>
      <c r="AD138" s="274"/>
      <c r="AE138" s="275"/>
      <c r="AF138" s="137"/>
      <c r="AG138" s="104"/>
      <c r="AH138" s="137"/>
      <c r="AI138" s="104"/>
      <c r="AJ138" s="276"/>
      <c r="AK138" s="277"/>
      <c r="AL138" s="278"/>
    </row>
    <row r="139" spans="2:38" ht="36.75" customHeight="1" x14ac:dyDescent="0.25">
      <c r="B139" s="279" t="s">
        <v>241</v>
      </c>
      <c r="C139" s="280"/>
      <c r="D139" s="281"/>
      <c r="E139" s="282" t="s">
        <v>243</v>
      </c>
      <c r="F139" s="283"/>
      <c r="G139" s="283"/>
      <c r="H139" s="283"/>
      <c r="I139" s="283"/>
      <c r="J139" s="283"/>
      <c r="K139" s="283"/>
      <c r="L139" s="283"/>
      <c r="M139" s="283"/>
      <c r="N139" s="283"/>
      <c r="O139" s="283"/>
      <c r="P139" s="283"/>
      <c r="Q139" s="283"/>
      <c r="R139" s="283"/>
      <c r="S139" s="283"/>
      <c r="T139" s="283"/>
      <c r="U139" s="284"/>
      <c r="V139" s="260" t="s">
        <v>10</v>
      </c>
      <c r="W139" s="261"/>
      <c r="X139" s="260" t="s">
        <v>238</v>
      </c>
      <c r="Y139" s="261"/>
      <c r="Z139" s="262" t="s">
        <v>10</v>
      </c>
      <c r="AA139" s="263"/>
      <c r="AB139" s="264" t="s">
        <v>10</v>
      </c>
      <c r="AC139" s="265"/>
      <c r="AD139" s="264" t="s">
        <v>10</v>
      </c>
      <c r="AE139" s="265"/>
      <c r="AF139" s="102"/>
      <c r="AG139" s="103"/>
      <c r="AH139" s="102"/>
      <c r="AI139" s="103"/>
      <c r="AJ139" s="116"/>
      <c r="AK139" s="118"/>
      <c r="AL139" s="117"/>
    </row>
    <row r="140" spans="2:38" s="86" customFormat="1" ht="18.75" customHeight="1" x14ac:dyDescent="0.25">
      <c r="B140" s="165"/>
      <c r="C140" s="166"/>
      <c r="D140" s="167"/>
      <c r="E140" s="154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68"/>
      <c r="W140" s="169"/>
      <c r="X140" s="169"/>
      <c r="Y140" s="169"/>
      <c r="Z140" s="170"/>
      <c r="AA140" s="170"/>
      <c r="AB140" s="171"/>
      <c r="AC140" s="171"/>
      <c r="AD140" s="171"/>
      <c r="AE140" s="171"/>
      <c r="AF140" s="156"/>
      <c r="AG140" s="157"/>
      <c r="AH140" s="156"/>
      <c r="AI140" s="157"/>
      <c r="AJ140" s="156"/>
      <c r="AK140" s="158"/>
      <c r="AL140" s="157"/>
    </row>
    <row r="141" spans="2:38" s="86" customFormat="1" ht="22.5" customHeight="1" x14ac:dyDescent="0.25">
      <c r="B141" s="266" t="s">
        <v>244</v>
      </c>
      <c r="C141" s="267"/>
      <c r="D141" s="268"/>
      <c r="E141" s="269" t="s">
        <v>246</v>
      </c>
      <c r="F141" s="270"/>
      <c r="G141" s="270"/>
      <c r="H141" s="270"/>
      <c r="I141" s="270"/>
      <c r="J141" s="270"/>
      <c r="K141" s="270"/>
      <c r="L141" s="270"/>
      <c r="M141" s="270"/>
      <c r="N141" s="270"/>
      <c r="O141" s="270"/>
      <c r="P141" s="270"/>
      <c r="Q141" s="270"/>
      <c r="R141" s="270"/>
      <c r="S141" s="270"/>
      <c r="T141" s="270"/>
      <c r="U141" s="271"/>
      <c r="V141" s="161"/>
      <c r="W141" s="162"/>
      <c r="X141" s="272"/>
      <c r="Y141" s="273"/>
      <c r="Z141" s="105"/>
      <c r="AA141" s="106"/>
      <c r="AB141" s="163"/>
      <c r="AC141" s="164"/>
      <c r="AD141" s="274"/>
      <c r="AE141" s="275"/>
      <c r="AF141" s="159"/>
      <c r="AG141" s="160"/>
      <c r="AH141" s="159"/>
      <c r="AI141" s="160"/>
      <c r="AJ141" s="276"/>
      <c r="AK141" s="277"/>
      <c r="AL141" s="278"/>
    </row>
    <row r="142" spans="2:38" s="86" customFormat="1" ht="57.75" customHeight="1" x14ac:dyDescent="0.25">
      <c r="B142" s="279" t="s">
        <v>245</v>
      </c>
      <c r="C142" s="280"/>
      <c r="D142" s="281"/>
      <c r="E142" s="282" t="s">
        <v>247</v>
      </c>
      <c r="F142" s="283"/>
      <c r="G142" s="283"/>
      <c r="H142" s="283"/>
      <c r="I142" s="283"/>
      <c r="J142" s="283"/>
      <c r="K142" s="283"/>
      <c r="L142" s="283"/>
      <c r="M142" s="283"/>
      <c r="N142" s="283"/>
      <c r="O142" s="283"/>
      <c r="P142" s="283"/>
      <c r="Q142" s="283"/>
      <c r="R142" s="283"/>
      <c r="S142" s="283"/>
      <c r="T142" s="283"/>
      <c r="U142" s="284"/>
      <c r="V142" s="260" t="s">
        <v>10</v>
      </c>
      <c r="W142" s="261"/>
      <c r="X142" s="260" t="s">
        <v>238</v>
      </c>
      <c r="Y142" s="261"/>
      <c r="Z142" s="262" t="s">
        <v>10</v>
      </c>
      <c r="AA142" s="263"/>
      <c r="AB142" s="264" t="s">
        <v>10</v>
      </c>
      <c r="AC142" s="265"/>
      <c r="AD142" s="264" t="s">
        <v>10</v>
      </c>
      <c r="AE142" s="265"/>
      <c r="AF142" s="156"/>
      <c r="AG142" s="157"/>
      <c r="AH142" s="156"/>
      <c r="AI142" s="157"/>
      <c r="AJ142" s="156"/>
      <c r="AK142" s="158"/>
      <c r="AL142" s="157"/>
    </row>
    <row r="143" spans="2:38" s="86" customFormat="1" ht="17.25" customHeight="1" x14ac:dyDescent="0.25">
      <c r="B143" s="165"/>
      <c r="C143" s="166"/>
      <c r="D143" s="167"/>
      <c r="E143" s="154"/>
      <c r="F143" s="155"/>
      <c r="G143" s="155"/>
      <c r="H143" s="155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U143" s="155"/>
      <c r="V143" s="168"/>
      <c r="W143" s="169"/>
      <c r="X143" s="169"/>
      <c r="Y143" s="169"/>
      <c r="Z143" s="170"/>
      <c r="AA143" s="170"/>
      <c r="AB143" s="171"/>
      <c r="AC143" s="171"/>
      <c r="AD143" s="171"/>
      <c r="AE143" s="171"/>
      <c r="AF143" s="156"/>
      <c r="AG143" s="157"/>
      <c r="AH143" s="156"/>
      <c r="AI143" s="157"/>
      <c r="AJ143" s="156"/>
      <c r="AK143" s="158"/>
      <c r="AL143" s="157"/>
    </row>
    <row r="144" spans="2:38" s="86" customFormat="1" ht="24" customHeight="1" x14ac:dyDescent="0.25">
      <c r="B144" s="266" t="s">
        <v>248</v>
      </c>
      <c r="C144" s="267"/>
      <c r="D144" s="268"/>
      <c r="E144" s="269" t="s">
        <v>250</v>
      </c>
      <c r="F144" s="270"/>
      <c r="G144" s="270"/>
      <c r="H144" s="270"/>
      <c r="I144" s="270"/>
      <c r="J144" s="270"/>
      <c r="K144" s="270"/>
      <c r="L144" s="270"/>
      <c r="M144" s="270"/>
      <c r="N144" s="270"/>
      <c r="O144" s="270"/>
      <c r="P144" s="270"/>
      <c r="Q144" s="270"/>
      <c r="R144" s="270"/>
      <c r="S144" s="270"/>
      <c r="T144" s="270"/>
      <c r="U144" s="271"/>
      <c r="V144" s="161"/>
      <c r="W144" s="162"/>
      <c r="X144" s="272"/>
      <c r="Y144" s="273"/>
      <c r="Z144" s="105"/>
      <c r="AA144" s="106"/>
      <c r="AB144" s="163"/>
      <c r="AC144" s="164"/>
      <c r="AD144" s="274"/>
      <c r="AE144" s="275"/>
      <c r="AF144" s="159"/>
      <c r="AG144" s="160"/>
      <c r="AH144" s="159"/>
      <c r="AI144" s="160"/>
      <c r="AJ144" s="276"/>
      <c r="AK144" s="277"/>
      <c r="AL144" s="278"/>
    </row>
    <row r="145" spans="2:38" s="86" customFormat="1" ht="56.25" customHeight="1" x14ac:dyDescent="0.25">
      <c r="B145" s="279" t="s">
        <v>249</v>
      </c>
      <c r="C145" s="280"/>
      <c r="D145" s="281"/>
      <c r="E145" s="282" t="s">
        <v>251</v>
      </c>
      <c r="F145" s="283"/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4"/>
      <c r="V145" s="260" t="s">
        <v>10</v>
      </c>
      <c r="W145" s="261"/>
      <c r="X145" s="260" t="s">
        <v>238</v>
      </c>
      <c r="Y145" s="261"/>
      <c r="Z145" s="262" t="s">
        <v>10</v>
      </c>
      <c r="AA145" s="263"/>
      <c r="AB145" s="264" t="s">
        <v>10</v>
      </c>
      <c r="AC145" s="265"/>
      <c r="AD145" s="264" t="s">
        <v>10</v>
      </c>
      <c r="AE145" s="265"/>
      <c r="AF145" s="156"/>
      <c r="AG145" s="157"/>
      <c r="AH145" s="156"/>
      <c r="AI145" s="157"/>
      <c r="AJ145" s="156"/>
      <c r="AK145" s="158"/>
      <c r="AL145" s="157"/>
    </row>
    <row r="146" spans="2:38" s="86" customFormat="1" ht="17.25" customHeight="1" x14ac:dyDescent="0.25">
      <c r="B146" s="165"/>
      <c r="C146" s="166"/>
      <c r="D146" s="167"/>
      <c r="E146" s="154"/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68"/>
      <c r="W146" s="169"/>
      <c r="X146" s="169"/>
      <c r="Y146" s="169"/>
      <c r="Z146" s="170"/>
      <c r="AA146" s="170"/>
      <c r="AB146" s="171"/>
      <c r="AC146" s="171"/>
      <c r="AD146" s="171"/>
      <c r="AE146" s="171"/>
      <c r="AF146" s="156"/>
      <c r="AG146" s="157"/>
      <c r="AH146" s="156"/>
      <c r="AI146" s="157"/>
      <c r="AJ146" s="156"/>
      <c r="AK146" s="158"/>
      <c r="AL146" s="157"/>
    </row>
    <row r="147" spans="2:38" ht="18" customHeight="1" x14ac:dyDescent="0.25">
      <c r="B147" s="317"/>
      <c r="C147" s="318"/>
      <c r="D147" s="319"/>
      <c r="E147" s="303" t="s">
        <v>82</v>
      </c>
      <c r="F147" s="304"/>
      <c r="G147" s="304"/>
      <c r="H147" s="304"/>
      <c r="I147" s="304"/>
      <c r="J147" s="304"/>
      <c r="K147" s="304"/>
      <c r="L147" s="304"/>
      <c r="M147" s="304"/>
      <c r="N147" s="304"/>
      <c r="O147" s="304"/>
      <c r="P147" s="304"/>
      <c r="Q147" s="304"/>
      <c r="R147" s="304"/>
      <c r="S147" s="304"/>
      <c r="T147" s="304"/>
      <c r="U147" s="304"/>
      <c r="V147" s="101"/>
      <c r="W147" s="95"/>
      <c r="X147" s="95"/>
      <c r="Y147" s="95"/>
      <c r="Z147" s="95"/>
      <c r="AA147" s="95"/>
      <c r="AB147" s="96"/>
      <c r="AC147" s="96"/>
      <c r="AD147" s="96"/>
      <c r="AE147" s="96"/>
      <c r="AF147" s="97"/>
      <c r="AG147" s="98"/>
      <c r="AH147" s="97"/>
      <c r="AI147" s="98"/>
      <c r="AJ147" s="300"/>
      <c r="AK147" s="301"/>
      <c r="AL147" s="302"/>
    </row>
    <row r="148" spans="2:38" ht="118.5" customHeight="1" x14ac:dyDescent="0.25">
      <c r="B148" s="312"/>
      <c r="C148" s="313"/>
      <c r="D148" s="314"/>
      <c r="E148" s="320"/>
      <c r="F148" s="321"/>
      <c r="G148" s="321"/>
      <c r="H148" s="321"/>
      <c r="I148" s="321"/>
      <c r="J148" s="321"/>
      <c r="K148" s="321"/>
      <c r="L148" s="321"/>
      <c r="M148" s="321"/>
      <c r="N148" s="321"/>
      <c r="O148" s="321"/>
      <c r="P148" s="321"/>
      <c r="Q148" s="321"/>
      <c r="R148" s="321"/>
      <c r="S148" s="321"/>
      <c r="T148" s="321"/>
      <c r="U148" s="322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  <c r="AF148" s="315"/>
      <c r="AG148" s="316"/>
      <c r="AH148" s="315"/>
      <c r="AI148" s="316"/>
      <c r="AJ148" s="213"/>
      <c r="AK148" s="118"/>
      <c r="AL148" s="117"/>
    </row>
    <row r="149" spans="2:38" ht="18" customHeight="1" x14ac:dyDescent="0.25">
      <c r="B149" s="99"/>
      <c r="C149" s="99"/>
      <c r="D149" s="99"/>
    </row>
  </sheetData>
  <autoFilter ref="B12:AA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1161">
    <mergeCell ref="V133:W133"/>
    <mergeCell ref="X133:Y133"/>
    <mergeCell ref="Z133:AA133"/>
    <mergeCell ref="AB133:AC133"/>
    <mergeCell ref="AD133:AE133"/>
    <mergeCell ref="AF133:AG133"/>
    <mergeCell ref="AH133:AI133"/>
    <mergeCell ref="AJ41:AL41"/>
    <mergeCell ref="B46:D46"/>
    <mergeCell ref="E46:U46"/>
    <mergeCell ref="V46:W46"/>
    <mergeCell ref="X46:Y46"/>
    <mergeCell ref="Z46:AA46"/>
    <mergeCell ref="B51:D51"/>
    <mergeCell ref="E51:U51"/>
    <mergeCell ref="V51:W51"/>
    <mergeCell ref="X51:Y51"/>
    <mergeCell ref="Z51:AA51"/>
    <mergeCell ref="E50:U50"/>
    <mergeCell ref="V50:W50"/>
    <mergeCell ref="X50:Y50"/>
    <mergeCell ref="Z50:AA50"/>
    <mergeCell ref="AB50:AC50"/>
    <mergeCell ref="AD50:AE50"/>
    <mergeCell ref="AF50:AG50"/>
    <mergeCell ref="AH50:AI50"/>
    <mergeCell ref="Z47:AA47"/>
    <mergeCell ref="AB47:AC47"/>
    <mergeCell ref="AD47:AE47"/>
    <mergeCell ref="AF47:AG47"/>
    <mergeCell ref="AF43:AG43"/>
    <mergeCell ref="AH43:AI43"/>
    <mergeCell ref="AJ43:AL43"/>
    <mergeCell ref="B44:D44"/>
    <mergeCell ref="E44:U44"/>
    <mergeCell ref="V44:W44"/>
    <mergeCell ref="X44:Y44"/>
    <mergeCell ref="Z44:AA44"/>
    <mergeCell ref="AB44:AC44"/>
    <mergeCell ref="AD44:AE44"/>
    <mergeCell ref="AF44:AG44"/>
    <mergeCell ref="AH44:AI44"/>
    <mergeCell ref="AJ44:AL44"/>
    <mergeCell ref="B45:D45"/>
    <mergeCell ref="E45:U45"/>
    <mergeCell ref="V45:W45"/>
    <mergeCell ref="X45:Y45"/>
    <mergeCell ref="Z45:AA45"/>
    <mergeCell ref="AH112:AI112"/>
    <mergeCell ref="V71:W71"/>
    <mergeCell ref="X71:Y71"/>
    <mergeCell ref="Z71:AA71"/>
    <mergeCell ref="AB71:AC71"/>
    <mergeCell ref="AD71:AE71"/>
    <mergeCell ref="AF71:AG71"/>
    <mergeCell ref="AH71:AI71"/>
    <mergeCell ref="B47:D47"/>
    <mergeCell ref="E47:U47"/>
    <mergeCell ref="AF51:AG51"/>
    <mergeCell ref="AB51:AC51"/>
    <mergeCell ref="AD51:AE51"/>
    <mergeCell ref="B52:D52"/>
    <mergeCell ref="E52:U52"/>
    <mergeCell ref="V52:W52"/>
    <mergeCell ref="B135:D135"/>
    <mergeCell ref="E135:U135"/>
    <mergeCell ref="X135:Y135"/>
    <mergeCell ref="AD135:AE135"/>
    <mergeCell ref="AJ135:AL135"/>
    <mergeCell ref="B136:D136"/>
    <mergeCell ref="E136:U136"/>
    <mergeCell ref="V136:W136"/>
    <mergeCell ref="X136:Y136"/>
    <mergeCell ref="Z136:AA136"/>
    <mergeCell ref="AB136:AC136"/>
    <mergeCell ref="AD136:AE136"/>
    <mergeCell ref="AF83:AG83"/>
    <mergeCell ref="B132:D132"/>
    <mergeCell ref="E132:U132"/>
    <mergeCell ref="V132:W132"/>
    <mergeCell ref="X132:Y132"/>
    <mergeCell ref="Z132:AA132"/>
    <mergeCell ref="AB132:AC132"/>
    <mergeCell ref="AD132:AE132"/>
    <mergeCell ref="AF132:AG132"/>
    <mergeCell ref="AH132:AI132"/>
    <mergeCell ref="B133:D133"/>
    <mergeCell ref="E133:U133"/>
    <mergeCell ref="AH131:AI131"/>
    <mergeCell ref="E130:U130"/>
    <mergeCell ref="V130:W130"/>
    <mergeCell ref="X130:Y130"/>
    <mergeCell ref="Z130:AA130"/>
    <mergeCell ref="AB130:AC130"/>
    <mergeCell ref="AD130:AE130"/>
    <mergeCell ref="AF130:AG130"/>
    <mergeCell ref="X47:Y47"/>
    <mergeCell ref="B131:D131"/>
    <mergeCell ref="E131:U131"/>
    <mergeCell ref="V131:W131"/>
    <mergeCell ref="X131:Y131"/>
    <mergeCell ref="Z131:AA131"/>
    <mergeCell ref="AB131:AC131"/>
    <mergeCell ref="AD131:AE131"/>
    <mergeCell ref="AF131:AG131"/>
    <mergeCell ref="AB128:AC128"/>
    <mergeCell ref="AD128:AE128"/>
    <mergeCell ref="B123:D123"/>
    <mergeCell ref="E123:U123"/>
    <mergeCell ref="V123:W123"/>
    <mergeCell ref="X123:Y123"/>
    <mergeCell ref="Z123:AA123"/>
    <mergeCell ref="AB123:AC123"/>
    <mergeCell ref="AD123:AE123"/>
    <mergeCell ref="B130:D130"/>
    <mergeCell ref="B129:D129"/>
    <mergeCell ref="E129:U129"/>
    <mergeCell ref="V129:W129"/>
    <mergeCell ref="X129:Y129"/>
    <mergeCell ref="Z129:AA129"/>
    <mergeCell ref="AB129:AC129"/>
    <mergeCell ref="AD129:AE129"/>
    <mergeCell ref="AF129:AG129"/>
    <mergeCell ref="AF63:AG63"/>
    <mergeCell ref="X81:Y81"/>
    <mergeCell ref="Z81:AA81"/>
    <mergeCell ref="E76:U76"/>
    <mergeCell ref="AD83:AE83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AH102:AI102"/>
    <mergeCell ref="AF102:AG102"/>
    <mergeCell ref="AD102:AE102"/>
    <mergeCell ref="AB102:AC102"/>
    <mergeCell ref="Z102:AA102"/>
    <mergeCell ref="X102:Y102"/>
    <mergeCell ref="V102:W102"/>
    <mergeCell ref="E102:U102"/>
    <mergeCell ref="B102:D102"/>
    <mergeCell ref="AB49:AC49"/>
    <mergeCell ref="AD49:AE49"/>
    <mergeCell ref="X52:Y52"/>
    <mergeCell ref="Z52:AA52"/>
    <mergeCell ref="X64:Y64"/>
    <mergeCell ref="B67:D67"/>
    <mergeCell ref="E67:U67"/>
    <mergeCell ref="X83:Y83"/>
    <mergeCell ref="Z83:AA83"/>
    <mergeCell ref="AB83:AC83"/>
    <mergeCell ref="X67:Y67"/>
    <mergeCell ref="Z63:AA63"/>
    <mergeCell ref="Z48:AA48"/>
    <mergeCell ref="AB48:AC48"/>
    <mergeCell ref="AJ52:AL52"/>
    <mergeCell ref="AJ112:AL112"/>
    <mergeCell ref="E113:U113"/>
    <mergeCell ref="V113:W113"/>
    <mergeCell ref="X113:Y113"/>
    <mergeCell ref="Z113:AA113"/>
    <mergeCell ref="AD121:AE121"/>
    <mergeCell ref="AF121:AG121"/>
    <mergeCell ref="AH121:AI121"/>
    <mergeCell ref="B122:D122"/>
    <mergeCell ref="E122:U122"/>
    <mergeCell ref="V122:W122"/>
    <mergeCell ref="X122:Y122"/>
    <mergeCell ref="AF128:AG128"/>
    <mergeCell ref="AH128:AI128"/>
    <mergeCell ref="AF123:AG123"/>
    <mergeCell ref="AH123:AI123"/>
    <mergeCell ref="AH122:AI122"/>
    <mergeCell ref="B127:D127"/>
    <mergeCell ref="E127:U127"/>
    <mergeCell ref="V127:W127"/>
    <mergeCell ref="X127:Y127"/>
    <mergeCell ref="Z127:AA127"/>
    <mergeCell ref="X126:Y126"/>
    <mergeCell ref="AD126:AE126"/>
    <mergeCell ref="AB127:AC127"/>
    <mergeCell ref="AD127:AE127"/>
    <mergeCell ref="AF127:AG127"/>
    <mergeCell ref="AH127:AI127"/>
    <mergeCell ref="B83:D83"/>
    <mergeCell ref="E83:U83"/>
    <mergeCell ref="V83:W83"/>
    <mergeCell ref="AH129:AI129"/>
    <mergeCell ref="E125:U125"/>
    <mergeCell ref="V125:W125"/>
    <mergeCell ref="X125:Y125"/>
    <mergeCell ref="Z125:AA125"/>
    <mergeCell ref="AB125:AC125"/>
    <mergeCell ref="AD125:AE125"/>
    <mergeCell ref="AF125:AG125"/>
    <mergeCell ref="B128:D128"/>
    <mergeCell ref="E128:U128"/>
    <mergeCell ref="V128:W128"/>
    <mergeCell ref="X128:Y128"/>
    <mergeCell ref="Z128:AA128"/>
    <mergeCell ref="B121:D121"/>
    <mergeCell ref="E121:U121"/>
    <mergeCell ref="V121:W121"/>
    <mergeCell ref="X121:Y121"/>
    <mergeCell ref="Z121:AA121"/>
    <mergeCell ref="AH124:AI124"/>
    <mergeCell ref="B125:D125"/>
    <mergeCell ref="X124:Y124"/>
    <mergeCell ref="Z124:AA124"/>
    <mergeCell ref="AB124:AC124"/>
    <mergeCell ref="AD124:AE124"/>
    <mergeCell ref="AF124:AG124"/>
    <mergeCell ref="B112:D112"/>
    <mergeCell ref="E112:U112"/>
    <mergeCell ref="V112:W112"/>
    <mergeCell ref="V84:W84"/>
    <mergeCell ref="X84:Y84"/>
    <mergeCell ref="Z84:AA84"/>
    <mergeCell ref="AB84:AC84"/>
    <mergeCell ref="AD84:AE84"/>
    <mergeCell ref="B86:D86"/>
    <mergeCell ref="E86:U86"/>
    <mergeCell ref="V86:W86"/>
    <mergeCell ref="X86:Y86"/>
    <mergeCell ref="AH77:AI77"/>
    <mergeCell ref="AJ77:AL77"/>
    <mergeCell ref="B81:D81"/>
    <mergeCell ref="B84:D84"/>
    <mergeCell ref="E84:U84"/>
    <mergeCell ref="V78:W78"/>
    <mergeCell ref="X78:Y78"/>
    <mergeCell ref="Z78:AA78"/>
    <mergeCell ref="AB78:AC78"/>
    <mergeCell ref="AD78:AE78"/>
    <mergeCell ref="AF78:AG78"/>
    <mergeCell ref="AH78:AI78"/>
    <mergeCell ref="AJ81:AL81"/>
    <mergeCell ref="B80:D80"/>
    <mergeCell ref="E80:U80"/>
    <mergeCell ref="V80:W80"/>
    <mergeCell ref="E81:U81"/>
    <mergeCell ref="V81:W81"/>
    <mergeCell ref="AF112:AG112"/>
    <mergeCell ref="V77:W77"/>
    <mergeCell ref="AJ71:AL71"/>
    <mergeCell ref="AJ61:AL61"/>
    <mergeCell ref="B62:D62"/>
    <mergeCell ref="E62:U62"/>
    <mergeCell ref="V62:W62"/>
    <mergeCell ref="X62:Y62"/>
    <mergeCell ref="Z62:AA62"/>
    <mergeCell ref="AB62:AC62"/>
    <mergeCell ref="AD62:AE62"/>
    <mergeCell ref="AF62:AG62"/>
    <mergeCell ref="AH62:AI62"/>
    <mergeCell ref="AJ62:AL62"/>
    <mergeCell ref="B61:D61"/>
    <mergeCell ref="E61:U61"/>
    <mergeCell ref="V61:W61"/>
    <mergeCell ref="X61:Y61"/>
    <mergeCell ref="Z61:AA61"/>
    <mergeCell ref="AB61:AC61"/>
    <mergeCell ref="AD61:AE61"/>
    <mergeCell ref="AF61:AG61"/>
    <mergeCell ref="AH61:AI61"/>
    <mergeCell ref="B63:D63"/>
    <mergeCell ref="B65:D65"/>
    <mergeCell ref="E65:U65"/>
    <mergeCell ref="V65:W65"/>
    <mergeCell ref="X65:Y65"/>
    <mergeCell ref="B64:D64"/>
    <mergeCell ref="E64:U64"/>
    <mergeCell ref="V64:W64"/>
    <mergeCell ref="V67:W67"/>
    <mergeCell ref="AB63:AC63"/>
    <mergeCell ref="AD63:AE63"/>
    <mergeCell ref="AJ57:AL57"/>
    <mergeCell ref="Z56:AA56"/>
    <mergeCell ref="AF49:AG49"/>
    <mergeCell ref="AH49:AI49"/>
    <mergeCell ref="AJ50:AL50"/>
    <mergeCell ref="AH51:AI51"/>
    <mergeCell ref="AJ51:AL51"/>
    <mergeCell ref="B48:D48"/>
    <mergeCell ref="E48:U48"/>
    <mergeCell ref="AJ74:AL74"/>
    <mergeCell ref="B82:D82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AJ78:AL78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H74:AI74"/>
    <mergeCell ref="AJ75:AL75"/>
    <mergeCell ref="B77:D77"/>
    <mergeCell ref="E77:U77"/>
    <mergeCell ref="AF42:AG42"/>
    <mergeCell ref="AH42:AI42"/>
    <mergeCell ref="AB52:AC52"/>
    <mergeCell ref="AD52:AE52"/>
    <mergeCell ref="AF52:AG52"/>
    <mergeCell ref="AH52:AI52"/>
    <mergeCell ref="AH47:AI47"/>
    <mergeCell ref="B41:D41"/>
    <mergeCell ref="E41:U41"/>
    <mergeCell ref="AF59:AG59"/>
    <mergeCell ref="AH59:AI59"/>
    <mergeCell ref="AJ59:AL59"/>
    <mergeCell ref="B60:D60"/>
    <mergeCell ref="E60:U60"/>
    <mergeCell ref="V60:W60"/>
    <mergeCell ref="X60:Y60"/>
    <mergeCell ref="Z60:AA60"/>
    <mergeCell ref="AB60:AC60"/>
    <mergeCell ref="AD60:AE60"/>
    <mergeCell ref="AF60:AG60"/>
    <mergeCell ref="AH60:AI60"/>
    <mergeCell ref="AJ60:AL60"/>
    <mergeCell ref="B58:D58"/>
    <mergeCell ref="AD48:AE48"/>
    <mergeCell ref="AF48:AG48"/>
    <mergeCell ref="AH48:AI48"/>
    <mergeCell ref="AJ48:AL48"/>
    <mergeCell ref="B49:D49"/>
    <mergeCell ref="E49:U49"/>
    <mergeCell ref="V49:W49"/>
    <mergeCell ref="X49:Y49"/>
    <mergeCell ref="Z49:AA49"/>
    <mergeCell ref="AJ49:AL49"/>
    <mergeCell ref="AJ39:AL39"/>
    <mergeCell ref="AJ42:AL42"/>
    <mergeCell ref="Z39:AA39"/>
    <mergeCell ref="AB39:AC39"/>
    <mergeCell ref="AD39:AE39"/>
    <mergeCell ref="AF39:AG39"/>
    <mergeCell ref="AJ40:AL40"/>
    <mergeCell ref="AJ47:AL47"/>
    <mergeCell ref="V41:W41"/>
    <mergeCell ref="X41:Y41"/>
    <mergeCell ref="Z41:AA41"/>
    <mergeCell ref="AB41:AC41"/>
    <mergeCell ref="AD41:AE41"/>
    <mergeCell ref="AF41:AG41"/>
    <mergeCell ref="AH41:AI41"/>
    <mergeCell ref="B40:D40"/>
    <mergeCell ref="E40:U40"/>
    <mergeCell ref="V40:W40"/>
    <mergeCell ref="X40:Y40"/>
    <mergeCell ref="Z40:AA40"/>
    <mergeCell ref="AB40:AC40"/>
    <mergeCell ref="AD40:AE40"/>
    <mergeCell ref="AF40:AG40"/>
    <mergeCell ref="AH40:AI40"/>
    <mergeCell ref="B42:D42"/>
    <mergeCell ref="E42:U42"/>
    <mergeCell ref="V42:W42"/>
    <mergeCell ref="X42:Y42"/>
    <mergeCell ref="Z42:AA42"/>
    <mergeCell ref="AB42:AC42"/>
    <mergeCell ref="AD42:AE42"/>
    <mergeCell ref="AJ31:AL31"/>
    <mergeCell ref="B37:D37"/>
    <mergeCell ref="E37:U37"/>
    <mergeCell ref="V37:W37"/>
    <mergeCell ref="X37:Y37"/>
    <mergeCell ref="Z37:AA37"/>
    <mergeCell ref="AB37:AC37"/>
    <mergeCell ref="AD37:AE37"/>
    <mergeCell ref="AF37:AG37"/>
    <mergeCell ref="AH37:AI37"/>
    <mergeCell ref="AJ37:AL37"/>
    <mergeCell ref="B32:D32"/>
    <mergeCell ref="E32:U32"/>
    <mergeCell ref="AF32:AG32"/>
    <mergeCell ref="AH32:AI32"/>
    <mergeCell ref="AJ32:AL32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AJ33:AL33"/>
    <mergeCell ref="B34:D34"/>
    <mergeCell ref="E34:U34"/>
    <mergeCell ref="V34:W34"/>
    <mergeCell ref="X34:Y34"/>
    <mergeCell ref="Z34:AA34"/>
    <mergeCell ref="AB34:AC34"/>
    <mergeCell ref="AJ38:AL38"/>
    <mergeCell ref="V35:W35"/>
    <mergeCell ref="X35:Y35"/>
    <mergeCell ref="Z35:AA35"/>
    <mergeCell ref="AB35:AC35"/>
    <mergeCell ref="AF35:AG35"/>
    <mergeCell ref="AH35:AI35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V39:W39"/>
    <mergeCell ref="X39:Y39"/>
    <mergeCell ref="AH39:AI39"/>
    <mergeCell ref="B38:D38"/>
    <mergeCell ref="E38:U38"/>
    <mergeCell ref="AB31:AC31"/>
    <mergeCell ref="AD31:AE31"/>
    <mergeCell ref="AF31:AG31"/>
    <mergeCell ref="AH31:AI31"/>
    <mergeCell ref="X29:Y29"/>
    <mergeCell ref="Z29:AA29"/>
    <mergeCell ref="AB29:AC29"/>
    <mergeCell ref="AD29:AE29"/>
    <mergeCell ref="AF29:AG29"/>
    <mergeCell ref="AH29:AI29"/>
    <mergeCell ref="V38:W38"/>
    <mergeCell ref="X38:Y38"/>
    <mergeCell ref="Z38:AA38"/>
    <mergeCell ref="AB38:AC38"/>
    <mergeCell ref="AD38:AE38"/>
    <mergeCell ref="AF38:AG38"/>
    <mergeCell ref="AH38:AI38"/>
    <mergeCell ref="Z30:AA30"/>
    <mergeCell ref="AB30:AC30"/>
    <mergeCell ref="AD30:AE30"/>
    <mergeCell ref="AF30:AG30"/>
    <mergeCell ref="AH30:AI30"/>
    <mergeCell ref="AD35:AE35"/>
    <mergeCell ref="AJ30:AL30"/>
    <mergeCell ref="E29:U29"/>
    <mergeCell ref="E30:U30"/>
    <mergeCell ref="B18:D18"/>
    <mergeCell ref="E22:U22"/>
    <mergeCell ref="AD109:AE109"/>
    <mergeCell ref="AD28:AE28"/>
    <mergeCell ref="AD27:AE27"/>
    <mergeCell ref="AJ27:AL27"/>
    <mergeCell ref="B19:D19"/>
    <mergeCell ref="E19:U19"/>
    <mergeCell ref="AF19:AG19"/>
    <mergeCell ref="AH19:AI19"/>
    <mergeCell ref="AJ19:AL19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AJ20:AL20"/>
    <mergeCell ref="AD34:AE34"/>
    <mergeCell ref="AF34:AG34"/>
    <mergeCell ref="AH34:AI34"/>
    <mergeCell ref="X22:Y22"/>
    <mergeCell ref="V29:W29"/>
    <mergeCell ref="AJ18:AL18"/>
    <mergeCell ref="V23:W23"/>
    <mergeCell ref="Z31:AA31"/>
    <mergeCell ref="AJ14:AL14"/>
    <mergeCell ref="AF22:AG22"/>
    <mergeCell ref="AH22:AI22"/>
    <mergeCell ref="AB21:AC21"/>
    <mergeCell ref="AD21:AE21"/>
    <mergeCell ref="AF21:AG21"/>
    <mergeCell ref="AH21:AI21"/>
    <mergeCell ref="AJ21:AL21"/>
    <mergeCell ref="AB22:AC22"/>
    <mergeCell ref="AD22:AE22"/>
    <mergeCell ref="AJ22:AL22"/>
    <mergeCell ref="Z22:AA22"/>
    <mergeCell ref="AF23:AG23"/>
    <mergeCell ref="AJ28:AL28"/>
    <mergeCell ref="AH28:AI28"/>
    <mergeCell ref="AB25:AC25"/>
    <mergeCell ref="AD25:AE25"/>
    <mergeCell ref="AF26:AG26"/>
    <mergeCell ref="AH26:AI26"/>
    <mergeCell ref="AJ26:AL26"/>
    <mergeCell ref="AJ24:AL24"/>
    <mergeCell ref="AH24:AI24"/>
    <mergeCell ref="Z21:AA21"/>
    <mergeCell ref="AB28:AC28"/>
    <mergeCell ref="Z23:AA23"/>
    <mergeCell ref="AB23:AC23"/>
    <mergeCell ref="AD23:AE23"/>
    <mergeCell ref="AJ23:AL23"/>
    <mergeCell ref="AJ17:AL17"/>
    <mergeCell ref="B21:D21"/>
    <mergeCell ref="E21:U21"/>
    <mergeCell ref="V21:W21"/>
    <mergeCell ref="X21:Y21"/>
    <mergeCell ref="V30:W30"/>
    <mergeCell ref="X30:Y30"/>
    <mergeCell ref="B31:D31"/>
    <mergeCell ref="V31:W31"/>
    <mergeCell ref="X31:Y31"/>
    <mergeCell ref="B59:D59"/>
    <mergeCell ref="E59:U59"/>
    <mergeCell ref="E63:U63"/>
    <mergeCell ref="V48:W48"/>
    <mergeCell ref="X48:Y48"/>
    <mergeCell ref="V47:W47"/>
    <mergeCell ref="B43:D43"/>
    <mergeCell ref="E43:U43"/>
    <mergeCell ref="V22:W22"/>
    <mergeCell ref="X28:Y28"/>
    <mergeCell ref="V28:W28"/>
    <mergeCell ref="E24:U24"/>
    <mergeCell ref="E28:U28"/>
    <mergeCell ref="B28:D28"/>
    <mergeCell ref="B24:D24"/>
    <mergeCell ref="B27:D27"/>
    <mergeCell ref="B50:D50"/>
    <mergeCell ref="B39:D39"/>
    <mergeCell ref="E39:U39"/>
    <mergeCell ref="B35:D35"/>
    <mergeCell ref="E35:U35"/>
    <mergeCell ref="X56:Y56"/>
    <mergeCell ref="X23:Y23"/>
    <mergeCell ref="V16:W16"/>
    <mergeCell ref="X16:Y16"/>
    <mergeCell ref="V12:W12"/>
    <mergeCell ref="AD12:AE12"/>
    <mergeCell ref="AJ12:AL12"/>
    <mergeCell ref="AJ16:AL16"/>
    <mergeCell ref="E14:U14"/>
    <mergeCell ref="E15:U15"/>
    <mergeCell ref="V15:W15"/>
    <mergeCell ref="AF12:AG12"/>
    <mergeCell ref="AF15:AG15"/>
    <mergeCell ref="AF16:AG16"/>
    <mergeCell ref="AF14:AG14"/>
    <mergeCell ref="B16:D16"/>
    <mergeCell ref="B109:D109"/>
    <mergeCell ref="E109:U109"/>
    <mergeCell ref="V109:W109"/>
    <mergeCell ref="X109:Y109"/>
    <mergeCell ref="E18:U18"/>
    <mergeCell ref="V18:W18"/>
    <mergeCell ref="X18:Y18"/>
    <mergeCell ref="E23:U23"/>
    <mergeCell ref="B26:D26"/>
    <mergeCell ref="E26:U26"/>
    <mergeCell ref="E27:U27"/>
    <mergeCell ref="V27:W27"/>
    <mergeCell ref="X27:Y27"/>
    <mergeCell ref="B29:D29"/>
    <mergeCell ref="B30:D30"/>
    <mergeCell ref="E16:U16"/>
    <mergeCell ref="B14:D14"/>
    <mergeCell ref="AJ29:AL29"/>
    <mergeCell ref="AE4:AL4"/>
    <mergeCell ref="AH12:AI12"/>
    <mergeCell ref="AE5:AL5"/>
    <mergeCell ref="AE6:AL7"/>
    <mergeCell ref="AE8:AL8"/>
    <mergeCell ref="AE9:AL9"/>
    <mergeCell ref="AE10:AL11"/>
    <mergeCell ref="B22:D22"/>
    <mergeCell ref="H5:S5"/>
    <mergeCell ref="Y4:AD4"/>
    <mergeCell ref="B2:G11"/>
    <mergeCell ref="H2:AL3"/>
    <mergeCell ref="H9:S9"/>
    <mergeCell ref="T9:V9"/>
    <mergeCell ref="W9:X9"/>
    <mergeCell ref="AB16:AC16"/>
    <mergeCell ref="AD16:AE16"/>
    <mergeCell ref="B13:D13"/>
    <mergeCell ref="E13:U13"/>
    <mergeCell ref="V13:W13"/>
    <mergeCell ref="X15:Y15"/>
    <mergeCell ref="Z15:AA15"/>
    <mergeCell ref="AB15:AC15"/>
    <mergeCell ref="AD15:AE15"/>
    <mergeCell ref="AJ15:AL15"/>
    <mergeCell ref="B15:D15"/>
    <mergeCell ref="AD18:AE18"/>
    <mergeCell ref="AF18:AG18"/>
    <mergeCell ref="AH18:AI18"/>
    <mergeCell ref="X12:Y12"/>
    <mergeCell ref="Z12:AA12"/>
    <mergeCell ref="E12:U12"/>
    <mergeCell ref="B148:D148"/>
    <mergeCell ref="AH148:AI148"/>
    <mergeCell ref="B147:D147"/>
    <mergeCell ref="E148:U148"/>
    <mergeCell ref="AF148:AG148"/>
    <mergeCell ref="T7:X7"/>
    <mergeCell ref="B12:D12"/>
    <mergeCell ref="T5:X5"/>
    <mergeCell ref="H7:K7"/>
    <mergeCell ref="Z16:AA16"/>
    <mergeCell ref="H11:X11"/>
    <mergeCell ref="L7:O7"/>
    <mergeCell ref="AB12:AC12"/>
    <mergeCell ref="P7:S7"/>
    <mergeCell ref="AH15:AI15"/>
    <mergeCell ref="AH16:AI16"/>
    <mergeCell ref="AH23:AI23"/>
    <mergeCell ref="AH27:AI27"/>
    <mergeCell ref="AH14:AI14"/>
    <mergeCell ref="V24:W24"/>
    <mergeCell ref="B23:D23"/>
    <mergeCell ref="AB24:AC24"/>
    <mergeCell ref="X24:Y24"/>
    <mergeCell ref="Z24:AA24"/>
    <mergeCell ref="AD24:AE24"/>
    <mergeCell ref="Z18:AA18"/>
    <mergeCell ref="AB18:AC18"/>
    <mergeCell ref="Z27:AA27"/>
    <mergeCell ref="AB27:AC27"/>
    <mergeCell ref="AF27:AG27"/>
    <mergeCell ref="Z28:AA28"/>
    <mergeCell ref="AF24:AG24"/>
    <mergeCell ref="AH63:AI63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B54:AC54"/>
    <mergeCell ref="AD54:AE54"/>
    <mergeCell ref="AF54:AG54"/>
    <mergeCell ref="AH54:AI54"/>
    <mergeCell ref="V63:W63"/>
    <mergeCell ref="X63:Y63"/>
    <mergeCell ref="Z57:AA57"/>
    <mergeCell ref="AB57:AC57"/>
    <mergeCell ref="AD57:AE57"/>
    <mergeCell ref="AH57:AI57"/>
    <mergeCell ref="V58:W58"/>
    <mergeCell ref="X58:Y58"/>
    <mergeCell ref="Z58:AA58"/>
    <mergeCell ref="AB58:AC58"/>
    <mergeCell ref="AD58:AE58"/>
    <mergeCell ref="B56:D56"/>
    <mergeCell ref="E56:U56"/>
    <mergeCell ref="V56:W56"/>
    <mergeCell ref="AJ53:AL53"/>
    <mergeCell ref="B54:D54"/>
    <mergeCell ref="E54:U54"/>
    <mergeCell ref="V54:W54"/>
    <mergeCell ref="X54:Y54"/>
    <mergeCell ref="Z54:AA54"/>
    <mergeCell ref="AF109:AG109"/>
    <mergeCell ref="AH109:AI109"/>
    <mergeCell ref="AJ79:AL79"/>
    <mergeCell ref="AF28:AG28"/>
    <mergeCell ref="AJ34:AL34"/>
    <mergeCell ref="AJ35:AL35"/>
    <mergeCell ref="AJ36:AL36"/>
    <mergeCell ref="AJ63:AL63"/>
    <mergeCell ref="AJ64:AL64"/>
    <mergeCell ref="AJ65:AL65"/>
    <mergeCell ref="AJ66:AL66"/>
    <mergeCell ref="AJ68:AL68"/>
    <mergeCell ref="Z65:AA65"/>
    <mergeCell ref="AB65:AC65"/>
    <mergeCell ref="AD65:AE65"/>
    <mergeCell ref="AF65:AG65"/>
    <mergeCell ref="AH65:AI65"/>
    <mergeCell ref="Z64:AA64"/>
    <mergeCell ref="AB64:AC64"/>
    <mergeCell ref="AD64:AE64"/>
    <mergeCell ref="AF64:AG64"/>
    <mergeCell ref="AH64:AI64"/>
    <mergeCell ref="Z67:AA67"/>
    <mergeCell ref="AB67:AC67"/>
    <mergeCell ref="AD67:AE67"/>
    <mergeCell ref="AF67:AG67"/>
    <mergeCell ref="AH67:AI67"/>
    <mergeCell ref="AJ67:AL67"/>
    <mergeCell ref="AJ69:AL69"/>
    <mergeCell ref="AJ70:AL70"/>
    <mergeCell ref="AB109:AC109"/>
    <mergeCell ref="AJ80:AL80"/>
    <mergeCell ref="B66:D66"/>
    <mergeCell ref="E66:U66"/>
    <mergeCell ref="V66:W66"/>
    <mergeCell ref="X66:Y66"/>
    <mergeCell ref="Z66:AA66"/>
    <mergeCell ref="AB66:AC66"/>
    <mergeCell ref="AD66:AE66"/>
    <mergeCell ref="AF66:AG66"/>
    <mergeCell ref="AH66:AI66"/>
    <mergeCell ref="B69:D69"/>
    <mergeCell ref="E69:U69"/>
    <mergeCell ref="V69:W69"/>
    <mergeCell ref="X69:Y69"/>
    <mergeCell ref="Z69:AA69"/>
    <mergeCell ref="AB69:AC69"/>
    <mergeCell ref="AD69:AE69"/>
    <mergeCell ref="AF69:AG69"/>
    <mergeCell ref="AH69:AI69"/>
    <mergeCell ref="B68:D68"/>
    <mergeCell ref="E68:U68"/>
    <mergeCell ref="V68:W68"/>
    <mergeCell ref="X68:Y68"/>
    <mergeCell ref="Z68:AA68"/>
    <mergeCell ref="AB68:AC68"/>
    <mergeCell ref="AD68:AE68"/>
    <mergeCell ref="AF68:AG68"/>
    <mergeCell ref="AH68:AI68"/>
    <mergeCell ref="B70:D70"/>
    <mergeCell ref="E70:U70"/>
    <mergeCell ref="V70:W70"/>
    <mergeCell ref="X70:Y70"/>
    <mergeCell ref="Z70:AA70"/>
    <mergeCell ref="AB70:AC70"/>
    <mergeCell ref="AD70:AE70"/>
    <mergeCell ref="AF70:AG70"/>
    <mergeCell ref="AH70:AI70"/>
    <mergeCell ref="AH72:AI72"/>
    <mergeCell ref="AJ72:AL72"/>
    <mergeCell ref="B73:D73"/>
    <mergeCell ref="E73:U73"/>
    <mergeCell ref="V73:W73"/>
    <mergeCell ref="X73:Y73"/>
    <mergeCell ref="Z73:AA73"/>
    <mergeCell ref="AB73:AC73"/>
    <mergeCell ref="AD73:AE73"/>
    <mergeCell ref="AF73:AG73"/>
    <mergeCell ref="AH73:AI73"/>
    <mergeCell ref="AJ73:AL73"/>
    <mergeCell ref="B72:D72"/>
    <mergeCell ref="E72:U72"/>
    <mergeCell ref="V72:W72"/>
    <mergeCell ref="X72:Y72"/>
    <mergeCell ref="Z72:AA72"/>
    <mergeCell ref="AB72:AC72"/>
    <mergeCell ref="AD72:AE72"/>
    <mergeCell ref="AF72:AG72"/>
    <mergeCell ref="B71:D71"/>
    <mergeCell ref="E71:U71"/>
    <mergeCell ref="V76:W76"/>
    <mergeCell ref="X76:Y76"/>
    <mergeCell ref="Z76:AA76"/>
    <mergeCell ref="AB76:AC76"/>
    <mergeCell ref="AD76:AE76"/>
    <mergeCell ref="AF76:AG76"/>
    <mergeCell ref="AH76:AI76"/>
    <mergeCell ref="AJ76:AL76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B76:D76"/>
    <mergeCell ref="X77:Y77"/>
    <mergeCell ref="Z77:AA77"/>
    <mergeCell ref="AB77:AC77"/>
    <mergeCell ref="AD77:AE77"/>
    <mergeCell ref="AF77:AG77"/>
    <mergeCell ref="B78:D78"/>
    <mergeCell ref="E78:U78"/>
    <mergeCell ref="AB80:AC80"/>
    <mergeCell ref="AD80:AE80"/>
    <mergeCell ref="AF80:AG80"/>
    <mergeCell ref="AH80:AI80"/>
    <mergeCell ref="AB81:AC81"/>
    <mergeCell ref="AD81:AE81"/>
    <mergeCell ref="AF81:AG81"/>
    <mergeCell ref="AJ82:AL82"/>
    <mergeCell ref="B79:D79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X80:Y80"/>
    <mergeCell ref="Z80:AA80"/>
    <mergeCell ref="B89:D89"/>
    <mergeCell ref="E89:U89"/>
    <mergeCell ref="V89:W89"/>
    <mergeCell ref="X89:Y89"/>
    <mergeCell ref="Z89:AA89"/>
    <mergeCell ref="AB89:AC89"/>
    <mergeCell ref="AD89:AE89"/>
    <mergeCell ref="AH81:AI81"/>
    <mergeCell ref="B88:D88"/>
    <mergeCell ref="E88:U88"/>
    <mergeCell ref="V88:W88"/>
    <mergeCell ref="X88:Y88"/>
    <mergeCell ref="Z88:AA88"/>
    <mergeCell ref="AB88:AC88"/>
    <mergeCell ref="AD88:AE88"/>
    <mergeCell ref="B87:D87"/>
    <mergeCell ref="E87:U87"/>
    <mergeCell ref="V87:W87"/>
    <mergeCell ref="X87:Y87"/>
    <mergeCell ref="Z87:AA87"/>
    <mergeCell ref="AB87:AC87"/>
    <mergeCell ref="AD87:AE87"/>
    <mergeCell ref="AB86:AC86"/>
    <mergeCell ref="AD86:AE86"/>
    <mergeCell ref="B85:D85"/>
    <mergeCell ref="E85:U85"/>
    <mergeCell ref="V85:W85"/>
    <mergeCell ref="X85:Y85"/>
    <mergeCell ref="Z85:AA85"/>
    <mergeCell ref="AB85:AC85"/>
    <mergeCell ref="AD85:AE85"/>
    <mergeCell ref="Z86:AA86"/>
    <mergeCell ref="E92:U92"/>
    <mergeCell ref="V92:W92"/>
    <mergeCell ref="X92:Y92"/>
    <mergeCell ref="Z92:AA92"/>
    <mergeCell ref="AB92:AC92"/>
    <mergeCell ref="AD92:AE92"/>
    <mergeCell ref="B91:D91"/>
    <mergeCell ref="E91:U91"/>
    <mergeCell ref="V91:W91"/>
    <mergeCell ref="X91:Y91"/>
    <mergeCell ref="Z91:AA91"/>
    <mergeCell ref="AB91:AC91"/>
    <mergeCell ref="AD91:AE91"/>
    <mergeCell ref="B92:D92"/>
    <mergeCell ref="B90:D90"/>
    <mergeCell ref="E90:U90"/>
    <mergeCell ref="V90:W90"/>
    <mergeCell ref="X90:Y90"/>
    <mergeCell ref="Z90:AA90"/>
    <mergeCell ref="AB90:AC90"/>
    <mergeCell ref="AD90:AE90"/>
    <mergeCell ref="B93:D93"/>
    <mergeCell ref="E93:U93"/>
    <mergeCell ref="V93:W93"/>
    <mergeCell ref="X93:Y93"/>
    <mergeCell ref="Z93:AA93"/>
    <mergeCell ref="AB93:AC93"/>
    <mergeCell ref="AD93:AE93"/>
    <mergeCell ref="AH97:AI97"/>
    <mergeCell ref="AJ97:AL97"/>
    <mergeCell ref="AJ98:AL98"/>
    <mergeCell ref="V94:W94"/>
    <mergeCell ref="X94:Y94"/>
    <mergeCell ref="Z94:AA94"/>
    <mergeCell ref="AB94:AC94"/>
    <mergeCell ref="AD94:AE94"/>
    <mergeCell ref="AF94:AG94"/>
    <mergeCell ref="AH94:AI94"/>
    <mergeCell ref="AJ94:AL94"/>
    <mergeCell ref="V95:W95"/>
    <mergeCell ref="X95:Y95"/>
    <mergeCell ref="Z95:AA95"/>
    <mergeCell ref="AB95:AC95"/>
    <mergeCell ref="AD95:AE95"/>
    <mergeCell ref="B94:D94"/>
    <mergeCell ref="E94:U94"/>
    <mergeCell ref="B95:D95"/>
    <mergeCell ref="E95:U95"/>
    <mergeCell ref="B96:D96"/>
    <mergeCell ref="E96:U96"/>
    <mergeCell ref="B97:D97"/>
    <mergeCell ref="E97:U97"/>
    <mergeCell ref="AF97:AG97"/>
    <mergeCell ref="V108:W108"/>
    <mergeCell ref="X108:Y108"/>
    <mergeCell ref="Z108:AA108"/>
    <mergeCell ref="AB108:AC108"/>
    <mergeCell ref="AD108:AE108"/>
    <mergeCell ref="AF108:AG108"/>
    <mergeCell ref="AH108:AI108"/>
    <mergeCell ref="AJ108:AL108"/>
    <mergeCell ref="V96:W96"/>
    <mergeCell ref="X96:Y96"/>
    <mergeCell ref="Z96:AA96"/>
    <mergeCell ref="AB96:AC96"/>
    <mergeCell ref="AD96:AE96"/>
    <mergeCell ref="AF96:AG96"/>
    <mergeCell ref="AH96:AI96"/>
    <mergeCell ref="AJ96:AL96"/>
    <mergeCell ref="V107:W107"/>
    <mergeCell ref="X107:Y107"/>
    <mergeCell ref="Z107:AA107"/>
    <mergeCell ref="AB107:AC107"/>
    <mergeCell ref="AD107:AE107"/>
    <mergeCell ref="AF107:AG107"/>
    <mergeCell ref="AH107:AI107"/>
    <mergeCell ref="AJ106:AL106"/>
    <mergeCell ref="AJ100:AL100"/>
    <mergeCell ref="AJ101:AL101"/>
    <mergeCell ref="AJ102:AL102"/>
    <mergeCell ref="AJ103:AL103"/>
    <mergeCell ref="AJ99:AL99"/>
    <mergeCell ref="B99:D99"/>
    <mergeCell ref="E99:U99"/>
    <mergeCell ref="V99:W99"/>
    <mergeCell ref="X99:Y99"/>
    <mergeCell ref="Z99:AA99"/>
    <mergeCell ref="AB99:AC99"/>
    <mergeCell ref="AD99:AE99"/>
    <mergeCell ref="AF99:AG99"/>
    <mergeCell ref="AH99:AI99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B101:D101"/>
    <mergeCell ref="E101:U101"/>
    <mergeCell ref="V101:W101"/>
    <mergeCell ref="X101:Y101"/>
    <mergeCell ref="Z101:AA101"/>
    <mergeCell ref="AB101:AC101"/>
    <mergeCell ref="AD101:AE101"/>
    <mergeCell ref="AF101:AG101"/>
    <mergeCell ref="AH101:AI101"/>
    <mergeCell ref="B100:D100"/>
    <mergeCell ref="E100:U100"/>
    <mergeCell ref="V100:W100"/>
    <mergeCell ref="X100:Y100"/>
    <mergeCell ref="Z100:AA100"/>
    <mergeCell ref="AB100:AC100"/>
    <mergeCell ref="AD100:AE100"/>
    <mergeCell ref="AF100:AG100"/>
    <mergeCell ref="AH100:AI100"/>
    <mergeCell ref="B110:D110"/>
    <mergeCell ref="E110:U110"/>
    <mergeCell ref="AF110:AG110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AJ104:AL104"/>
    <mergeCell ref="B105:D105"/>
    <mergeCell ref="E105:U105"/>
    <mergeCell ref="V105:W105"/>
    <mergeCell ref="X105:Y105"/>
    <mergeCell ref="Z105:AA105"/>
    <mergeCell ref="AB105:AC105"/>
    <mergeCell ref="AD105:AE105"/>
    <mergeCell ref="AF105:AG105"/>
    <mergeCell ref="AH105:AI105"/>
    <mergeCell ref="AJ105:AL105"/>
    <mergeCell ref="B104:D104"/>
    <mergeCell ref="E104:U104"/>
    <mergeCell ref="V104:W104"/>
    <mergeCell ref="X104:Y104"/>
    <mergeCell ref="Z104:AA104"/>
    <mergeCell ref="AB104:AC104"/>
    <mergeCell ref="AD104:AE104"/>
    <mergeCell ref="AF104:AG104"/>
    <mergeCell ref="AH104:AI104"/>
    <mergeCell ref="B118:D118"/>
    <mergeCell ref="E118:U118"/>
    <mergeCell ref="V118:W118"/>
    <mergeCell ref="X118:Y118"/>
    <mergeCell ref="Z118:AA118"/>
    <mergeCell ref="AJ114:AL114"/>
    <mergeCell ref="B107:D107"/>
    <mergeCell ref="E107:U107"/>
    <mergeCell ref="B108:D108"/>
    <mergeCell ref="E108:U108"/>
    <mergeCell ref="B106:D106"/>
    <mergeCell ref="E106:U106"/>
    <mergeCell ref="V106:W106"/>
    <mergeCell ref="X106:Y106"/>
    <mergeCell ref="Z106:AA106"/>
    <mergeCell ref="AB106:AC106"/>
    <mergeCell ref="AD106:AE106"/>
    <mergeCell ref="AF106:AG106"/>
    <mergeCell ref="AH106:AI106"/>
    <mergeCell ref="AJ107:AL107"/>
    <mergeCell ref="AJ109:AL109"/>
    <mergeCell ref="Z109:AA109"/>
    <mergeCell ref="AD116:AE116"/>
    <mergeCell ref="AF116:AG116"/>
    <mergeCell ref="AH116:AI116"/>
    <mergeCell ref="AJ116:AL116"/>
    <mergeCell ref="B115:D115"/>
    <mergeCell ref="E115:U115"/>
    <mergeCell ref="V115:W115"/>
    <mergeCell ref="X115:Y115"/>
    <mergeCell ref="Z115:AA115"/>
    <mergeCell ref="AB115:AC115"/>
    <mergeCell ref="AD111:AE111"/>
    <mergeCell ref="AF111:AG111"/>
    <mergeCell ref="AH111:AI111"/>
    <mergeCell ref="AJ111:AL111"/>
    <mergeCell ref="X112:Y112"/>
    <mergeCell ref="Z112:AA112"/>
    <mergeCell ref="AB112:AC112"/>
    <mergeCell ref="AD112:AE112"/>
    <mergeCell ref="X119:Y119"/>
    <mergeCell ref="Z119:AA119"/>
    <mergeCell ref="AB119:AC119"/>
    <mergeCell ref="AD119:AE119"/>
    <mergeCell ref="AF119:AG119"/>
    <mergeCell ref="AH119:AI119"/>
    <mergeCell ref="E117:U117"/>
    <mergeCell ref="V117:W117"/>
    <mergeCell ref="X117:Y117"/>
    <mergeCell ref="Z117:AA117"/>
    <mergeCell ref="AD115:AE115"/>
    <mergeCell ref="AF115:AG115"/>
    <mergeCell ref="AH115:AI115"/>
    <mergeCell ref="Z116:AA116"/>
    <mergeCell ref="AB116:AC116"/>
    <mergeCell ref="AJ115:AL115"/>
    <mergeCell ref="AJ147:AL147"/>
    <mergeCell ref="B120:D120"/>
    <mergeCell ref="E120:U120"/>
    <mergeCell ref="V120:W120"/>
    <mergeCell ref="X120:Y120"/>
    <mergeCell ref="Z120:AA120"/>
    <mergeCell ref="AB120:AC120"/>
    <mergeCell ref="AD120:AE120"/>
    <mergeCell ref="AF120:AG120"/>
    <mergeCell ref="AH120:AI120"/>
    <mergeCell ref="V139:W139"/>
    <mergeCell ref="Z139:AA139"/>
    <mergeCell ref="AB139:AC139"/>
    <mergeCell ref="E147:U147"/>
    <mergeCell ref="X138:Y138"/>
    <mergeCell ref="X139:Y139"/>
    <mergeCell ref="AH125:AI125"/>
    <mergeCell ref="V126:W126"/>
    <mergeCell ref="Z126:AA126"/>
    <mergeCell ref="AB126:AC126"/>
    <mergeCell ref="AF126:AG126"/>
    <mergeCell ref="AH126:AI126"/>
    <mergeCell ref="B126:D126"/>
    <mergeCell ref="E126:U126"/>
    <mergeCell ref="AH130:AI130"/>
    <mergeCell ref="AB121:AC121"/>
    <mergeCell ref="Z122:AA122"/>
    <mergeCell ref="AB122:AC122"/>
    <mergeCell ref="AD122:AE122"/>
    <mergeCell ref="AF122:AG122"/>
    <mergeCell ref="B145:D145"/>
    <mergeCell ref="E145:U145"/>
    <mergeCell ref="AJ54:AL54"/>
    <mergeCell ref="E58:U58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B57:D57"/>
    <mergeCell ref="V57:W57"/>
    <mergeCell ref="X57:Y57"/>
    <mergeCell ref="B114:D114"/>
    <mergeCell ref="E114:U114"/>
    <mergeCell ref="V114:W114"/>
    <mergeCell ref="X114:Y114"/>
    <mergeCell ref="Z114:AA114"/>
    <mergeCell ref="AB114:AC114"/>
    <mergeCell ref="AD114:AE114"/>
    <mergeCell ref="AF114:AG114"/>
    <mergeCell ref="AH114:AI114"/>
    <mergeCell ref="AH110:AI110"/>
    <mergeCell ref="AJ110:AL110"/>
    <mergeCell ref="B111:D111"/>
    <mergeCell ref="E111:U111"/>
    <mergeCell ref="V111:W111"/>
    <mergeCell ref="X111:Y111"/>
    <mergeCell ref="Z111:AA111"/>
    <mergeCell ref="AB111:AC111"/>
    <mergeCell ref="B116:D116"/>
    <mergeCell ref="E116:U116"/>
    <mergeCell ref="V116:W116"/>
    <mergeCell ref="X116:Y116"/>
    <mergeCell ref="AB56:AC56"/>
    <mergeCell ref="AD56:AE56"/>
    <mergeCell ref="AF56:AG56"/>
    <mergeCell ref="AH56:AI56"/>
    <mergeCell ref="AJ56:AL56"/>
    <mergeCell ref="AJ138:AL138"/>
    <mergeCell ref="AB118:AC118"/>
    <mergeCell ref="AD118:AE118"/>
    <mergeCell ref="AF118:AG118"/>
    <mergeCell ref="B144:D144"/>
    <mergeCell ref="E144:U144"/>
    <mergeCell ref="X144:Y144"/>
    <mergeCell ref="AD144:AE144"/>
    <mergeCell ref="AJ144:AL144"/>
    <mergeCell ref="AH118:AI118"/>
    <mergeCell ref="B119:D119"/>
    <mergeCell ref="E119:U119"/>
    <mergeCell ref="V119:W119"/>
    <mergeCell ref="AD138:AE138"/>
    <mergeCell ref="AD139:AE139"/>
    <mergeCell ref="E138:U138"/>
    <mergeCell ref="E139:U139"/>
    <mergeCell ref="B138:D138"/>
    <mergeCell ref="B139:D139"/>
    <mergeCell ref="B124:D124"/>
    <mergeCell ref="E124:U124"/>
    <mergeCell ref="V124:W124"/>
    <mergeCell ref="E57:U57"/>
    <mergeCell ref="V145:W145"/>
    <mergeCell ref="X145:Y145"/>
    <mergeCell ref="Z145:AA145"/>
    <mergeCell ref="AB145:AC145"/>
    <mergeCell ref="AD145:AE145"/>
    <mergeCell ref="B141:D141"/>
    <mergeCell ref="E141:U141"/>
    <mergeCell ref="X141:Y141"/>
    <mergeCell ref="AD141:AE141"/>
    <mergeCell ref="AJ141:AL141"/>
    <mergeCell ref="B142:D142"/>
    <mergeCell ref="E142:U142"/>
    <mergeCell ref="V142:W142"/>
    <mergeCell ref="X142:Y142"/>
    <mergeCell ref="Z142:AA142"/>
    <mergeCell ref="AB142:AC142"/>
    <mergeCell ref="AD142:AE142"/>
  </mergeCells>
  <phoneticPr fontId="8" type="noConversion"/>
  <printOptions horizontalCentered="1"/>
  <pageMargins left="0.19685039370078741" right="0.19685039370078741" top="0.43307086614173229" bottom="0.39370078740157483" header="1.1417322834645669" footer="0.19685039370078741"/>
  <pageSetup paperSize="9" scale="54" fitToHeight="20" orientation="landscape" r:id="rId1"/>
  <headerFooter alignWithMargins="0"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21" customWidth="1"/>
    <col min="2" max="2" width="23.7109375" style="21" customWidth="1"/>
    <col min="3" max="5" width="16.7109375" style="23" customWidth="1"/>
    <col min="6" max="6" width="2.7109375" style="21" customWidth="1"/>
    <col min="7" max="7" width="23.7109375" style="21" customWidth="1"/>
    <col min="8" max="10" width="16.7109375" style="23" customWidth="1"/>
    <col min="11" max="16384" width="9.140625" style="21"/>
  </cols>
  <sheetData>
    <row r="2" spans="2:10" ht="39.950000000000003" customHeight="1" x14ac:dyDescent="0.25">
      <c r="B2" s="378" t="s">
        <v>31</v>
      </c>
      <c r="C2" s="378"/>
      <c r="D2" s="378"/>
      <c r="E2" s="378"/>
      <c r="G2" s="377" t="s">
        <v>30</v>
      </c>
      <c r="H2" s="377"/>
      <c r="I2" s="377"/>
      <c r="J2" s="377"/>
    </row>
    <row r="3" spans="2:10" s="22" customFormat="1" ht="60" customHeight="1" x14ac:dyDescent="0.25">
      <c r="B3" s="78" t="s">
        <v>32</v>
      </c>
      <c r="C3" s="79" t="s">
        <v>33</v>
      </c>
      <c r="D3" s="79" t="s">
        <v>34</v>
      </c>
      <c r="E3" s="79" t="s">
        <v>35</v>
      </c>
      <c r="G3" s="78" t="s">
        <v>32</v>
      </c>
      <c r="H3" s="79" t="s">
        <v>33</v>
      </c>
      <c r="I3" s="79" t="s">
        <v>34</v>
      </c>
      <c r="J3" s="79" t="s">
        <v>35</v>
      </c>
    </row>
    <row r="4" spans="2:10" ht="20.100000000000001" customHeight="1" x14ac:dyDescent="0.25">
      <c r="B4" s="80" t="s">
        <v>36</v>
      </c>
      <c r="C4" s="83">
        <v>2200</v>
      </c>
      <c r="D4" s="81">
        <f>(C4/170)*2</f>
        <v>25.882352941176471</v>
      </c>
      <c r="E4" s="81">
        <f>D4*$E$9</f>
        <v>38.82352941176471</v>
      </c>
      <c r="G4" s="80" t="s">
        <v>36</v>
      </c>
      <c r="H4" s="75">
        <v>2200</v>
      </c>
      <c r="I4" s="81">
        <f t="shared" ref="I4:I6" si="0">(H4/170)*2</f>
        <v>25.882352941176471</v>
      </c>
      <c r="J4" s="81">
        <f>I4*$J$9</f>
        <v>33.647058823529413</v>
      </c>
    </row>
    <row r="5" spans="2:10" ht="20.100000000000001" customHeight="1" x14ac:dyDescent="0.25">
      <c r="B5" s="80" t="s">
        <v>38</v>
      </c>
      <c r="C5" s="83">
        <v>2800</v>
      </c>
      <c r="D5" s="81">
        <f>(C5/170)*2</f>
        <v>32.941176470588232</v>
      </c>
      <c r="E5" s="81">
        <f>D5*$E$9</f>
        <v>49.411764705882348</v>
      </c>
      <c r="G5" s="80" t="s">
        <v>37</v>
      </c>
      <c r="H5" s="75">
        <v>2200</v>
      </c>
      <c r="I5" s="81">
        <f t="shared" si="0"/>
        <v>25.882352941176471</v>
      </c>
      <c r="J5" s="81">
        <f t="shared" ref="J5:J6" si="1">I5*$J$9</f>
        <v>33.647058823529413</v>
      </c>
    </row>
    <row r="6" spans="2:10" ht="20.100000000000001" customHeight="1" x14ac:dyDescent="0.25">
      <c r="B6" s="80" t="s">
        <v>39</v>
      </c>
      <c r="C6" s="83">
        <v>1200</v>
      </c>
      <c r="D6" s="81">
        <f>(C6/170)*2</f>
        <v>14.117647058823529</v>
      </c>
      <c r="E6" s="81">
        <f>D6*$E$9</f>
        <v>21.176470588235293</v>
      </c>
      <c r="G6" s="80" t="s">
        <v>39</v>
      </c>
      <c r="H6" s="75">
        <v>1200</v>
      </c>
      <c r="I6" s="81">
        <f t="shared" si="0"/>
        <v>14.117647058823529</v>
      </c>
      <c r="J6" s="81">
        <f t="shared" si="1"/>
        <v>18.352941176470587</v>
      </c>
    </row>
    <row r="7" spans="2:10" ht="20.100000000000001" customHeight="1" x14ac:dyDescent="0.25">
      <c r="B7" s="379" t="s">
        <v>41</v>
      </c>
      <c r="C7" s="379"/>
      <c r="D7" s="379"/>
      <c r="E7" s="82">
        <f>SUM(E4:E6)</f>
        <v>109.41176470588235</v>
      </c>
      <c r="G7" s="379" t="s">
        <v>40</v>
      </c>
      <c r="H7" s="379"/>
      <c r="I7" s="379"/>
      <c r="J7" s="82">
        <f>SUM(J4:J6)</f>
        <v>85.64705882352942</v>
      </c>
    </row>
    <row r="9" spans="2:10" ht="20.100000000000001" customHeight="1" x14ac:dyDescent="0.25">
      <c r="B9" s="379" t="s">
        <v>69</v>
      </c>
      <c r="C9" s="379"/>
      <c r="D9" s="379"/>
      <c r="E9" s="84">
        <v>1.5</v>
      </c>
      <c r="G9" s="379" t="s">
        <v>70</v>
      </c>
      <c r="H9" s="379"/>
      <c r="I9" s="379"/>
      <c r="J9" s="77">
        <v>1.3</v>
      </c>
    </row>
    <row r="11" spans="2:10" ht="20.100000000000001" customHeight="1" x14ac:dyDescent="0.25">
      <c r="B11" s="22" t="s">
        <v>71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26" customWidth="1"/>
    <col min="2" max="2" width="25.42578125" style="26" customWidth="1"/>
    <col min="3" max="3" width="10" style="26" bestFit="1" customWidth="1"/>
    <col min="4" max="4" width="12" style="26" bestFit="1" customWidth="1"/>
    <col min="5" max="5" width="8.7109375" style="26" bestFit="1" customWidth="1"/>
    <col min="6" max="6" width="13.42578125" style="26" customWidth="1"/>
    <col min="7" max="7" width="6.28515625" style="26" customWidth="1"/>
    <col min="8" max="8" width="10.7109375" style="26" customWidth="1"/>
    <col min="9" max="9" width="10.5703125" style="26" customWidth="1"/>
    <col min="10" max="10" width="11" style="26" customWidth="1"/>
    <col min="11" max="12" width="9.28515625" style="26" bestFit="1" customWidth="1"/>
    <col min="13" max="256" width="9.140625" style="26"/>
    <col min="257" max="257" width="3.42578125" style="26" customWidth="1"/>
    <col min="258" max="258" width="25.42578125" style="26" customWidth="1"/>
    <col min="259" max="259" width="10" style="26" bestFit="1" customWidth="1"/>
    <col min="260" max="260" width="12" style="26" bestFit="1" customWidth="1"/>
    <col min="261" max="261" width="8.7109375" style="26" bestFit="1" customWidth="1"/>
    <col min="262" max="262" width="13.42578125" style="26" customWidth="1"/>
    <col min="263" max="263" width="6.28515625" style="26" customWidth="1"/>
    <col min="264" max="512" width="9.140625" style="26"/>
    <col min="513" max="513" width="3.42578125" style="26" customWidth="1"/>
    <col min="514" max="514" width="25.42578125" style="26" customWidth="1"/>
    <col min="515" max="515" width="10" style="26" bestFit="1" customWidth="1"/>
    <col min="516" max="516" width="12" style="26" bestFit="1" customWidth="1"/>
    <col min="517" max="517" width="8.7109375" style="26" bestFit="1" customWidth="1"/>
    <col min="518" max="518" width="13.42578125" style="26" customWidth="1"/>
    <col min="519" max="519" width="6.28515625" style="26" customWidth="1"/>
    <col min="520" max="768" width="9.140625" style="26"/>
    <col min="769" max="769" width="3.42578125" style="26" customWidth="1"/>
    <col min="770" max="770" width="25.42578125" style="26" customWidth="1"/>
    <col min="771" max="771" width="10" style="26" bestFit="1" customWidth="1"/>
    <col min="772" max="772" width="12" style="26" bestFit="1" customWidth="1"/>
    <col min="773" max="773" width="8.7109375" style="26" bestFit="1" customWidth="1"/>
    <col min="774" max="774" width="13.42578125" style="26" customWidth="1"/>
    <col min="775" max="775" width="6.28515625" style="26" customWidth="1"/>
    <col min="776" max="1024" width="9.140625" style="26"/>
    <col min="1025" max="1025" width="3.42578125" style="26" customWidth="1"/>
    <col min="1026" max="1026" width="25.42578125" style="26" customWidth="1"/>
    <col min="1027" max="1027" width="10" style="26" bestFit="1" customWidth="1"/>
    <col min="1028" max="1028" width="12" style="26" bestFit="1" customWidth="1"/>
    <col min="1029" max="1029" width="8.7109375" style="26" bestFit="1" customWidth="1"/>
    <col min="1030" max="1030" width="13.42578125" style="26" customWidth="1"/>
    <col min="1031" max="1031" width="6.28515625" style="26" customWidth="1"/>
    <col min="1032" max="1280" width="9.140625" style="26"/>
    <col min="1281" max="1281" width="3.42578125" style="26" customWidth="1"/>
    <col min="1282" max="1282" width="25.42578125" style="26" customWidth="1"/>
    <col min="1283" max="1283" width="10" style="26" bestFit="1" customWidth="1"/>
    <col min="1284" max="1284" width="12" style="26" bestFit="1" customWidth="1"/>
    <col min="1285" max="1285" width="8.7109375" style="26" bestFit="1" customWidth="1"/>
    <col min="1286" max="1286" width="13.42578125" style="26" customWidth="1"/>
    <col min="1287" max="1287" width="6.28515625" style="26" customWidth="1"/>
    <col min="1288" max="1536" width="9.140625" style="26"/>
    <col min="1537" max="1537" width="3.42578125" style="26" customWidth="1"/>
    <col min="1538" max="1538" width="25.42578125" style="26" customWidth="1"/>
    <col min="1539" max="1539" width="10" style="26" bestFit="1" customWidth="1"/>
    <col min="1540" max="1540" width="12" style="26" bestFit="1" customWidth="1"/>
    <col min="1541" max="1541" width="8.7109375" style="26" bestFit="1" customWidth="1"/>
    <col min="1542" max="1542" width="13.42578125" style="26" customWidth="1"/>
    <col min="1543" max="1543" width="6.28515625" style="26" customWidth="1"/>
    <col min="1544" max="1792" width="9.140625" style="26"/>
    <col min="1793" max="1793" width="3.42578125" style="26" customWidth="1"/>
    <col min="1794" max="1794" width="25.42578125" style="26" customWidth="1"/>
    <col min="1795" max="1795" width="10" style="26" bestFit="1" customWidth="1"/>
    <col min="1796" max="1796" width="12" style="26" bestFit="1" customWidth="1"/>
    <col min="1797" max="1797" width="8.7109375" style="26" bestFit="1" customWidth="1"/>
    <col min="1798" max="1798" width="13.42578125" style="26" customWidth="1"/>
    <col min="1799" max="1799" width="6.28515625" style="26" customWidth="1"/>
    <col min="1800" max="2048" width="9.140625" style="26"/>
    <col min="2049" max="2049" width="3.42578125" style="26" customWidth="1"/>
    <col min="2050" max="2050" width="25.42578125" style="26" customWidth="1"/>
    <col min="2051" max="2051" width="10" style="26" bestFit="1" customWidth="1"/>
    <col min="2052" max="2052" width="12" style="26" bestFit="1" customWidth="1"/>
    <col min="2053" max="2053" width="8.7109375" style="26" bestFit="1" customWidth="1"/>
    <col min="2054" max="2054" width="13.42578125" style="26" customWidth="1"/>
    <col min="2055" max="2055" width="6.28515625" style="26" customWidth="1"/>
    <col min="2056" max="2304" width="9.140625" style="26"/>
    <col min="2305" max="2305" width="3.42578125" style="26" customWidth="1"/>
    <col min="2306" max="2306" width="25.42578125" style="26" customWidth="1"/>
    <col min="2307" max="2307" width="10" style="26" bestFit="1" customWidth="1"/>
    <col min="2308" max="2308" width="12" style="26" bestFit="1" customWidth="1"/>
    <col min="2309" max="2309" width="8.7109375" style="26" bestFit="1" customWidth="1"/>
    <col min="2310" max="2310" width="13.42578125" style="26" customWidth="1"/>
    <col min="2311" max="2311" width="6.28515625" style="26" customWidth="1"/>
    <col min="2312" max="2560" width="9.140625" style="26"/>
    <col min="2561" max="2561" width="3.42578125" style="26" customWidth="1"/>
    <col min="2562" max="2562" width="25.42578125" style="26" customWidth="1"/>
    <col min="2563" max="2563" width="10" style="26" bestFit="1" customWidth="1"/>
    <col min="2564" max="2564" width="12" style="26" bestFit="1" customWidth="1"/>
    <col min="2565" max="2565" width="8.7109375" style="26" bestFit="1" customWidth="1"/>
    <col min="2566" max="2566" width="13.42578125" style="26" customWidth="1"/>
    <col min="2567" max="2567" width="6.28515625" style="26" customWidth="1"/>
    <col min="2568" max="2816" width="9.140625" style="26"/>
    <col min="2817" max="2817" width="3.42578125" style="26" customWidth="1"/>
    <col min="2818" max="2818" width="25.42578125" style="26" customWidth="1"/>
    <col min="2819" max="2819" width="10" style="26" bestFit="1" customWidth="1"/>
    <col min="2820" max="2820" width="12" style="26" bestFit="1" customWidth="1"/>
    <col min="2821" max="2821" width="8.7109375" style="26" bestFit="1" customWidth="1"/>
    <col min="2822" max="2822" width="13.42578125" style="26" customWidth="1"/>
    <col min="2823" max="2823" width="6.28515625" style="26" customWidth="1"/>
    <col min="2824" max="3072" width="9.140625" style="26"/>
    <col min="3073" max="3073" width="3.42578125" style="26" customWidth="1"/>
    <col min="3074" max="3074" width="25.42578125" style="26" customWidth="1"/>
    <col min="3075" max="3075" width="10" style="26" bestFit="1" customWidth="1"/>
    <col min="3076" max="3076" width="12" style="26" bestFit="1" customWidth="1"/>
    <col min="3077" max="3077" width="8.7109375" style="26" bestFit="1" customWidth="1"/>
    <col min="3078" max="3078" width="13.42578125" style="26" customWidth="1"/>
    <col min="3079" max="3079" width="6.28515625" style="26" customWidth="1"/>
    <col min="3080" max="3328" width="9.140625" style="26"/>
    <col min="3329" max="3329" width="3.42578125" style="26" customWidth="1"/>
    <col min="3330" max="3330" width="25.42578125" style="26" customWidth="1"/>
    <col min="3331" max="3331" width="10" style="26" bestFit="1" customWidth="1"/>
    <col min="3332" max="3332" width="12" style="26" bestFit="1" customWidth="1"/>
    <col min="3333" max="3333" width="8.7109375" style="26" bestFit="1" customWidth="1"/>
    <col min="3334" max="3334" width="13.42578125" style="26" customWidth="1"/>
    <col min="3335" max="3335" width="6.28515625" style="26" customWidth="1"/>
    <col min="3336" max="3584" width="9.140625" style="26"/>
    <col min="3585" max="3585" width="3.42578125" style="26" customWidth="1"/>
    <col min="3586" max="3586" width="25.42578125" style="26" customWidth="1"/>
    <col min="3587" max="3587" width="10" style="26" bestFit="1" customWidth="1"/>
    <col min="3588" max="3588" width="12" style="26" bestFit="1" customWidth="1"/>
    <col min="3589" max="3589" width="8.7109375" style="26" bestFit="1" customWidth="1"/>
    <col min="3590" max="3590" width="13.42578125" style="26" customWidth="1"/>
    <col min="3591" max="3591" width="6.28515625" style="26" customWidth="1"/>
    <col min="3592" max="3840" width="9.140625" style="26"/>
    <col min="3841" max="3841" width="3.42578125" style="26" customWidth="1"/>
    <col min="3842" max="3842" width="25.42578125" style="26" customWidth="1"/>
    <col min="3843" max="3843" width="10" style="26" bestFit="1" customWidth="1"/>
    <col min="3844" max="3844" width="12" style="26" bestFit="1" customWidth="1"/>
    <col min="3845" max="3845" width="8.7109375" style="26" bestFit="1" customWidth="1"/>
    <col min="3846" max="3846" width="13.42578125" style="26" customWidth="1"/>
    <col min="3847" max="3847" width="6.28515625" style="26" customWidth="1"/>
    <col min="3848" max="4096" width="9.140625" style="26"/>
    <col min="4097" max="4097" width="3.42578125" style="26" customWidth="1"/>
    <col min="4098" max="4098" width="25.42578125" style="26" customWidth="1"/>
    <col min="4099" max="4099" width="10" style="26" bestFit="1" customWidth="1"/>
    <col min="4100" max="4100" width="12" style="26" bestFit="1" customWidth="1"/>
    <col min="4101" max="4101" width="8.7109375" style="26" bestFit="1" customWidth="1"/>
    <col min="4102" max="4102" width="13.42578125" style="26" customWidth="1"/>
    <col min="4103" max="4103" width="6.28515625" style="26" customWidth="1"/>
    <col min="4104" max="4352" width="9.140625" style="26"/>
    <col min="4353" max="4353" width="3.42578125" style="26" customWidth="1"/>
    <col min="4354" max="4354" width="25.42578125" style="26" customWidth="1"/>
    <col min="4355" max="4355" width="10" style="26" bestFit="1" customWidth="1"/>
    <col min="4356" max="4356" width="12" style="26" bestFit="1" customWidth="1"/>
    <col min="4357" max="4357" width="8.7109375" style="26" bestFit="1" customWidth="1"/>
    <col min="4358" max="4358" width="13.42578125" style="26" customWidth="1"/>
    <col min="4359" max="4359" width="6.28515625" style="26" customWidth="1"/>
    <col min="4360" max="4608" width="9.140625" style="26"/>
    <col min="4609" max="4609" width="3.42578125" style="26" customWidth="1"/>
    <col min="4610" max="4610" width="25.42578125" style="26" customWidth="1"/>
    <col min="4611" max="4611" width="10" style="26" bestFit="1" customWidth="1"/>
    <col min="4612" max="4612" width="12" style="26" bestFit="1" customWidth="1"/>
    <col min="4613" max="4613" width="8.7109375" style="26" bestFit="1" customWidth="1"/>
    <col min="4614" max="4614" width="13.42578125" style="26" customWidth="1"/>
    <col min="4615" max="4615" width="6.28515625" style="26" customWidth="1"/>
    <col min="4616" max="4864" width="9.140625" style="26"/>
    <col min="4865" max="4865" width="3.42578125" style="26" customWidth="1"/>
    <col min="4866" max="4866" width="25.42578125" style="26" customWidth="1"/>
    <col min="4867" max="4867" width="10" style="26" bestFit="1" customWidth="1"/>
    <col min="4868" max="4868" width="12" style="26" bestFit="1" customWidth="1"/>
    <col min="4869" max="4869" width="8.7109375" style="26" bestFit="1" customWidth="1"/>
    <col min="4870" max="4870" width="13.42578125" style="26" customWidth="1"/>
    <col min="4871" max="4871" width="6.28515625" style="26" customWidth="1"/>
    <col min="4872" max="5120" width="9.140625" style="26"/>
    <col min="5121" max="5121" width="3.42578125" style="26" customWidth="1"/>
    <col min="5122" max="5122" width="25.42578125" style="26" customWidth="1"/>
    <col min="5123" max="5123" width="10" style="26" bestFit="1" customWidth="1"/>
    <col min="5124" max="5124" width="12" style="26" bestFit="1" customWidth="1"/>
    <col min="5125" max="5125" width="8.7109375" style="26" bestFit="1" customWidth="1"/>
    <col min="5126" max="5126" width="13.42578125" style="26" customWidth="1"/>
    <col min="5127" max="5127" width="6.28515625" style="26" customWidth="1"/>
    <col min="5128" max="5376" width="9.140625" style="26"/>
    <col min="5377" max="5377" width="3.42578125" style="26" customWidth="1"/>
    <col min="5378" max="5378" width="25.42578125" style="26" customWidth="1"/>
    <col min="5379" max="5379" width="10" style="26" bestFit="1" customWidth="1"/>
    <col min="5380" max="5380" width="12" style="26" bestFit="1" customWidth="1"/>
    <col min="5381" max="5381" width="8.7109375" style="26" bestFit="1" customWidth="1"/>
    <col min="5382" max="5382" width="13.42578125" style="26" customWidth="1"/>
    <col min="5383" max="5383" width="6.28515625" style="26" customWidth="1"/>
    <col min="5384" max="5632" width="9.140625" style="26"/>
    <col min="5633" max="5633" width="3.42578125" style="26" customWidth="1"/>
    <col min="5634" max="5634" width="25.42578125" style="26" customWidth="1"/>
    <col min="5635" max="5635" width="10" style="26" bestFit="1" customWidth="1"/>
    <col min="5636" max="5636" width="12" style="26" bestFit="1" customWidth="1"/>
    <col min="5637" max="5637" width="8.7109375" style="26" bestFit="1" customWidth="1"/>
    <col min="5638" max="5638" width="13.42578125" style="26" customWidth="1"/>
    <col min="5639" max="5639" width="6.28515625" style="26" customWidth="1"/>
    <col min="5640" max="5888" width="9.140625" style="26"/>
    <col min="5889" max="5889" width="3.42578125" style="26" customWidth="1"/>
    <col min="5890" max="5890" width="25.42578125" style="26" customWidth="1"/>
    <col min="5891" max="5891" width="10" style="26" bestFit="1" customWidth="1"/>
    <col min="5892" max="5892" width="12" style="26" bestFit="1" customWidth="1"/>
    <col min="5893" max="5893" width="8.7109375" style="26" bestFit="1" customWidth="1"/>
    <col min="5894" max="5894" width="13.42578125" style="26" customWidth="1"/>
    <col min="5895" max="5895" width="6.28515625" style="26" customWidth="1"/>
    <col min="5896" max="6144" width="9.140625" style="26"/>
    <col min="6145" max="6145" width="3.42578125" style="26" customWidth="1"/>
    <col min="6146" max="6146" width="25.42578125" style="26" customWidth="1"/>
    <col min="6147" max="6147" width="10" style="26" bestFit="1" customWidth="1"/>
    <col min="6148" max="6148" width="12" style="26" bestFit="1" customWidth="1"/>
    <col min="6149" max="6149" width="8.7109375" style="26" bestFit="1" customWidth="1"/>
    <col min="6150" max="6150" width="13.42578125" style="26" customWidth="1"/>
    <col min="6151" max="6151" width="6.28515625" style="26" customWidth="1"/>
    <col min="6152" max="6400" width="9.140625" style="26"/>
    <col min="6401" max="6401" width="3.42578125" style="26" customWidth="1"/>
    <col min="6402" max="6402" width="25.42578125" style="26" customWidth="1"/>
    <col min="6403" max="6403" width="10" style="26" bestFit="1" customWidth="1"/>
    <col min="6404" max="6404" width="12" style="26" bestFit="1" customWidth="1"/>
    <col min="6405" max="6405" width="8.7109375" style="26" bestFit="1" customWidth="1"/>
    <col min="6406" max="6406" width="13.42578125" style="26" customWidth="1"/>
    <col min="6407" max="6407" width="6.28515625" style="26" customWidth="1"/>
    <col min="6408" max="6656" width="9.140625" style="26"/>
    <col min="6657" max="6657" width="3.42578125" style="26" customWidth="1"/>
    <col min="6658" max="6658" width="25.42578125" style="26" customWidth="1"/>
    <col min="6659" max="6659" width="10" style="26" bestFit="1" customWidth="1"/>
    <col min="6660" max="6660" width="12" style="26" bestFit="1" customWidth="1"/>
    <col min="6661" max="6661" width="8.7109375" style="26" bestFit="1" customWidth="1"/>
    <col min="6662" max="6662" width="13.42578125" style="26" customWidth="1"/>
    <col min="6663" max="6663" width="6.28515625" style="26" customWidth="1"/>
    <col min="6664" max="6912" width="9.140625" style="26"/>
    <col min="6913" max="6913" width="3.42578125" style="26" customWidth="1"/>
    <col min="6914" max="6914" width="25.42578125" style="26" customWidth="1"/>
    <col min="6915" max="6915" width="10" style="26" bestFit="1" customWidth="1"/>
    <col min="6916" max="6916" width="12" style="26" bestFit="1" customWidth="1"/>
    <col min="6917" max="6917" width="8.7109375" style="26" bestFit="1" customWidth="1"/>
    <col min="6918" max="6918" width="13.42578125" style="26" customWidth="1"/>
    <col min="6919" max="6919" width="6.28515625" style="26" customWidth="1"/>
    <col min="6920" max="7168" width="9.140625" style="26"/>
    <col min="7169" max="7169" width="3.42578125" style="26" customWidth="1"/>
    <col min="7170" max="7170" width="25.42578125" style="26" customWidth="1"/>
    <col min="7171" max="7171" width="10" style="26" bestFit="1" customWidth="1"/>
    <col min="7172" max="7172" width="12" style="26" bestFit="1" customWidth="1"/>
    <col min="7173" max="7173" width="8.7109375" style="26" bestFit="1" customWidth="1"/>
    <col min="7174" max="7174" width="13.42578125" style="26" customWidth="1"/>
    <col min="7175" max="7175" width="6.28515625" style="26" customWidth="1"/>
    <col min="7176" max="7424" width="9.140625" style="26"/>
    <col min="7425" max="7425" width="3.42578125" style="26" customWidth="1"/>
    <col min="7426" max="7426" width="25.42578125" style="26" customWidth="1"/>
    <col min="7427" max="7427" width="10" style="26" bestFit="1" customWidth="1"/>
    <col min="7428" max="7428" width="12" style="26" bestFit="1" customWidth="1"/>
    <col min="7429" max="7429" width="8.7109375" style="26" bestFit="1" customWidth="1"/>
    <col min="7430" max="7430" width="13.42578125" style="26" customWidth="1"/>
    <col min="7431" max="7431" width="6.28515625" style="26" customWidth="1"/>
    <col min="7432" max="7680" width="9.140625" style="26"/>
    <col min="7681" max="7681" width="3.42578125" style="26" customWidth="1"/>
    <col min="7682" max="7682" width="25.42578125" style="26" customWidth="1"/>
    <col min="7683" max="7683" width="10" style="26" bestFit="1" customWidth="1"/>
    <col min="7684" max="7684" width="12" style="26" bestFit="1" customWidth="1"/>
    <col min="7685" max="7685" width="8.7109375" style="26" bestFit="1" customWidth="1"/>
    <col min="7686" max="7686" width="13.42578125" style="26" customWidth="1"/>
    <col min="7687" max="7687" width="6.28515625" style="26" customWidth="1"/>
    <col min="7688" max="7936" width="9.140625" style="26"/>
    <col min="7937" max="7937" width="3.42578125" style="26" customWidth="1"/>
    <col min="7938" max="7938" width="25.42578125" style="26" customWidth="1"/>
    <col min="7939" max="7939" width="10" style="26" bestFit="1" customWidth="1"/>
    <col min="7940" max="7940" width="12" style="26" bestFit="1" customWidth="1"/>
    <col min="7941" max="7941" width="8.7109375" style="26" bestFit="1" customWidth="1"/>
    <col min="7942" max="7942" width="13.42578125" style="26" customWidth="1"/>
    <col min="7943" max="7943" width="6.28515625" style="26" customWidth="1"/>
    <col min="7944" max="8192" width="9.140625" style="26"/>
    <col min="8193" max="8193" width="3.42578125" style="26" customWidth="1"/>
    <col min="8194" max="8194" width="25.42578125" style="26" customWidth="1"/>
    <col min="8195" max="8195" width="10" style="26" bestFit="1" customWidth="1"/>
    <col min="8196" max="8196" width="12" style="26" bestFit="1" customWidth="1"/>
    <col min="8197" max="8197" width="8.7109375" style="26" bestFit="1" customWidth="1"/>
    <col min="8198" max="8198" width="13.42578125" style="26" customWidth="1"/>
    <col min="8199" max="8199" width="6.28515625" style="26" customWidth="1"/>
    <col min="8200" max="8448" width="9.140625" style="26"/>
    <col min="8449" max="8449" width="3.42578125" style="26" customWidth="1"/>
    <col min="8450" max="8450" width="25.42578125" style="26" customWidth="1"/>
    <col min="8451" max="8451" width="10" style="26" bestFit="1" customWidth="1"/>
    <col min="8452" max="8452" width="12" style="26" bestFit="1" customWidth="1"/>
    <col min="8453" max="8453" width="8.7109375" style="26" bestFit="1" customWidth="1"/>
    <col min="8454" max="8454" width="13.42578125" style="26" customWidth="1"/>
    <col min="8455" max="8455" width="6.28515625" style="26" customWidth="1"/>
    <col min="8456" max="8704" width="9.140625" style="26"/>
    <col min="8705" max="8705" width="3.42578125" style="26" customWidth="1"/>
    <col min="8706" max="8706" width="25.42578125" style="26" customWidth="1"/>
    <col min="8707" max="8707" width="10" style="26" bestFit="1" customWidth="1"/>
    <col min="8708" max="8708" width="12" style="26" bestFit="1" customWidth="1"/>
    <col min="8709" max="8709" width="8.7109375" style="26" bestFit="1" customWidth="1"/>
    <col min="8710" max="8710" width="13.42578125" style="26" customWidth="1"/>
    <col min="8711" max="8711" width="6.28515625" style="26" customWidth="1"/>
    <col min="8712" max="8960" width="9.140625" style="26"/>
    <col min="8961" max="8961" width="3.42578125" style="26" customWidth="1"/>
    <col min="8962" max="8962" width="25.42578125" style="26" customWidth="1"/>
    <col min="8963" max="8963" width="10" style="26" bestFit="1" customWidth="1"/>
    <col min="8964" max="8964" width="12" style="26" bestFit="1" customWidth="1"/>
    <col min="8965" max="8965" width="8.7109375" style="26" bestFit="1" customWidth="1"/>
    <col min="8966" max="8966" width="13.42578125" style="26" customWidth="1"/>
    <col min="8967" max="8967" width="6.28515625" style="26" customWidth="1"/>
    <col min="8968" max="9216" width="9.140625" style="26"/>
    <col min="9217" max="9217" width="3.42578125" style="26" customWidth="1"/>
    <col min="9218" max="9218" width="25.42578125" style="26" customWidth="1"/>
    <col min="9219" max="9219" width="10" style="26" bestFit="1" customWidth="1"/>
    <col min="9220" max="9220" width="12" style="26" bestFit="1" customWidth="1"/>
    <col min="9221" max="9221" width="8.7109375" style="26" bestFit="1" customWidth="1"/>
    <col min="9222" max="9222" width="13.42578125" style="26" customWidth="1"/>
    <col min="9223" max="9223" width="6.28515625" style="26" customWidth="1"/>
    <col min="9224" max="9472" width="9.140625" style="26"/>
    <col min="9473" max="9473" width="3.42578125" style="26" customWidth="1"/>
    <col min="9474" max="9474" width="25.42578125" style="26" customWidth="1"/>
    <col min="9475" max="9475" width="10" style="26" bestFit="1" customWidth="1"/>
    <col min="9476" max="9476" width="12" style="26" bestFit="1" customWidth="1"/>
    <col min="9477" max="9477" width="8.7109375" style="26" bestFit="1" customWidth="1"/>
    <col min="9478" max="9478" width="13.42578125" style="26" customWidth="1"/>
    <col min="9479" max="9479" width="6.28515625" style="26" customWidth="1"/>
    <col min="9480" max="9728" width="9.140625" style="26"/>
    <col min="9729" max="9729" width="3.42578125" style="26" customWidth="1"/>
    <col min="9730" max="9730" width="25.42578125" style="26" customWidth="1"/>
    <col min="9731" max="9731" width="10" style="26" bestFit="1" customWidth="1"/>
    <col min="9732" max="9732" width="12" style="26" bestFit="1" customWidth="1"/>
    <col min="9733" max="9733" width="8.7109375" style="26" bestFit="1" customWidth="1"/>
    <col min="9734" max="9734" width="13.42578125" style="26" customWidth="1"/>
    <col min="9735" max="9735" width="6.28515625" style="26" customWidth="1"/>
    <col min="9736" max="9984" width="9.140625" style="26"/>
    <col min="9985" max="9985" width="3.42578125" style="26" customWidth="1"/>
    <col min="9986" max="9986" width="25.42578125" style="26" customWidth="1"/>
    <col min="9987" max="9987" width="10" style="26" bestFit="1" customWidth="1"/>
    <col min="9988" max="9988" width="12" style="26" bestFit="1" customWidth="1"/>
    <col min="9989" max="9989" width="8.7109375" style="26" bestFit="1" customWidth="1"/>
    <col min="9990" max="9990" width="13.42578125" style="26" customWidth="1"/>
    <col min="9991" max="9991" width="6.28515625" style="26" customWidth="1"/>
    <col min="9992" max="10240" width="9.140625" style="26"/>
    <col min="10241" max="10241" width="3.42578125" style="26" customWidth="1"/>
    <col min="10242" max="10242" width="25.42578125" style="26" customWidth="1"/>
    <col min="10243" max="10243" width="10" style="26" bestFit="1" customWidth="1"/>
    <col min="10244" max="10244" width="12" style="26" bestFit="1" customWidth="1"/>
    <col min="10245" max="10245" width="8.7109375" style="26" bestFit="1" customWidth="1"/>
    <col min="10246" max="10246" width="13.42578125" style="26" customWidth="1"/>
    <col min="10247" max="10247" width="6.28515625" style="26" customWidth="1"/>
    <col min="10248" max="10496" width="9.140625" style="26"/>
    <col min="10497" max="10497" width="3.42578125" style="26" customWidth="1"/>
    <col min="10498" max="10498" width="25.42578125" style="26" customWidth="1"/>
    <col min="10499" max="10499" width="10" style="26" bestFit="1" customWidth="1"/>
    <col min="10500" max="10500" width="12" style="26" bestFit="1" customWidth="1"/>
    <col min="10501" max="10501" width="8.7109375" style="26" bestFit="1" customWidth="1"/>
    <col min="10502" max="10502" width="13.42578125" style="26" customWidth="1"/>
    <col min="10503" max="10503" width="6.28515625" style="26" customWidth="1"/>
    <col min="10504" max="10752" width="9.140625" style="26"/>
    <col min="10753" max="10753" width="3.42578125" style="26" customWidth="1"/>
    <col min="10754" max="10754" width="25.42578125" style="26" customWidth="1"/>
    <col min="10755" max="10755" width="10" style="26" bestFit="1" customWidth="1"/>
    <col min="10756" max="10756" width="12" style="26" bestFit="1" customWidth="1"/>
    <col min="10757" max="10757" width="8.7109375" style="26" bestFit="1" customWidth="1"/>
    <col min="10758" max="10758" width="13.42578125" style="26" customWidth="1"/>
    <col min="10759" max="10759" width="6.28515625" style="26" customWidth="1"/>
    <col min="10760" max="11008" width="9.140625" style="26"/>
    <col min="11009" max="11009" width="3.42578125" style="26" customWidth="1"/>
    <col min="11010" max="11010" width="25.42578125" style="26" customWidth="1"/>
    <col min="11011" max="11011" width="10" style="26" bestFit="1" customWidth="1"/>
    <col min="11012" max="11012" width="12" style="26" bestFit="1" customWidth="1"/>
    <col min="11013" max="11013" width="8.7109375" style="26" bestFit="1" customWidth="1"/>
    <col min="11014" max="11014" width="13.42578125" style="26" customWidth="1"/>
    <col min="11015" max="11015" width="6.28515625" style="26" customWidth="1"/>
    <col min="11016" max="11264" width="9.140625" style="26"/>
    <col min="11265" max="11265" width="3.42578125" style="26" customWidth="1"/>
    <col min="11266" max="11266" width="25.42578125" style="26" customWidth="1"/>
    <col min="11267" max="11267" width="10" style="26" bestFit="1" customWidth="1"/>
    <col min="11268" max="11268" width="12" style="26" bestFit="1" customWidth="1"/>
    <col min="11269" max="11269" width="8.7109375" style="26" bestFit="1" customWidth="1"/>
    <col min="11270" max="11270" width="13.42578125" style="26" customWidth="1"/>
    <col min="11271" max="11271" width="6.28515625" style="26" customWidth="1"/>
    <col min="11272" max="11520" width="9.140625" style="26"/>
    <col min="11521" max="11521" width="3.42578125" style="26" customWidth="1"/>
    <col min="11522" max="11522" width="25.42578125" style="26" customWidth="1"/>
    <col min="11523" max="11523" width="10" style="26" bestFit="1" customWidth="1"/>
    <col min="11524" max="11524" width="12" style="26" bestFit="1" customWidth="1"/>
    <col min="11525" max="11525" width="8.7109375" style="26" bestFit="1" customWidth="1"/>
    <col min="11526" max="11526" width="13.42578125" style="26" customWidth="1"/>
    <col min="11527" max="11527" width="6.28515625" style="26" customWidth="1"/>
    <col min="11528" max="11776" width="9.140625" style="26"/>
    <col min="11777" max="11777" width="3.42578125" style="26" customWidth="1"/>
    <col min="11778" max="11778" width="25.42578125" style="26" customWidth="1"/>
    <col min="11779" max="11779" width="10" style="26" bestFit="1" customWidth="1"/>
    <col min="11780" max="11780" width="12" style="26" bestFit="1" customWidth="1"/>
    <col min="11781" max="11781" width="8.7109375" style="26" bestFit="1" customWidth="1"/>
    <col min="11782" max="11782" width="13.42578125" style="26" customWidth="1"/>
    <col min="11783" max="11783" width="6.28515625" style="26" customWidth="1"/>
    <col min="11784" max="12032" width="9.140625" style="26"/>
    <col min="12033" max="12033" width="3.42578125" style="26" customWidth="1"/>
    <col min="12034" max="12034" width="25.42578125" style="26" customWidth="1"/>
    <col min="12035" max="12035" width="10" style="26" bestFit="1" customWidth="1"/>
    <col min="12036" max="12036" width="12" style="26" bestFit="1" customWidth="1"/>
    <col min="12037" max="12037" width="8.7109375" style="26" bestFit="1" customWidth="1"/>
    <col min="12038" max="12038" width="13.42578125" style="26" customWidth="1"/>
    <col min="12039" max="12039" width="6.28515625" style="26" customWidth="1"/>
    <col min="12040" max="12288" width="9.140625" style="26"/>
    <col min="12289" max="12289" width="3.42578125" style="26" customWidth="1"/>
    <col min="12290" max="12290" width="25.42578125" style="26" customWidth="1"/>
    <col min="12291" max="12291" width="10" style="26" bestFit="1" customWidth="1"/>
    <col min="12292" max="12292" width="12" style="26" bestFit="1" customWidth="1"/>
    <col min="12293" max="12293" width="8.7109375" style="26" bestFit="1" customWidth="1"/>
    <col min="12294" max="12294" width="13.42578125" style="26" customWidth="1"/>
    <col min="12295" max="12295" width="6.28515625" style="26" customWidth="1"/>
    <col min="12296" max="12544" width="9.140625" style="26"/>
    <col min="12545" max="12545" width="3.42578125" style="26" customWidth="1"/>
    <col min="12546" max="12546" width="25.42578125" style="26" customWidth="1"/>
    <col min="12547" max="12547" width="10" style="26" bestFit="1" customWidth="1"/>
    <col min="12548" max="12548" width="12" style="26" bestFit="1" customWidth="1"/>
    <col min="12549" max="12549" width="8.7109375" style="26" bestFit="1" customWidth="1"/>
    <col min="12550" max="12550" width="13.42578125" style="26" customWidth="1"/>
    <col min="12551" max="12551" width="6.28515625" style="26" customWidth="1"/>
    <col min="12552" max="12800" width="9.140625" style="26"/>
    <col min="12801" max="12801" width="3.42578125" style="26" customWidth="1"/>
    <col min="12802" max="12802" width="25.42578125" style="26" customWidth="1"/>
    <col min="12803" max="12803" width="10" style="26" bestFit="1" customWidth="1"/>
    <col min="12804" max="12804" width="12" style="26" bestFit="1" customWidth="1"/>
    <col min="12805" max="12805" width="8.7109375" style="26" bestFit="1" customWidth="1"/>
    <col min="12806" max="12806" width="13.42578125" style="26" customWidth="1"/>
    <col min="12807" max="12807" width="6.28515625" style="26" customWidth="1"/>
    <col min="12808" max="13056" width="9.140625" style="26"/>
    <col min="13057" max="13057" width="3.42578125" style="26" customWidth="1"/>
    <col min="13058" max="13058" width="25.42578125" style="26" customWidth="1"/>
    <col min="13059" max="13059" width="10" style="26" bestFit="1" customWidth="1"/>
    <col min="13060" max="13060" width="12" style="26" bestFit="1" customWidth="1"/>
    <col min="13061" max="13061" width="8.7109375" style="26" bestFit="1" customWidth="1"/>
    <col min="13062" max="13062" width="13.42578125" style="26" customWidth="1"/>
    <col min="13063" max="13063" width="6.28515625" style="26" customWidth="1"/>
    <col min="13064" max="13312" width="9.140625" style="26"/>
    <col min="13313" max="13313" width="3.42578125" style="26" customWidth="1"/>
    <col min="13314" max="13314" width="25.42578125" style="26" customWidth="1"/>
    <col min="13315" max="13315" width="10" style="26" bestFit="1" customWidth="1"/>
    <col min="13316" max="13316" width="12" style="26" bestFit="1" customWidth="1"/>
    <col min="13317" max="13317" width="8.7109375" style="26" bestFit="1" customWidth="1"/>
    <col min="13318" max="13318" width="13.42578125" style="26" customWidth="1"/>
    <col min="13319" max="13319" width="6.28515625" style="26" customWidth="1"/>
    <col min="13320" max="13568" width="9.140625" style="26"/>
    <col min="13569" max="13569" width="3.42578125" style="26" customWidth="1"/>
    <col min="13570" max="13570" width="25.42578125" style="26" customWidth="1"/>
    <col min="13571" max="13571" width="10" style="26" bestFit="1" customWidth="1"/>
    <col min="13572" max="13572" width="12" style="26" bestFit="1" customWidth="1"/>
    <col min="13573" max="13573" width="8.7109375" style="26" bestFit="1" customWidth="1"/>
    <col min="13574" max="13574" width="13.42578125" style="26" customWidth="1"/>
    <col min="13575" max="13575" width="6.28515625" style="26" customWidth="1"/>
    <col min="13576" max="13824" width="9.140625" style="26"/>
    <col min="13825" max="13825" width="3.42578125" style="26" customWidth="1"/>
    <col min="13826" max="13826" width="25.42578125" style="26" customWidth="1"/>
    <col min="13827" max="13827" width="10" style="26" bestFit="1" customWidth="1"/>
    <col min="13828" max="13828" width="12" style="26" bestFit="1" customWidth="1"/>
    <col min="13829" max="13829" width="8.7109375" style="26" bestFit="1" customWidth="1"/>
    <col min="13830" max="13830" width="13.42578125" style="26" customWidth="1"/>
    <col min="13831" max="13831" width="6.28515625" style="26" customWidth="1"/>
    <col min="13832" max="14080" width="9.140625" style="26"/>
    <col min="14081" max="14081" width="3.42578125" style="26" customWidth="1"/>
    <col min="14082" max="14082" width="25.42578125" style="26" customWidth="1"/>
    <col min="14083" max="14083" width="10" style="26" bestFit="1" customWidth="1"/>
    <col min="14084" max="14084" width="12" style="26" bestFit="1" customWidth="1"/>
    <col min="14085" max="14085" width="8.7109375" style="26" bestFit="1" customWidth="1"/>
    <col min="14086" max="14086" width="13.42578125" style="26" customWidth="1"/>
    <col min="14087" max="14087" width="6.28515625" style="26" customWidth="1"/>
    <col min="14088" max="14336" width="9.140625" style="26"/>
    <col min="14337" max="14337" width="3.42578125" style="26" customWidth="1"/>
    <col min="14338" max="14338" width="25.42578125" style="26" customWidth="1"/>
    <col min="14339" max="14339" width="10" style="26" bestFit="1" customWidth="1"/>
    <col min="14340" max="14340" width="12" style="26" bestFit="1" customWidth="1"/>
    <col min="14341" max="14341" width="8.7109375" style="26" bestFit="1" customWidth="1"/>
    <col min="14342" max="14342" width="13.42578125" style="26" customWidth="1"/>
    <col min="14343" max="14343" width="6.28515625" style="26" customWidth="1"/>
    <col min="14344" max="14592" width="9.140625" style="26"/>
    <col min="14593" max="14593" width="3.42578125" style="26" customWidth="1"/>
    <col min="14594" max="14594" width="25.42578125" style="26" customWidth="1"/>
    <col min="14595" max="14595" width="10" style="26" bestFit="1" customWidth="1"/>
    <col min="14596" max="14596" width="12" style="26" bestFit="1" customWidth="1"/>
    <col min="14597" max="14597" width="8.7109375" style="26" bestFit="1" customWidth="1"/>
    <col min="14598" max="14598" width="13.42578125" style="26" customWidth="1"/>
    <col min="14599" max="14599" width="6.28515625" style="26" customWidth="1"/>
    <col min="14600" max="14848" width="9.140625" style="26"/>
    <col min="14849" max="14849" width="3.42578125" style="26" customWidth="1"/>
    <col min="14850" max="14850" width="25.42578125" style="26" customWidth="1"/>
    <col min="14851" max="14851" width="10" style="26" bestFit="1" customWidth="1"/>
    <col min="14852" max="14852" width="12" style="26" bestFit="1" customWidth="1"/>
    <col min="14853" max="14853" width="8.7109375" style="26" bestFit="1" customWidth="1"/>
    <col min="14854" max="14854" width="13.42578125" style="26" customWidth="1"/>
    <col min="14855" max="14855" width="6.28515625" style="26" customWidth="1"/>
    <col min="14856" max="15104" width="9.140625" style="26"/>
    <col min="15105" max="15105" width="3.42578125" style="26" customWidth="1"/>
    <col min="15106" max="15106" width="25.42578125" style="26" customWidth="1"/>
    <col min="15107" max="15107" width="10" style="26" bestFit="1" customWidth="1"/>
    <col min="15108" max="15108" width="12" style="26" bestFit="1" customWidth="1"/>
    <col min="15109" max="15109" width="8.7109375" style="26" bestFit="1" customWidth="1"/>
    <col min="15110" max="15110" width="13.42578125" style="26" customWidth="1"/>
    <col min="15111" max="15111" width="6.28515625" style="26" customWidth="1"/>
    <col min="15112" max="15360" width="9.140625" style="26"/>
    <col min="15361" max="15361" width="3.42578125" style="26" customWidth="1"/>
    <col min="15362" max="15362" width="25.42578125" style="26" customWidth="1"/>
    <col min="15363" max="15363" width="10" style="26" bestFit="1" customWidth="1"/>
    <col min="15364" max="15364" width="12" style="26" bestFit="1" customWidth="1"/>
    <col min="15365" max="15365" width="8.7109375" style="26" bestFit="1" customWidth="1"/>
    <col min="15366" max="15366" width="13.42578125" style="26" customWidth="1"/>
    <col min="15367" max="15367" width="6.28515625" style="26" customWidth="1"/>
    <col min="15368" max="15616" width="9.140625" style="26"/>
    <col min="15617" max="15617" width="3.42578125" style="26" customWidth="1"/>
    <col min="15618" max="15618" width="25.42578125" style="26" customWidth="1"/>
    <col min="15619" max="15619" width="10" style="26" bestFit="1" customWidth="1"/>
    <col min="15620" max="15620" width="12" style="26" bestFit="1" customWidth="1"/>
    <col min="15621" max="15621" width="8.7109375" style="26" bestFit="1" customWidth="1"/>
    <col min="15622" max="15622" width="13.42578125" style="26" customWidth="1"/>
    <col min="15623" max="15623" width="6.28515625" style="26" customWidth="1"/>
    <col min="15624" max="15872" width="9.140625" style="26"/>
    <col min="15873" max="15873" width="3.42578125" style="26" customWidth="1"/>
    <col min="15874" max="15874" width="25.42578125" style="26" customWidth="1"/>
    <col min="15875" max="15875" width="10" style="26" bestFit="1" customWidth="1"/>
    <col min="15876" max="15876" width="12" style="26" bestFit="1" customWidth="1"/>
    <col min="15877" max="15877" width="8.7109375" style="26" bestFit="1" customWidth="1"/>
    <col min="15878" max="15878" width="13.42578125" style="26" customWidth="1"/>
    <col min="15879" max="15879" width="6.28515625" style="26" customWidth="1"/>
    <col min="15880" max="16128" width="9.140625" style="26"/>
    <col min="16129" max="16129" width="3.42578125" style="26" customWidth="1"/>
    <col min="16130" max="16130" width="25.42578125" style="26" customWidth="1"/>
    <col min="16131" max="16131" width="10" style="26" bestFit="1" customWidth="1"/>
    <col min="16132" max="16132" width="12" style="26" bestFit="1" customWidth="1"/>
    <col min="16133" max="16133" width="8.7109375" style="26" bestFit="1" customWidth="1"/>
    <col min="16134" max="16134" width="13.42578125" style="26" customWidth="1"/>
    <col min="16135" max="16135" width="6.28515625" style="26" customWidth="1"/>
    <col min="16136" max="16384" width="9.140625" style="26"/>
  </cols>
  <sheetData>
    <row r="1" spans="2:7" ht="15.75" x14ac:dyDescent="0.25">
      <c r="B1" s="24"/>
      <c r="C1" s="25" t="s">
        <v>42</v>
      </c>
    </row>
    <row r="2" spans="2:7" x14ac:dyDescent="0.25">
      <c r="B2" s="27" t="s">
        <v>43</v>
      </c>
      <c r="G2" s="28"/>
    </row>
    <row r="3" spans="2:7" ht="36.75" customHeight="1" thickBot="1" x14ac:dyDescent="0.3">
      <c r="B3" s="381" t="s">
        <v>44</v>
      </c>
      <c r="C3" s="381"/>
      <c r="D3" s="381"/>
      <c r="E3" s="381"/>
      <c r="F3" s="381"/>
    </row>
    <row r="4" spans="2:7" s="33" customFormat="1" ht="60.75" thickBot="1" x14ac:dyDescent="0.3">
      <c r="B4" s="29" t="s">
        <v>45</v>
      </c>
      <c r="C4" s="30" t="s">
        <v>46</v>
      </c>
      <c r="D4" s="31" t="s">
        <v>47</v>
      </c>
      <c r="E4" s="30" t="s">
        <v>48</v>
      </c>
      <c r="F4" s="32" t="s">
        <v>49</v>
      </c>
    </row>
    <row r="5" spans="2:7" x14ac:dyDescent="0.25">
      <c r="B5" s="34" t="s">
        <v>50</v>
      </c>
      <c r="C5" s="35">
        <v>0.8</v>
      </c>
      <c r="D5" s="36">
        <v>1</v>
      </c>
      <c r="E5" s="35">
        <v>0.8</v>
      </c>
      <c r="F5" s="37">
        <v>1</v>
      </c>
      <c r="G5" s="26" t="str">
        <f>IF(F5&lt;=D5,"ok","Erro!")</f>
        <v>ok</v>
      </c>
    </row>
    <row r="6" spans="2:7" x14ac:dyDescent="0.25">
      <c r="B6" s="38" t="s">
        <v>51</v>
      </c>
      <c r="C6" s="39">
        <v>0.97</v>
      </c>
      <c r="D6" s="40">
        <v>1.27</v>
      </c>
      <c r="E6" s="39">
        <v>1.27</v>
      </c>
      <c r="F6" s="41">
        <v>1.25</v>
      </c>
      <c r="G6" s="26" t="str">
        <f>IF(F6&lt;=D6,"ok","Erro!")</f>
        <v>ok</v>
      </c>
    </row>
    <row r="7" spans="2:7" x14ac:dyDescent="0.25">
      <c r="B7" s="38" t="s">
        <v>52</v>
      </c>
      <c r="C7" s="39">
        <v>0.59</v>
      </c>
      <c r="D7" s="40">
        <v>1.39</v>
      </c>
      <c r="E7" s="39">
        <v>1.23</v>
      </c>
      <c r="F7" s="42">
        <v>1.25</v>
      </c>
      <c r="G7" s="26" t="str">
        <f>IF(F7&lt;=D7,"ok","Erro!")</f>
        <v>ok</v>
      </c>
    </row>
    <row r="8" spans="2:7" x14ac:dyDescent="0.25">
      <c r="B8" s="38" t="s">
        <v>53</v>
      </c>
      <c r="C8" s="39">
        <v>3</v>
      </c>
      <c r="D8" s="40">
        <v>5.5</v>
      </c>
      <c r="E8" s="39">
        <v>4</v>
      </c>
      <c r="F8" s="42">
        <v>3.14</v>
      </c>
      <c r="G8" s="26" t="str">
        <f>IF(F8&lt;=D8,"ok","Erro!")</f>
        <v>ok</v>
      </c>
    </row>
    <row r="9" spans="2:7" x14ac:dyDescent="0.25">
      <c r="B9" s="38" t="s">
        <v>54</v>
      </c>
      <c r="C9" s="39">
        <v>6.16</v>
      </c>
      <c r="D9" s="40">
        <v>8.9600000000000009</v>
      </c>
      <c r="E9" s="39">
        <v>7.4</v>
      </c>
      <c r="F9" s="42">
        <v>7</v>
      </c>
      <c r="G9" s="26" t="str">
        <f>IF(F9&lt;=D9,"ok","Erro!")</f>
        <v>ok</v>
      </c>
    </row>
    <row r="10" spans="2:7" x14ac:dyDescent="0.25">
      <c r="B10" s="43" t="s">
        <v>55</v>
      </c>
      <c r="C10" s="44">
        <f>SUBTOTAL(9,C11:C14)</f>
        <v>5.65</v>
      </c>
      <c r="D10" s="45">
        <f>SUBTOTAL(9,D11:D14)</f>
        <v>8.65</v>
      </c>
      <c r="E10" s="44">
        <f>SUBTOTAL(9,E11:E14)</f>
        <v>7.27</v>
      </c>
      <c r="F10" s="46">
        <f>SUBTOTAL(9,F11:F14)</f>
        <v>8.65</v>
      </c>
    </row>
    <row r="11" spans="2:7" x14ac:dyDescent="0.25">
      <c r="B11" s="38" t="s">
        <v>56</v>
      </c>
      <c r="C11" s="39">
        <v>3</v>
      </c>
      <c r="D11" s="40">
        <v>3</v>
      </c>
      <c r="E11" s="39">
        <v>3</v>
      </c>
      <c r="F11" s="42">
        <v>3</v>
      </c>
      <c r="G11" s="26" t="str">
        <f>IF(F11&lt;=D11,"ok","Erro!")</f>
        <v>ok</v>
      </c>
    </row>
    <row r="12" spans="2:7" x14ac:dyDescent="0.25">
      <c r="B12" s="38" t="s">
        <v>57</v>
      </c>
      <c r="C12" s="39">
        <v>0.65</v>
      </c>
      <c r="D12" s="40">
        <v>0.65</v>
      </c>
      <c r="E12" s="39">
        <v>0.65</v>
      </c>
      <c r="F12" s="42">
        <v>0.65</v>
      </c>
      <c r="G12" s="26" t="str">
        <f>IF(F12&lt;=D12,"ok","Erro!")</f>
        <v>ok</v>
      </c>
    </row>
    <row r="13" spans="2:7" ht="51.75" x14ac:dyDescent="0.25">
      <c r="B13" s="47" t="s">
        <v>58</v>
      </c>
      <c r="C13" s="48"/>
      <c r="D13" s="49"/>
      <c r="E13" s="48"/>
      <c r="F13" s="50"/>
    </row>
    <row r="14" spans="2:7" ht="15.75" thickBot="1" x14ac:dyDescent="0.3">
      <c r="B14" s="51" t="s">
        <v>59</v>
      </c>
      <c r="C14" s="52">
        <v>2</v>
      </c>
      <c r="D14" s="53">
        <v>5</v>
      </c>
      <c r="E14" s="52">
        <v>3.62</v>
      </c>
      <c r="F14" s="54">
        <v>5</v>
      </c>
      <c r="G14" s="26" t="str">
        <f>IF(F14&lt;=D14,"ok","Erro!")</f>
        <v>ok</v>
      </c>
    </row>
    <row r="15" spans="2:7" ht="15.75" thickBot="1" x14ac:dyDescent="0.3">
      <c r="B15" s="55" t="s">
        <v>27</v>
      </c>
      <c r="C15" s="56">
        <f>SUBTOTAL(9,C5:C14)</f>
        <v>17.170000000000002</v>
      </c>
      <c r="D15" s="57">
        <f>SUBTOTAL(9,D5:D14)</f>
        <v>26.77</v>
      </c>
      <c r="E15" s="56">
        <f>SUBTOTAL(9,E5:E14)</f>
        <v>21.970000000000002</v>
      </c>
      <c r="F15" s="58">
        <f>SUBTOTAL(9,F5:F14)</f>
        <v>22.29</v>
      </c>
    </row>
    <row r="16" spans="2:7" ht="15.75" thickBot="1" x14ac:dyDescent="0.3">
      <c r="B16" s="59" t="s">
        <v>60</v>
      </c>
      <c r="C16" s="60">
        <f>((1+C$8%+C$5%+C$6%)*(1+C$7%)*(1+C$9%)/(1-C$10%)-1)*100</f>
        <v>18.579811986009574</v>
      </c>
      <c r="D16" s="61">
        <f>((1+D$8%+D$5%+D$6%)*(1+D$7%)*(1+D$9%)/(1-D$10%)-1)*100</f>
        <v>30.33214676387519</v>
      </c>
      <c r="E16" s="60">
        <f>((1+E$8%+E$5%+E$6%)*(1+E$7%)*(1+E$9%)/(1-E$10%)-1)*100</f>
        <v>24.361464373989005</v>
      </c>
      <c r="F16" s="62">
        <f>((1+F$8%+F$5%+F$6%)*(1+F$7%)*(1+F$9%)/(1-F$10%)-1)*100</f>
        <v>24.988386699507402</v>
      </c>
    </row>
    <row r="17" spans="2:6" ht="60.75" thickBot="1" x14ac:dyDescent="0.3">
      <c r="B17" s="63" t="s">
        <v>61</v>
      </c>
      <c r="C17" s="64"/>
      <c r="D17" s="65">
        <v>25</v>
      </c>
      <c r="E17" s="64"/>
      <c r="F17" s="66"/>
    </row>
    <row r="18" spans="2:6" ht="60.75" thickBot="1" x14ac:dyDescent="0.3">
      <c r="B18" s="63" t="s">
        <v>62</v>
      </c>
      <c r="C18" s="64"/>
      <c r="D18" s="65">
        <v>31.48</v>
      </c>
      <c r="E18" s="64"/>
      <c r="F18" s="66"/>
    </row>
    <row r="19" spans="2:6" s="69" customFormat="1" ht="15.75" thickBot="1" x14ac:dyDescent="0.3">
      <c r="B19" s="67"/>
      <c r="C19" s="382"/>
      <c r="D19" s="382"/>
      <c r="E19" s="68"/>
    </row>
    <row r="20" spans="2:6" ht="15.75" thickBot="1" x14ac:dyDescent="0.3">
      <c r="B20" s="70" t="s">
        <v>63</v>
      </c>
      <c r="C20" s="383">
        <f>(1+F16/100)</f>
        <v>1.249883866995074</v>
      </c>
      <c r="D20" s="384"/>
      <c r="E20" s="68"/>
      <c r="F20" s="71" t="str">
        <f>IF(F13=0,IF(F16&gt;25,"Erro!","OK"),IF(F13=4.5,IF(F16&gt;=31.48,"Erro!","OK")))</f>
        <v>OK</v>
      </c>
    </row>
    <row r="21" spans="2:6" x14ac:dyDescent="0.25">
      <c r="B21" s="72"/>
      <c r="E21" s="68"/>
      <c r="F21" s="69"/>
    </row>
    <row r="22" spans="2:6" x14ac:dyDescent="0.25">
      <c r="B22" s="73" t="s">
        <v>64</v>
      </c>
      <c r="E22" s="68"/>
      <c r="F22" s="69"/>
    </row>
    <row r="23" spans="2:6" x14ac:dyDescent="0.25">
      <c r="B23" s="73" t="s">
        <v>65</v>
      </c>
      <c r="E23" s="68"/>
      <c r="F23" s="69"/>
    </row>
    <row r="24" spans="2:6" x14ac:dyDescent="0.25">
      <c r="B24" s="74" t="s">
        <v>66</v>
      </c>
    </row>
    <row r="25" spans="2:6" x14ac:dyDescent="0.25">
      <c r="B25" s="74"/>
    </row>
    <row r="26" spans="2:6" x14ac:dyDescent="0.25">
      <c r="B26" s="74"/>
    </row>
    <row r="27" spans="2:6" x14ac:dyDescent="0.25">
      <c r="B27" s="74"/>
    </row>
    <row r="28" spans="2:6" x14ac:dyDescent="0.25">
      <c r="B28" s="74"/>
    </row>
    <row r="29" spans="2:6" ht="51.75" customHeight="1" x14ac:dyDescent="0.25">
      <c r="B29" s="74"/>
    </row>
    <row r="30" spans="2:6" x14ac:dyDescent="0.25">
      <c r="B30" s="74"/>
    </row>
    <row r="31" spans="2:6" x14ac:dyDescent="0.25">
      <c r="B31" s="74"/>
    </row>
    <row r="32" spans="2:6" x14ac:dyDescent="0.25">
      <c r="B32" s="74"/>
    </row>
    <row r="33" spans="2:6" x14ac:dyDescent="0.25">
      <c r="B33" s="74"/>
    </row>
    <row r="34" spans="2:6" ht="36" customHeight="1" x14ac:dyDescent="0.25">
      <c r="B34" s="385" t="s">
        <v>67</v>
      </c>
      <c r="C34" s="385"/>
      <c r="D34" s="385"/>
      <c r="E34" s="385"/>
      <c r="F34" s="385"/>
    </row>
    <row r="35" spans="2:6" ht="31.5" customHeight="1" x14ac:dyDescent="0.25">
      <c r="B35" s="380" t="s">
        <v>68</v>
      </c>
      <c r="C35" s="380"/>
      <c r="D35" s="380"/>
      <c r="E35" s="380"/>
      <c r="F35" s="380"/>
    </row>
    <row r="36" spans="2:6" x14ac:dyDescent="0.25">
      <c r="B36" s="380"/>
      <c r="C36" s="380"/>
      <c r="D36" s="380"/>
      <c r="E36" s="380"/>
      <c r="F36" s="380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Marcelo Tinti</cp:lastModifiedBy>
  <cp:lastPrinted>2020-04-13T18:03:49Z</cp:lastPrinted>
  <dcterms:created xsi:type="dcterms:W3CDTF">2014-10-22T18:59:34Z</dcterms:created>
  <dcterms:modified xsi:type="dcterms:W3CDTF">2020-04-13T18:04:13Z</dcterms:modified>
</cp:coreProperties>
</file>