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L:\LICITAÇOES\17 - ATOS CONVOCATÓRIOS 2024\Edital nº 015 - Reforma e adequação abexo lab. microbiólogico\PUBLICAÇÃO\"/>
    </mc:Choice>
  </mc:AlternateContent>
  <xr:revisionPtr revIDLastSave="0" documentId="13_ncr:1_{49023F56-3674-45F4-9BB0-4D07FD0C4228}" xr6:coauthVersionLast="47" xr6:coauthVersionMax="47" xr10:uidLastSave="{00000000-0000-0000-0000-000000000000}"/>
  <bookViews>
    <workbookView xWindow="-120" yWindow="-16320" windowWidth="29040" windowHeight="15720" activeTab="1" xr2:uid="{00000000-000D-0000-FFFF-FFFF00000000}"/>
  </bookViews>
  <sheets>
    <sheet name="Capa" sheetId="1" r:id="rId1"/>
    <sheet name="CRONOGRA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jfgBm3GHxYWVKWNQTVcd9l+Lw4hVs01mEAvRSVHLwAo="/>
    </ext>
  </extLst>
</workbook>
</file>

<file path=xl/calcChain.xml><?xml version="1.0" encoding="utf-8"?>
<calcChain xmlns="http://schemas.openxmlformats.org/spreadsheetml/2006/main">
  <c r="C39" i="2" l="1"/>
  <c r="T37" i="2"/>
  <c r="P37" i="2"/>
  <c r="L37" i="2"/>
  <c r="H37" i="2"/>
  <c r="J35" i="2"/>
  <c r="H35" i="2"/>
  <c r="J34" i="2"/>
  <c r="K34" i="2" s="1"/>
  <c r="I34" i="2"/>
  <c r="I35" i="2" s="1"/>
  <c r="E34" i="2"/>
  <c r="H33" i="2"/>
  <c r="I32" i="2"/>
  <c r="H32" i="2"/>
  <c r="I31" i="2"/>
  <c r="J31" i="2" s="1"/>
  <c r="E31" i="2"/>
  <c r="J29" i="2"/>
  <c r="H29" i="2"/>
  <c r="J28" i="2"/>
  <c r="K28" i="2" s="1"/>
  <c r="I28" i="2"/>
  <c r="I29" i="2" s="1"/>
  <c r="E28" i="2"/>
  <c r="H27" i="2"/>
  <c r="H26" i="2"/>
  <c r="J25" i="2"/>
  <c r="K25" i="2" s="1"/>
  <c r="K26" i="2" s="1"/>
  <c r="I25" i="2"/>
  <c r="I26" i="2" s="1"/>
  <c r="E25" i="2"/>
  <c r="H23" i="2"/>
  <c r="J22" i="2"/>
  <c r="K22" i="2" s="1"/>
  <c r="I22" i="2"/>
  <c r="I23" i="2" s="1"/>
  <c r="E22" i="2"/>
  <c r="H20" i="2"/>
  <c r="I19" i="2"/>
  <c r="I20" i="2" s="1"/>
  <c r="E19" i="2"/>
  <c r="H18" i="2"/>
  <c r="L17" i="2"/>
  <c r="K17" i="2"/>
  <c r="J17" i="2"/>
  <c r="H17" i="2"/>
  <c r="N16" i="2"/>
  <c r="O16" i="2" s="1"/>
  <c r="O17" i="2" s="1"/>
  <c r="L16" i="2"/>
  <c r="M16" i="2" s="1"/>
  <c r="M17" i="2" s="1"/>
  <c r="K16" i="2"/>
  <c r="J16" i="2"/>
  <c r="I16" i="2"/>
  <c r="I17" i="2" s="1"/>
  <c r="E16" i="2"/>
  <c r="H15" i="2"/>
  <c r="H14" i="2"/>
  <c r="I13" i="2"/>
  <c r="I14" i="2" s="1"/>
  <c r="E13" i="2"/>
  <c r="G8" i="2"/>
  <c r="C8" i="2"/>
  <c r="G7" i="2"/>
  <c r="C7" i="2"/>
  <c r="N6" i="2"/>
  <c r="J6" i="2"/>
  <c r="G6" i="2"/>
  <c r="C6" i="2"/>
  <c r="N5" i="2"/>
  <c r="J5" i="2"/>
  <c r="G5" i="2"/>
  <c r="C5" i="2"/>
  <c r="N4" i="2"/>
  <c r="C4" i="2"/>
  <c r="N3" i="2"/>
  <c r="C3" i="2"/>
  <c r="C1" i="2"/>
  <c r="L28" i="2" l="1"/>
  <c r="K29" i="2"/>
  <c r="K30" i="2" s="1"/>
  <c r="P16" i="2"/>
  <c r="J13" i="2"/>
  <c r="L18" i="2"/>
  <c r="L25" i="2"/>
  <c r="L22" i="2"/>
  <c r="K23" i="2"/>
  <c r="K24" i="2" s="1"/>
  <c r="I30" i="2"/>
  <c r="K27" i="2"/>
  <c r="I18" i="2"/>
  <c r="H30" i="2"/>
  <c r="J27" i="2"/>
  <c r="I27" i="2"/>
  <c r="O18" i="2"/>
  <c r="I15" i="2"/>
  <c r="I36" i="2"/>
  <c r="I24" i="2"/>
  <c r="M18" i="2"/>
  <c r="H36" i="2"/>
  <c r="J33" i="2"/>
  <c r="N17" i="2"/>
  <c r="K18" i="2"/>
  <c r="H21" i="2"/>
  <c r="J19" i="2"/>
  <c r="I21" i="2"/>
  <c r="K31" i="2"/>
  <c r="J32" i="2"/>
  <c r="J18" i="2"/>
  <c r="I33" i="2"/>
  <c r="L34" i="2"/>
  <c r="K35" i="2"/>
  <c r="K36" i="2" s="1"/>
  <c r="J30" i="2"/>
  <c r="J23" i="2"/>
  <c r="J24" i="2" s="1"/>
  <c r="N18" i="2"/>
  <c r="H24" i="2"/>
  <c r="J36" i="2"/>
  <c r="J26" i="2"/>
  <c r="M25" i="2" l="1"/>
  <c r="L26" i="2"/>
  <c r="L27" i="2" s="1"/>
  <c r="M34" i="2"/>
  <c r="L35" i="2"/>
  <c r="L36" i="2" s="1"/>
  <c r="M22" i="2"/>
  <c r="L23" i="2"/>
  <c r="L24" i="2" s="1"/>
  <c r="K13" i="2"/>
  <c r="J14" i="2"/>
  <c r="K19" i="2"/>
  <c r="J20" i="2"/>
  <c r="J21" i="2" s="1"/>
  <c r="M28" i="2"/>
  <c r="L29" i="2"/>
  <c r="L30" i="2" s="1"/>
  <c r="K32" i="2"/>
  <c r="K33" i="2" s="1"/>
  <c r="L31" i="2"/>
  <c r="Q16" i="2"/>
  <c r="P17" i="2"/>
  <c r="P18" i="2" l="1"/>
  <c r="M31" i="2"/>
  <c r="L32" i="2"/>
  <c r="L33" i="2" s="1"/>
  <c r="J15" i="2"/>
  <c r="K14" i="2"/>
  <c r="K15" i="2" s="1"/>
  <c r="L13" i="2"/>
  <c r="N25" i="2"/>
  <c r="M26" i="2"/>
  <c r="M27" i="2" s="1"/>
  <c r="M23" i="2"/>
  <c r="M24" i="2" s="1"/>
  <c r="N22" i="2"/>
  <c r="Q17" i="2"/>
  <c r="Q18" i="2" s="1"/>
  <c r="R16" i="2"/>
  <c r="K20" i="2"/>
  <c r="K21" i="2" s="1"/>
  <c r="L19" i="2"/>
  <c r="M35" i="2"/>
  <c r="M36" i="2" s="1"/>
  <c r="N34" i="2"/>
  <c r="M29" i="2"/>
  <c r="M30" i="2" s="1"/>
  <c r="N28" i="2"/>
  <c r="O25" i="2" l="1"/>
  <c r="N26" i="2"/>
  <c r="N27" i="2" s="1"/>
  <c r="R17" i="2"/>
  <c r="S16" i="2"/>
  <c r="H39" i="2"/>
  <c r="H40" i="2" s="1"/>
  <c r="I39" i="2"/>
  <c r="I40" i="2" s="1"/>
  <c r="N31" i="2"/>
  <c r="M32" i="2"/>
  <c r="M33" i="2" s="1"/>
  <c r="O34" i="2"/>
  <c r="N35" i="2"/>
  <c r="N36" i="2" s="1"/>
  <c r="M19" i="2"/>
  <c r="L20" i="2"/>
  <c r="L21" i="2" s="1"/>
  <c r="M13" i="2"/>
  <c r="L14" i="2"/>
  <c r="O28" i="2"/>
  <c r="N29" i="2"/>
  <c r="N30" i="2" s="1"/>
  <c r="N23" i="2"/>
  <c r="N24" i="2" s="1"/>
  <c r="O22" i="2"/>
  <c r="P34" i="2" l="1"/>
  <c r="O35" i="2"/>
  <c r="O36" i="2" s="1"/>
  <c r="R18" i="2"/>
  <c r="L15" i="2"/>
  <c r="N13" i="2"/>
  <c r="M14" i="2"/>
  <c r="M15" i="2" s="1"/>
  <c r="O23" i="2"/>
  <c r="O24" i="2" s="1"/>
  <c r="P22" i="2"/>
  <c r="T16" i="2"/>
  <c r="S17" i="2"/>
  <c r="S18" i="2" s="1"/>
  <c r="P28" i="2"/>
  <c r="O29" i="2"/>
  <c r="O30" i="2" s="1"/>
  <c r="O31" i="2"/>
  <c r="N32" i="2"/>
  <c r="N33" i="2" s="1"/>
  <c r="O26" i="2"/>
  <c r="O27" i="2" s="1"/>
  <c r="P25" i="2"/>
  <c r="M20" i="2"/>
  <c r="M21" i="2" s="1"/>
  <c r="N19" i="2"/>
  <c r="O32" i="2" l="1"/>
  <c r="O33" i="2" s="1"/>
  <c r="P31" i="2"/>
  <c r="O13" i="2"/>
  <c r="N14" i="2"/>
  <c r="O19" i="2"/>
  <c r="N20" i="2"/>
  <c r="N21" i="2" s="1"/>
  <c r="U16" i="2"/>
  <c r="T17" i="2"/>
  <c r="Q25" i="2"/>
  <c r="P26" i="2"/>
  <c r="P27" i="2" s="1"/>
  <c r="Q22" i="2"/>
  <c r="P23" i="2"/>
  <c r="P24" i="2" s="1"/>
  <c r="Q34" i="2"/>
  <c r="P35" i="2"/>
  <c r="P36" i="2" s="1"/>
  <c r="Q28" i="2"/>
  <c r="P29" i="2"/>
  <c r="P30" i="2" s="1"/>
  <c r="Q23" i="2" l="1"/>
  <c r="Q24" i="2" s="1"/>
  <c r="R22" i="2"/>
  <c r="O20" i="2"/>
  <c r="O21" i="2" s="1"/>
  <c r="P19" i="2"/>
  <c r="Q35" i="2"/>
  <c r="Q36" i="2" s="1"/>
  <c r="R34" i="2"/>
  <c r="R25" i="2"/>
  <c r="Q26" i="2"/>
  <c r="Q27" i="2" s="1"/>
  <c r="N15" i="2"/>
  <c r="O14" i="2"/>
  <c r="O15" i="2" s="1"/>
  <c r="P13" i="2"/>
  <c r="Q29" i="2"/>
  <c r="Q30" i="2" s="1"/>
  <c r="R28" i="2"/>
  <c r="T18" i="2"/>
  <c r="Q31" i="2"/>
  <c r="P32" i="2"/>
  <c r="P33" i="2" s="1"/>
  <c r="U17" i="2"/>
  <c r="U18" i="2" s="1"/>
  <c r="V16" i="2"/>
  <c r="S25" i="2" l="1"/>
  <c r="R26" i="2"/>
  <c r="R27" i="2" s="1"/>
  <c r="S28" i="2"/>
  <c r="R29" i="2"/>
  <c r="R30" i="2" s="1"/>
  <c r="S34" i="2"/>
  <c r="R35" i="2"/>
  <c r="R36" i="2" s="1"/>
  <c r="W16" i="2"/>
  <c r="W17" i="2" s="1"/>
  <c r="W18" i="2" s="1"/>
  <c r="V17" i="2"/>
  <c r="Q13" i="2"/>
  <c r="P14" i="2"/>
  <c r="Q19" i="2"/>
  <c r="P20" i="2"/>
  <c r="P21" i="2" s="1"/>
  <c r="L39" i="2"/>
  <c r="L40" i="2" s="1"/>
  <c r="S22" i="2"/>
  <c r="R23" i="2"/>
  <c r="R24" i="2" s="1"/>
  <c r="R31" i="2"/>
  <c r="Q32" i="2"/>
  <c r="Q33" i="2" s="1"/>
  <c r="M39" i="2"/>
  <c r="M40" i="2" s="1"/>
  <c r="T34" i="2" l="1"/>
  <c r="S35" i="2"/>
  <c r="S36" i="2" s="1"/>
  <c r="V18" i="2"/>
  <c r="Y18" i="2" s="1"/>
  <c r="Z18" i="2" s="1"/>
  <c r="S31" i="2"/>
  <c r="R32" i="2"/>
  <c r="R33" i="2" s="1"/>
  <c r="T22" i="2"/>
  <c r="S23" i="2"/>
  <c r="S24" i="2" s="1"/>
  <c r="Q20" i="2"/>
  <c r="Q21" i="2" s="1"/>
  <c r="R19" i="2"/>
  <c r="T28" i="2"/>
  <c r="S29" i="2"/>
  <c r="S30" i="2" s="1"/>
  <c r="P15" i="2"/>
  <c r="Q14" i="2"/>
  <c r="Q15" i="2" s="1"/>
  <c r="R13" i="2"/>
  <c r="S26" i="2"/>
  <c r="S27" i="2" s="1"/>
  <c r="T25" i="2"/>
  <c r="U22" i="2" l="1"/>
  <c r="T23" i="2"/>
  <c r="T24" i="2" s="1"/>
  <c r="S32" i="2"/>
  <c r="S33" i="2" s="1"/>
  <c r="T31" i="2"/>
  <c r="U28" i="2"/>
  <c r="T29" i="2"/>
  <c r="T30" i="2" s="1"/>
  <c r="T26" i="2"/>
  <c r="T27" i="2" s="1"/>
  <c r="U25" i="2"/>
  <c r="S19" i="2"/>
  <c r="R20" i="2"/>
  <c r="R21" i="2" s="1"/>
  <c r="U34" i="2"/>
  <c r="T35" i="2"/>
  <c r="T36" i="2" s="1"/>
  <c r="S13" i="2"/>
  <c r="R14" i="2"/>
  <c r="R15" i="2" s="1"/>
  <c r="S14" i="2" l="1"/>
  <c r="T13" i="2"/>
  <c r="U29" i="2"/>
  <c r="U30" i="2" s="1"/>
  <c r="V28" i="2"/>
  <c r="U31" i="2"/>
  <c r="T32" i="2"/>
  <c r="T33" i="2" s="1"/>
  <c r="U35" i="2"/>
  <c r="U36" i="2" s="1"/>
  <c r="V34" i="2"/>
  <c r="S20" i="2"/>
  <c r="S21" i="2" s="1"/>
  <c r="T19" i="2"/>
  <c r="U26" i="2"/>
  <c r="U27" i="2" s="1"/>
  <c r="V25" i="2"/>
  <c r="U23" i="2"/>
  <c r="U24" i="2" s="1"/>
  <c r="V22" i="2"/>
  <c r="V31" i="2" l="1"/>
  <c r="U32" i="2"/>
  <c r="U33" i="2" s="1"/>
  <c r="W28" i="2"/>
  <c r="W29" i="2" s="1"/>
  <c r="W30" i="2" s="1"/>
  <c r="Y30" i="2" s="1"/>
  <c r="Z30" i="2" s="1"/>
  <c r="V29" i="2"/>
  <c r="V30" i="2" s="1"/>
  <c r="W25" i="2"/>
  <c r="W26" i="2" s="1"/>
  <c r="W27" i="2" s="1"/>
  <c r="V26" i="2"/>
  <c r="V27" i="2" s="1"/>
  <c r="W22" i="2"/>
  <c r="W23" i="2" s="1"/>
  <c r="W24" i="2" s="1"/>
  <c r="V23" i="2"/>
  <c r="V24" i="2" s="1"/>
  <c r="U19" i="2"/>
  <c r="T20" i="2"/>
  <c r="T21" i="2" s="1"/>
  <c r="T14" i="2"/>
  <c r="U13" i="2"/>
  <c r="S15" i="2"/>
  <c r="Q39" i="2" s="1"/>
  <c r="Q40" i="2" s="1"/>
  <c r="P39" i="2"/>
  <c r="P40" i="2" s="1"/>
  <c r="W34" i="2"/>
  <c r="W35" i="2" s="1"/>
  <c r="W36" i="2" s="1"/>
  <c r="V35" i="2"/>
  <c r="V36" i="2" s="1"/>
  <c r="Y24" i="2" l="1"/>
  <c r="Z24" i="2" s="1"/>
  <c r="Y36" i="2"/>
  <c r="Z36" i="2" s="1"/>
  <c r="Y27" i="2"/>
  <c r="Z27" i="2" s="1"/>
  <c r="V13" i="2"/>
  <c r="U14" i="2"/>
  <c r="U15" i="2" s="1"/>
  <c r="T15" i="2"/>
  <c r="V19" i="2"/>
  <c r="U20" i="2"/>
  <c r="U21" i="2" s="1"/>
  <c r="W31" i="2"/>
  <c r="W32" i="2" s="1"/>
  <c r="W33" i="2" s="1"/>
  <c r="V32" i="2"/>
  <c r="V33" i="2" s="1"/>
  <c r="Y33" i="2" l="1"/>
  <c r="Z33" i="2" s="1"/>
  <c r="W19" i="2"/>
  <c r="W20" i="2" s="1"/>
  <c r="W21" i="2" s="1"/>
  <c r="Y21" i="2" s="1"/>
  <c r="Z21" i="2" s="1"/>
  <c r="V20" i="2"/>
  <c r="V21" i="2" s="1"/>
  <c r="W13" i="2"/>
  <c r="W14" i="2" s="1"/>
  <c r="W15" i="2" s="1"/>
  <c r="V14" i="2"/>
  <c r="V15" i="2" l="1"/>
  <c r="U39" i="2" s="1"/>
  <c r="U40" i="2" s="1"/>
  <c r="T39" i="2"/>
  <c r="T40" i="2" s="1"/>
  <c r="Y15" i="2" l="1"/>
  <c r="Z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1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ID#AAABYYiTnrM
Luanna Fernandes De Lima    (2024-11-12 12:45:51)
Para meses começarem em paralelo a alguma outra atividade diminuir este número</t>
        </r>
      </text>
    </comment>
    <comment ref="E11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ID#AAABYYiTnrI
Luanna Fernandes De Lima    (2024-11-12 12:45:51)
Para meses começarem em paralelo a alguma outra atividade diminuir este número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SMq6ObHKKa5iZ9R/StzOB6jSIdg=="/>
    </ext>
  </extLst>
</comments>
</file>

<file path=xl/sharedStrings.xml><?xml version="1.0" encoding="utf-8"?>
<sst xmlns="http://schemas.openxmlformats.org/spreadsheetml/2006/main" count="107" uniqueCount="70">
  <si>
    <t>DIVISÃO DE CUSTOS E ORÇAMENTOS</t>
  </si>
  <si>
    <t>STATUS</t>
  </si>
  <si>
    <t>TÍTULO:</t>
  </si>
  <si>
    <t>Nº DOC. (BUTANTAN):</t>
  </si>
  <si>
    <t>CRONOGRAMA FÍSICO-FINANCEIRO</t>
  </si>
  <si>
    <t>DI-AU-102-PE-CV-LI-0001_02</t>
  </si>
  <si>
    <t>-</t>
  </si>
  <si>
    <t>PROJETO PRELIMINAR</t>
  </si>
  <si>
    <t xml:space="preserve">ELABORADO POR </t>
  </si>
  <si>
    <t>DATA</t>
  </si>
  <si>
    <t>REVISÃO</t>
  </si>
  <si>
    <t>Nº DOC. (ORÇAMENTO):</t>
  </si>
  <si>
    <t>ANTEPROJETO</t>
  </si>
  <si>
    <t>X</t>
  </si>
  <si>
    <t>PROJETO BÁSICO</t>
  </si>
  <si>
    <t>DCO</t>
  </si>
  <si>
    <t>106/24</t>
  </si>
  <si>
    <t>PROJETO EXECUTIVO</t>
  </si>
  <si>
    <t>DISCIPLINA:</t>
  </si>
  <si>
    <t>GERAL</t>
  </si>
  <si>
    <t>PROJETO:</t>
  </si>
  <si>
    <t>COLEÇÕES CIENTÍFICAS ZOOLÓGICAS MICRO CT</t>
  </si>
  <si>
    <t>CRONOGRAMA ESTIMATIVO</t>
  </si>
  <si>
    <t>FÍSICO-FINANCEIRO</t>
  </si>
  <si>
    <t>STATUS:</t>
  </si>
  <si>
    <t>SEMANA</t>
  </si>
  <si>
    <t>PORCENTAGEM</t>
  </si>
  <si>
    <t>VALOR</t>
  </si>
  <si>
    <t>Tarefa</t>
  </si>
  <si>
    <t>QTE</t>
  </si>
  <si>
    <t>UNID</t>
  </si>
  <si>
    <t>Predecessora/Sucessora</t>
  </si>
  <si>
    <t>Predecessora</t>
  </si>
  <si>
    <t>Início</t>
  </si>
  <si>
    <t>Fim</t>
  </si>
  <si>
    <t>MÊS 1</t>
  </si>
  <si>
    <t>MÊS 2</t>
  </si>
  <si>
    <t>MÊS 3</t>
  </si>
  <si>
    <t>MÊS 4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</si>
  <si>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</si>
  <si>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</si>
  <si>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</si>
  <si>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</si>
  <si>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</si>
  <si>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</si>
  <si>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</si>
  <si>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</si>
  <si>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</si>
  <si>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</si>
  <si>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</si>
  <si>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</si>
  <si>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</si>
  <si>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</si>
  <si>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</si>
  <si>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</si>
  <si>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CIVIL (SERVIÇOS PRELIMINARES, TERRAPLANAGEM E PREPARO DO TERRENO, TCA, INFRAESTRUTURA)</t>
  </si>
  <si>
    <t>FUNDAÇÕES, ESTRUTURA METÁLICA</t>
  </si>
  <si>
    <t>VEDOS / VEDAÇÃO</t>
  </si>
  <si>
    <t>INSTALAÇÕES, HIDROSSANITÁRIO, ELÉTRICA,  HVAC</t>
  </si>
  <si>
    <t>ESQUADRIAS</t>
  </si>
  <si>
    <t>REVESTIMENTO, PINTURA</t>
  </si>
  <si>
    <t>MOBILIÁRIOS E EQUIPAMENTOS</t>
  </si>
  <si>
    <t>LIMPEZA FINAL</t>
  </si>
  <si>
    <t>Total</t>
  </si>
  <si>
    <t>Total semanas</t>
  </si>
  <si>
    <t>Total valores</t>
  </si>
  <si>
    <t>%</t>
  </si>
  <si>
    <t>Valor</t>
  </si>
  <si>
    <t>Mensal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</si>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</sst>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-[$R$-416]\ * #,##0.00_-;\-[$R$-416]\ * #,##0.00_-;_-[$R$-416]\ * &quot;-&quot;??_-;_-@"/>
    <numFmt numFmtId="166" formatCode="_(&quot;R$ &quot;* #,##0.00_);_(&quot;R$ &quot;* \(#,##0.00\);_(&quot;R$ &quot;* &quot;-&quot;??_);_(@_)"/>
  </numFmts>
  <fonts count="32" x14ac:knownFonts="1">
    <font>
      <sz val="10"/>
      <color rgb="FF000000"/>
      <name val="Arial"/>
      <scheme val="minor"/>
    </font>
    <font>
      <b/>
      <i/>
      <sz val="16"/>
      <color theme="1"/>
      <name val="Calibri"/>
    </font>
    <font>
      <sz val="10"/>
      <name val="Arial"/>
    </font>
    <font>
      <b/>
      <sz val="11"/>
      <color theme="1"/>
      <name val="Calibri"/>
    </font>
    <font>
      <b/>
      <sz val="12"/>
      <color theme="1"/>
      <name val="Calibri"/>
    </font>
    <font>
      <b/>
      <sz val="10"/>
      <color theme="1"/>
      <name val="Calibri"/>
    </font>
    <font>
      <b/>
      <sz val="7"/>
      <color theme="1"/>
      <name val="Calibri"/>
    </font>
    <font>
      <sz val="5"/>
      <color theme="1"/>
      <name val="Calibri"/>
    </font>
    <font>
      <sz val="7"/>
      <color theme="1"/>
      <name val="Calibri"/>
    </font>
    <font>
      <b/>
      <sz val="8"/>
      <color theme="1"/>
      <name val="Calibri"/>
    </font>
    <font>
      <b/>
      <sz val="14"/>
      <color theme="1"/>
      <name val="Calibri"/>
    </font>
    <font>
      <sz val="10"/>
      <color theme="1"/>
      <name val="Calibri"/>
    </font>
    <font>
      <sz val="8"/>
      <color theme="1"/>
      <name val="Calibri"/>
    </font>
    <font>
      <b/>
      <i/>
      <sz val="9"/>
      <color theme="1"/>
      <name val="Calibri"/>
    </font>
    <font>
      <sz val="10"/>
      <color theme="1"/>
      <name val="Verdana"/>
    </font>
    <font>
      <sz val="10"/>
      <color theme="1"/>
      <name val="Arial"/>
    </font>
    <font>
      <sz val="22"/>
      <color theme="1"/>
      <name val="Verdana"/>
    </font>
    <font>
      <b/>
      <sz val="22"/>
      <color theme="1"/>
      <name val="Verdana"/>
    </font>
    <font>
      <b/>
      <sz val="11"/>
      <color theme="1"/>
      <name val="Verdana"/>
    </font>
    <font>
      <b/>
      <sz val="10"/>
      <color theme="1"/>
      <name val="Verdana"/>
    </font>
    <font>
      <sz val="11"/>
      <color rgb="FF000000"/>
      <name val="Arial"/>
    </font>
    <font>
      <b/>
      <sz val="18"/>
      <color theme="1"/>
      <name val="Calibri"/>
    </font>
    <font>
      <b/>
      <sz val="16"/>
      <color theme="1"/>
      <name val="Calibri"/>
    </font>
    <font>
      <sz val="12"/>
      <color theme="1"/>
      <name val="Calibri"/>
    </font>
    <font>
      <sz val="16"/>
      <color theme="1"/>
      <name val="Calibri"/>
    </font>
    <font>
      <b/>
      <sz val="14"/>
      <color theme="1"/>
      <name val="Verdana"/>
    </font>
    <font>
      <sz val="11"/>
      <color theme="1"/>
      <name val="Arial"/>
    </font>
    <font>
      <sz val="11"/>
      <color theme="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9"/>
      <color theme="0"/>
      <name val="Arial"/>
    </font>
    <font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8" fillId="3" borderId="14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top" wrapText="1"/>
    </xf>
    <xf numFmtId="0" fontId="12" fillId="2" borderId="13" xfId="0" applyFont="1" applyFill="1" applyBorder="1" applyAlignment="1">
      <alignment vertical="top" wrapText="1"/>
    </xf>
    <xf numFmtId="0" fontId="7" fillId="2" borderId="13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33" xfId="0" applyFont="1" applyFill="1" applyBorder="1" applyAlignment="1">
      <alignment horizontal="left" vertical="center"/>
    </xf>
    <xf numFmtId="0" fontId="14" fillId="3" borderId="34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vertical="center"/>
    </xf>
    <xf numFmtId="0" fontId="18" fillId="3" borderId="34" xfId="0" applyFont="1" applyFill="1" applyBorder="1" applyAlignment="1">
      <alignment horizontal="left" vertical="center"/>
    </xf>
    <xf numFmtId="0" fontId="15" fillId="3" borderId="44" xfId="0" applyFont="1" applyFill="1" applyBorder="1" applyAlignment="1">
      <alignment horizontal="left" vertical="center"/>
    </xf>
    <xf numFmtId="0" fontId="15" fillId="3" borderId="45" xfId="0" applyFont="1" applyFill="1" applyBorder="1" applyAlignment="1">
      <alignment horizontal="left" vertical="center"/>
    </xf>
    <xf numFmtId="0" fontId="15" fillId="3" borderId="46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15" fillId="3" borderId="14" xfId="0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4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48" xfId="0" applyFont="1" applyBorder="1" applyAlignment="1">
      <alignment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15" fillId="3" borderId="13" xfId="0" applyFont="1" applyFill="1" applyBorder="1" applyAlignment="1">
      <alignment vertical="center"/>
    </xf>
    <xf numFmtId="0" fontId="15" fillId="3" borderId="55" xfId="0" applyFont="1" applyFill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14" fontId="22" fillId="0" borderId="56" xfId="0" applyNumberFormat="1" applyFont="1" applyBorder="1" applyAlignment="1">
      <alignment vertical="center"/>
    </xf>
    <xf numFmtId="0" fontId="25" fillId="3" borderId="57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0" fillId="0" borderId="3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0" fillId="0" borderId="56" xfId="0" applyFont="1" applyBorder="1" applyAlignment="1">
      <alignment vertical="center"/>
    </xf>
    <xf numFmtId="0" fontId="29" fillId="4" borderId="19" xfId="0" applyFont="1" applyFill="1" applyBorder="1" applyAlignment="1">
      <alignment horizontal="center" vertical="center"/>
    </xf>
    <xf numFmtId="0" fontId="29" fillId="4" borderId="63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30" fillId="5" borderId="64" xfId="0" applyFont="1" applyFill="1" applyBorder="1" applyAlignment="1">
      <alignment vertical="center"/>
    </xf>
    <xf numFmtId="0" fontId="30" fillId="5" borderId="65" xfId="0" applyFont="1" applyFill="1" applyBorder="1" applyAlignment="1">
      <alignment vertical="center"/>
    </xf>
    <xf numFmtId="10" fontId="20" fillId="0" borderId="19" xfId="0" applyNumberFormat="1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 wrapText="1"/>
    </xf>
    <xf numFmtId="164" fontId="31" fillId="5" borderId="64" xfId="0" applyNumberFormat="1" applyFont="1" applyFill="1" applyBorder="1" applyAlignment="1">
      <alignment vertical="center"/>
    </xf>
    <xf numFmtId="164" fontId="31" fillId="5" borderId="65" xfId="0" applyNumberFormat="1" applyFont="1" applyFill="1" applyBorder="1" applyAlignment="1">
      <alignment vertical="center"/>
    </xf>
    <xf numFmtId="165" fontId="20" fillId="0" borderId="19" xfId="0" applyNumberFormat="1" applyFont="1" applyBorder="1" applyAlignment="1">
      <alignment horizontal="center" vertical="center" wrapText="1"/>
    </xf>
    <xf numFmtId="165" fontId="31" fillId="2" borderId="64" xfId="0" applyNumberFormat="1" applyFont="1" applyFill="1" applyBorder="1" applyAlignment="1">
      <alignment vertical="center"/>
    </xf>
    <xf numFmtId="165" fontId="31" fillId="2" borderId="65" xfId="0" applyNumberFormat="1" applyFont="1" applyFill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28" fillId="4" borderId="19" xfId="0" applyFont="1" applyFill="1" applyBorder="1" applyAlignment="1">
      <alignment horizontal="center" vertical="center"/>
    </xf>
    <xf numFmtId="10" fontId="28" fillId="4" borderId="19" xfId="0" applyNumberFormat="1" applyFont="1" applyFill="1" applyBorder="1" applyAlignment="1">
      <alignment horizontal="center" vertical="center"/>
    </xf>
    <xf numFmtId="10" fontId="28" fillId="4" borderId="7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66" fontId="31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0" fontId="19" fillId="3" borderId="43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14" fillId="3" borderId="43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2" borderId="2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14" fontId="9" fillId="0" borderId="10" xfId="0" applyNumberFormat="1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/>
    <xf numFmtId="0" fontId="3" fillId="0" borderId="30" xfId="0" applyFont="1" applyBorder="1" applyAlignment="1">
      <alignment horizontal="center" vertical="center" wrapText="1"/>
    </xf>
    <xf numFmtId="0" fontId="0" fillId="0" borderId="0" xfId="0"/>
    <xf numFmtId="0" fontId="2" fillId="0" borderId="9" xfId="0" applyFont="1" applyBorder="1"/>
    <xf numFmtId="0" fontId="2" fillId="0" borderId="30" xfId="0" applyFont="1" applyBorder="1"/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31" xfId="0" applyFont="1" applyBorder="1"/>
    <xf numFmtId="0" fontId="3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9" fillId="0" borderId="10" xfId="0" applyFont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17" fillId="3" borderId="35" xfId="0" applyFont="1" applyFill="1" applyBorder="1" applyAlignment="1">
      <alignment horizontal="center" vertical="center"/>
    </xf>
    <xf numFmtId="0" fontId="20" fillId="0" borderId="58" xfId="0" quotePrefix="1" applyFont="1" applyBorder="1" applyAlignment="1">
      <alignment horizontal="center" vertical="center" wrapText="1"/>
    </xf>
    <xf numFmtId="0" fontId="2" fillId="0" borderId="66" xfId="0" applyFont="1" applyBorder="1"/>
    <xf numFmtId="0" fontId="2" fillId="0" borderId="61" xfId="0" applyFont="1" applyBorder="1"/>
    <xf numFmtId="0" fontId="28" fillId="4" borderId="49" xfId="0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0" fontId="2" fillId="0" borderId="60" xfId="0" applyFont="1" applyBorder="1"/>
    <xf numFmtId="0" fontId="28" fillId="4" borderId="59" xfId="0" applyFont="1" applyFill="1" applyBorder="1" applyAlignment="1">
      <alignment horizontal="center" vertical="center"/>
    </xf>
    <xf numFmtId="0" fontId="2" fillId="0" borderId="68" xfId="0" applyFont="1" applyBorder="1"/>
    <xf numFmtId="165" fontId="28" fillId="6" borderId="20" xfId="0" applyNumberFormat="1" applyFont="1" applyFill="1" applyBorder="1" applyAlignment="1">
      <alignment horizontal="center" vertical="center"/>
    </xf>
    <xf numFmtId="0" fontId="2" fillId="0" borderId="69" xfId="0" applyFont="1" applyBorder="1"/>
    <xf numFmtId="0" fontId="2" fillId="0" borderId="70" xfId="0" applyFont="1" applyBorder="1"/>
    <xf numFmtId="0" fontId="2" fillId="0" borderId="71" xfId="0" applyFont="1" applyBorder="1"/>
    <xf numFmtId="0" fontId="28" fillId="4" borderId="49" xfId="0" applyFont="1" applyFill="1" applyBorder="1" applyAlignment="1">
      <alignment horizontal="left" vertical="center"/>
    </xf>
    <xf numFmtId="165" fontId="28" fillId="4" borderId="49" xfId="0" applyNumberFormat="1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8" fillId="4" borderId="72" xfId="0" applyFont="1" applyFill="1" applyBorder="1" applyAlignment="1">
      <alignment horizontal="left" vertical="center"/>
    </xf>
    <xf numFmtId="0" fontId="2" fillId="0" borderId="73" xfId="0" applyFont="1" applyBorder="1"/>
    <xf numFmtId="165" fontId="28" fillId="4" borderId="72" xfId="0" applyNumberFormat="1" applyFont="1" applyFill="1" applyBorder="1" applyAlignment="1">
      <alignment horizontal="center" vertical="center"/>
    </xf>
    <xf numFmtId="0" fontId="2" fillId="0" borderId="75" xfId="0" applyFont="1" applyBorder="1"/>
    <xf numFmtId="0" fontId="2" fillId="0" borderId="76" xfId="0" applyFont="1" applyBorder="1"/>
    <xf numFmtId="0" fontId="28" fillId="4" borderId="58" xfId="0" applyFont="1" applyFill="1" applyBorder="1" applyAlignment="1">
      <alignment horizontal="center" vertical="center"/>
    </xf>
    <xf numFmtId="0" fontId="2" fillId="0" borderId="67" xfId="0" applyFont="1" applyBorder="1"/>
    <xf numFmtId="0" fontId="28" fillId="4" borderId="59" xfId="0" applyFont="1" applyFill="1" applyBorder="1" applyAlignment="1">
      <alignment horizontal="center" vertical="center" wrapText="1"/>
    </xf>
    <xf numFmtId="0" fontId="2" fillId="0" borderId="62" xfId="0" applyFont="1" applyBorder="1"/>
    <xf numFmtId="0" fontId="11" fillId="2" borderId="52" xfId="0" applyFont="1" applyFill="1" applyBorder="1" applyAlignment="1">
      <alignment horizontal="left" vertical="center"/>
    </xf>
    <xf numFmtId="0" fontId="2" fillId="0" borderId="53" xfId="0" applyFont="1" applyBorder="1"/>
    <xf numFmtId="0" fontId="2" fillId="0" borderId="54" xfId="0" applyFont="1" applyBorder="1"/>
    <xf numFmtId="0" fontId="24" fillId="2" borderId="49" xfId="0" applyFont="1" applyFill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14" fontId="22" fillId="0" borderId="10" xfId="0" applyNumberFormat="1" applyFont="1" applyBorder="1" applyAlignment="1">
      <alignment horizontal="left" vertical="center"/>
    </xf>
  </cellXfs>
  <cellStyles count="1">
    <cellStyle name="Normal" xfId="0" builtinId="0"/>
  </cellStyles>
  <dxfs count="3"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9525</xdr:rowOff>
    </xdr:from>
    <xdr:ext cx="133350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809625</xdr:colOff>
      <xdr:row>1</xdr:row>
      <xdr:rowOff>247650</xdr:rowOff>
    </xdr:from>
    <xdr:ext cx="3248025" cy="1504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00"/>
  <sheetViews>
    <sheetView workbookViewId="0"/>
  </sheetViews>
  <sheetFormatPr defaultColWidth="12.6328125" defaultRowHeight="15" customHeight="1" x14ac:dyDescent="0.25"/>
  <cols>
    <col min="1" max="2" width="3" customWidth="1"/>
    <col min="3" max="3" width="3.26953125" customWidth="1"/>
    <col min="4" max="4" width="3.90625" customWidth="1"/>
    <col min="5" max="5" width="4.36328125" customWidth="1"/>
    <col min="6" max="6" width="3.6328125" customWidth="1"/>
    <col min="7" max="22" width="3" customWidth="1"/>
    <col min="23" max="27" width="6.26953125" customWidth="1"/>
    <col min="28" max="34" width="3" customWidth="1"/>
  </cols>
  <sheetData>
    <row r="1" spans="1:34" ht="12.75" customHeight="1" x14ac:dyDescent="0.25">
      <c r="A1" s="103"/>
      <c r="B1" s="104"/>
      <c r="C1" s="104"/>
      <c r="D1" s="104"/>
      <c r="E1" s="104"/>
      <c r="F1" s="104"/>
      <c r="G1" s="105"/>
      <c r="H1" s="108" t="s">
        <v>0</v>
      </c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5"/>
      <c r="AB1" s="109" t="s">
        <v>1</v>
      </c>
      <c r="AC1" s="110"/>
      <c r="AD1" s="110"/>
      <c r="AE1" s="110"/>
      <c r="AF1" s="110"/>
      <c r="AG1" s="110"/>
      <c r="AH1" s="111"/>
    </row>
    <row r="2" spans="1:34" ht="12.75" customHeight="1" x14ac:dyDescent="0.25">
      <c r="A2" s="106"/>
      <c r="B2" s="99"/>
      <c r="C2" s="99"/>
      <c r="D2" s="99"/>
      <c r="E2" s="99"/>
      <c r="F2" s="99"/>
      <c r="G2" s="100"/>
      <c r="H2" s="10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3"/>
      <c r="AB2" s="1"/>
      <c r="AC2" s="2"/>
      <c r="AD2" s="3"/>
      <c r="AE2" s="3"/>
      <c r="AF2" s="3"/>
      <c r="AG2" s="3"/>
      <c r="AH2" s="4"/>
    </row>
    <row r="3" spans="1:34" ht="12.75" customHeight="1" x14ac:dyDescent="0.25">
      <c r="A3" s="106"/>
      <c r="B3" s="99"/>
      <c r="C3" s="99"/>
      <c r="D3" s="99"/>
      <c r="E3" s="99"/>
      <c r="F3" s="99"/>
      <c r="G3" s="100"/>
      <c r="H3" s="5" t="s">
        <v>2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 t="s">
        <v>3</v>
      </c>
      <c r="X3" s="6"/>
      <c r="Y3" s="6"/>
      <c r="Z3" s="6"/>
      <c r="AA3" s="7"/>
      <c r="AB3" s="2"/>
      <c r="AC3" s="2"/>
      <c r="AD3" s="8"/>
      <c r="AE3" s="3"/>
      <c r="AF3" s="3"/>
      <c r="AG3" s="3"/>
      <c r="AH3" s="4"/>
    </row>
    <row r="4" spans="1:34" ht="12.75" customHeight="1" x14ac:dyDescent="0.25">
      <c r="A4" s="106"/>
      <c r="B4" s="99"/>
      <c r="C4" s="99"/>
      <c r="D4" s="99"/>
      <c r="E4" s="99"/>
      <c r="F4" s="99"/>
      <c r="G4" s="100"/>
      <c r="H4" s="91" t="s">
        <v>4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12" t="s">
        <v>5</v>
      </c>
      <c r="X4" s="92"/>
      <c r="Y4" s="92"/>
      <c r="Z4" s="92"/>
      <c r="AA4" s="93"/>
      <c r="AB4" s="9" t="s">
        <v>6</v>
      </c>
      <c r="AC4" s="10" t="s">
        <v>7</v>
      </c>
      <c r="AD4" s="8"/>
      <c r="AE4" s="3"/>
      <c r="AF4" s="3"/>
      <c r="AG4" s="3"/>
      <c r="AH4" s="4"/>
    </row>
    <row r="5" spans="1:34" ht="12.75" customHeight="1" x14ac:dyDescent="0.25">
      <c r="A5" s="106"/>
      <c r="B5" s="99"/>
      <c r="C5" s="99"/>
      <c r="D5" s="99"/>
      <c r="E5" s="99"/>
      <c r="F5" s="99"/>
      <c r="G5" s="100"/>
      <c r="H5" s="90" t="s">
        <v>8</v>
      </c>
      <c r="I5" s="85"/>
      <c r="J5" s="85"/>
      <c r="K5" s="85"/>
      <c r="L5" s="86"/>
      <c r="M5" s="84" t="s">
        <v>9</v>
      </c>
      <c r="N5" s="85"/>
      <c r="O5" s="85"/>
      <c r="P5" s="85"/>
      <c r="Q5" s="86"/>
      <c r="R5" s="84" t="s">
        <v>10</v>
      </c>
      <c r="S5" s="85"/>
      <c r="T5" s="85"/>
      <c r="U5" s="85"/>
      <c r="V5" s="86"/>
      <c r="W5" s="90" t="s">
        <v>11</v>
      </c>
      <c r="X5" s="85"/>
      <c r="Y5" s="85"/>
      <c r="Z5" s="85"/>
      <c r="AA5" s="86"/>
      <c r="AB5" s="9" t="s">
        <v>6</v>
      </c>
      <c r="AC5" s="10" t="s">
        <v>12</v>
      </c>
      <c r="AD5" s="8"/>
      <c r="AE5" s="3"/>
      <c r="AF5" s="3"/>
      <c r="AG5" s="3"/>
      <c r="AH5" s="4"/>
    </row>
    <row r="6" spans="1:34" ht="12.75" customHeight="1" x14ac:dyDescent="0.25">
      <c r="A6" s="106"/>
      <c r="B6" s="99"/>
      <c r="C6" s="99"/>
      <c r="D6" s="99"/>
      <c r="E6" s="99"/>
      <c r="F6" s="99"/>
      <c r="G6" s="100"/>
      <c r="H6" s="87"/>
      <c r="I6" s="88"/>
      <c r="J6" s="88"/>
      <c r="K6" s="88"/>
      <c r="L6" s="89"/>
      <c r="M6" s="87"/>
      <c r="N6" s="88"/>
      <c r="O6" s="88"/>
      <c r="P6" s="88"/>
      <c r="Q6" s="89"/>
      <c r="R6" s="87"/>
      <c r="S6" s="88"/>
      <c r="T6" s="88"/>
      <c r="U6" s="88"/>
      <c r="V6" s="89"/>
      <c r="W6" s="87"/>
      <c r="X6" s="88"/>
      <c r="Y6" s="88"/>
      <c r="Z6" s="88"/>
      <c r="AA6" s="89"/>
      <c r="AB6" s="9" t="s">
        <v>13</v>
      </c>
      <c r="AC6" s="10" t="s">
        <v>14</v>
      </c>
      <c r="AD6" s="8"/>
      <c r="AE6" s="3"/>
      <c r="AF6" s="3"/>
      <c r="AG6" s="3"/>
      <c r="AH6" s="4"/>
    </row>
    <row r="7" spans="1:34" ht="12.75" customHeight="1" x14ac:dyDescent="0.25">
      <c r="A7" s="106"/>
      <c r="B7" s="99"/>
      <c r="C7" s="99"/>
      <c r="D7" s="99"/>
      <c r="E7" s="99"/>
      <c r="F7" s="99"/>
      <c r="G7" s="100"/>
      <c r="H7" s="91" t="s">
        <v>15</v>
      </c>
      <c r="I7" s="92"/>
      <c r="J7" s="92"/>
      <c r="K7" s="92"/>
      <c r="L7" s="93"/>
      <c r="M7" s="94">
        <v>45511</v>
      </c>
      <c r="N7" s="92"/>
      <c r="O7" s="92"/>
      <c r="P7" s="92"/>
      <c r="Q7" s="93"/>
      <c r="R7" s="91">
        <v>0</v>
      </c>
      <c r="S7" s="92"/>
      <c r="T7" s="92"/>
      <c r="U7" s="92"/>
      <c r="V7" s="93"/>
      <c r="W7" s="95" t="s">
        <v>16</v>
      </c>
      <c r="X7" s="96"/>
      <c r="Y7" s="96"/>
      <c r="Z7" s="96"/>
      <c r="AA7" s="97"/>
      <c r="AB7" s="9" t="s">
        <v>6</v>
      </c>
      <c r="AC7" s="10" t="s">
        <v>17</v>
      </c>
      <c r="AD7" s="8"/>
      <c r="AE7" s="3"/>
      <c r="AF7" s="3"/>
      <c r="AG7" s="3"/>
      <c r="AH7" s="4"/>
    </row>
    <row r="8" spans="1:34" ht="12.75" customHeight="1" x14ac:dyDescent="0.25">
      <c r="A8" s="106"/>
      <c r="B8" s="99"/>
      <c r="C8" s="99"/>
      <c r="D8" s="99"/>
      <c r="E8" s="99"/>
      <c r="F8" s="99"/>
      <c r="G8" s="100"/>
      <c r="H8" s="5" t="s">
        <v>18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  <c r="AB8" s="13"/>
      <c r="AC8" s="10"/>
      <c r="AD8" s="8"/>
      <c r="AE8" s="3"/>
      <c r="AF8" s="3"/>
      <c r="AG8" s="3"/>
      <c r="AH8" s="4"/>
    </row>
    <row r="9" spans="1:34" ht="12.75" customHeight="1" x14ac:dyDescent="0.25">
      <c r="A9" s="106"/>
      <c r="B9" s="99"/>
      <c r="C9" s="99"/>
      <c r="D9" s="99"/>
      <c r="E9" s="99"/>
      <c r="F9" s="99"/>
      <c r="G9" s="100"/>
      <c r="H9" s="91" t="s">
        <v>19</v>
      </c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3"/>
      <c r="AB9" s="14"/>
      <c r="AC9" s="10"/>
      <c r="AD9" s="8"/>
      <c r="AE9" s="3"/>
      <c r="AF9" s="3"/>
      <c r="AG9" s="3"/>
      <c r="AH9" s="4"/>
    </row>
    <row r="10" spans="1:34" ht="12.75" customHeight="1" x14ac:dyDescent="0.25">
      <c r="A10" s="106"/>
      <c r="B10" s="99"/>
      <c r="C10" s="99"/>
      <c r="D10" s="99"/>
      <c r="E10" s="99"/>
      <c r="F10" s="99"/>
      <c r="G10" s="100"/>
      <c r="H10" s="15" t="s">
        <v>20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7"/>
      <c r="AB10" s="18"/>
      <c r="AC10" s="10"/>
      <c r="AD10" s="3"/>
      <c r="AE10" s="3"/>
      <c r="AF10" s="3"/>
      <c r="AG10" s="3"/>
      <c r="AH10" s="4"/>
    </row>
    <row r="11" spans="1:34" ht="12.75" customHeight="1" x14ac:dyDescent="0.25">
      <c r="A11" s="106"/>
      <c r="B11" s="99"/>
      <c r="C11" s="99"/>
      <c r="D11" s="99"/>
      <c r="E11" s="99"/>
      <c r="F11" s="99"/>
      <c r="G11" s="100"/>
      <c r="H11" s="98" t="s">
        <v>21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100"/>
      <c r="AB11" s="14"/>
      <c r="AC11" s="13"/>
      <c r="AD11" s="3"/>
      <c r="AE11" s="3"/>
      <c r="AF11" s="3"/>
      <c r="AG11" s="3"/>
      <c r="AH11" s="4"/>
    </row>
    <row r="12" spans="1:34" ht="12.75" customHeight="1" x14ac:dyDescent="0.25">
      <c r="A12" s="106"/>
      <c r="B12" s="99"/>
      <c r="C12" s="99"/>
      <c r="D12" s="99"/>
      <c r="E12" s="99"/>
      <c r="F12" s="99"/>
      <c r="G12" s="100"/>
      <c r="H12" s="101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100"/>
      <c r="AB12" s="13"/>
      <c r="AC12" s="13"/>
      <c r="AD12" s="19"/>
      <c r="AE12" s="19"/>
      <c r="AF12" s="19"/>
      <c r="AG12" s="19"/>
      <c r="AH12" s="20"/>
    </row>
    <row r="13" spans="1:34" ht="12.75" customHeight="1" x14ac:dyDescent="0.25">
      <c r="A13" s="107"/>
      <c r="B13" s="92"/>
      <c r="C13" s="92"/>
      <c r="D13" s="92"/>
      <c r="E13" s="92"/>
      <c r="F13" s="92"/>
      <c r="G13" s="93"/>
      <c r="H13" s="10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3"/>
      <c r="AB13" s="21"/>
      <c r="AC13" s="21"/>
      <c r="AD13" s="21"/>
      <c r="AE13" s="21"/>
      <c r="AF13" s="21"/>
      <c r="AG13" s="21"/>
      <c r="AH13" s="22"/>
    </row>
    <row r="14" spans="1:34" ht="12.75" customHeight="1" x14ac:dyDescent="0.25">
      <c r="A14" s="23"/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4"/>
      <c r="M14" s="24"/>
      <c r="N14" s="24"/>
      <c r="O14" s="24"/>
      <c r="P14" s="25"/>
      <c r="Q14" s="25"/>
      <c r="R14" s="24"/>
      <c r="S14" s="24"/>
      <c r="T14" s="24"/>
      <c r="U14" s="25"/>
      <c r="V14" s="25"/>
      <c r="W14" s="24"/>
      <c r="X14" s="24"/>
      <c r="Y14" s="25"/>
      <c r="Z14" s="24"/>
      <c r="AA14" s="25"/>
      <c r="AB14" s="25"/>
      <c r="AC14" s="25"/>
      <c r="AD14" s="25"/>
      <c r="AE14" s="25"/>
      <c r="AF14" s="25"/>
      <c r="AG14" s="25"/>
      <c r="AH14" s="26"/>
    </row>
    <row r="15" spans="1:34" ht="12.75" customHeight="1" x14ac:dyDescent="0.25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4"/>
      <c r="M15" s="24"/>
      <c r="N15" s="24"/>
      <c r="O15" s="24"/>
      <c r="P15" s="25"/>
      <c r="Q15" s="25"/>
      <c r="R15" s="24"/>
      <c r="S15" s="24"/>
      <c r="T15" s="24"/>
      <c r="U15" s="25"/>
      <c r="V15" s="25"/>
      <c r="W15" s="24"/>
      <c r="X15" s="24"/>
      <c r="Y15" s="25"/>
      <c r="Z15" s="24"/>
      <c r="AA15" s="25"/>
      <c r="AB15" s="25"/>
      <c r="AC15" s="25"/>
      <c r="AD15" s="25"/>
      <c r="AE15" s="25"/>
      <c r="AF15" s="25"/>
      <c r="AG15" s="25"/>
      <c r="AH15" s="26"/>
    </row>
    <row r="16" spans="1:34" ht="12.75" customHeight="1" x14ac:dyDescent="0.25">
      <c r="A16" s="23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4"/>
      <c r="M16" s="24"/>
      <c r="N16" s="24"/>
      <c r="O16" s="24"/>
      <c r="P16" s="25"/>
      <c r="Q16" s="25"/>
      <c r="R16" s="24"/>
      <c r="S16" s="24"/>
      <c r="T16" s="24"/>
      <c r="U16" s="25"/>
      <c r="V16" s="25"/>
      <c r="W16" s="24"/>
      <c r="X16" s="24"/>
      <c r="Y16" s="25"/>
      <c r="Z16" s="24"/>
      <c r="AA16" s="25"/>
      <c r="AB16" s="25"/>
      <c r="AC16" s="25"/>
      <c r="AD16" s="25"/>
      <c r="AE16" s="25"/>
      <c r="AF16" s="25"/>
      <c r="AG16" s="25"/>
      <c r="AH16" s="26"/>
    </row>
    <row r="17" spans="1:34" ht="12.75" customHeight="1" x14ac:dyDescent="0.25">
      <c r="A17" s="23"/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4"/>
      <c r="M17" s="24"/>
      <c r="N17" s="24"/>
      <c r="O17" s="24"/>
      <c r="P17" s="25"/>
      <c r="Q17" s="25"/>
      <c r="R17" s="24"/>
      <c r="S17" s="24"/>
      <c r="T17" s="24"/>
      <c r="U17" s="25"/>
      <c r="V17" s="25"/>
      <c r="W17" s="24"/>
      <c r="X17" s="24"/>
      <c r="Y17" s="25"/>
      <c r="Z17" s="24"/>
      <c r="AA17" s="25"/>
      <c r="AB17" s="25"/>
      <c r="AC17" s="25"/>
      <c r="AD17" s="25"/>
      <c r="AE17" s="25"/>
      <c r="AF17" s="25"/>
      <c r="AG17" s="25"/>
      <c r="AH17" s="26"/>
    </row>
    <row r="18" spans="1:34" ht="12.75" customHeight="1" x14ac:dyDescent="0.25">
      <c r="A18" s="23"/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4"/>
      <c r="M18" s="25"/>
      <c r="N18" s="24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4"/>
      <c r="AA18" s="25"/>
      <c r="AB18" s="25"/>
      <c r="AC18" s="25"/>
      <c r="AD18" s="25"/>
      <c r="AE18" s="25"/>
      <c r="AF18" s="25"/>
      <c r="AG18" s="25"/>
      <c r="AH18" s="26"/>
    </row>
    <row r="19" spans="1:34" ht="12.75" customHeight="1" x14ac:dyDescent="0.25">
      <c r="A19" s="23"/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4"/>
      <c r="M19" s="25"/>
      <c r="N19" s="24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4"/>
      <c r="AA19" s="25"/>
      <c r="AB19" s="25"/>
      <c r="AC19" s="25"/>
      <c r="AD19" s="25"/>
      <c r="AE19" s="25"/>
      <c r="AF19" s="25"/>
      <c r="AG19" s="25"/>
      <c r="AH19" s="26"/>
    </row>
    <row r="20" spans="1:34" ht="12.75" customHeight="1" x14ac:dyDescent="0.25">
      <c r="A20" s="23"/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4"/>
      <c r="M20" s="25"/>
      <c r="N20" s="24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4"/>
      <c r="AA20" s="25"/>
      <c r="AB20" s="25"/>
      <c r="AC20" s="25"/>
      <c r="AD20" s="25"/>
      <c r="AE20" s="25"/>
      <c r="AF20" s="25"/>
      <c r="AG20" s="25"/>
      <c r="AH20" s="26"/>
    </row>
    <row r="21" spans="1:34" ht="12.75" customHeight="1" x14ac:dyDescent="0.25">
      <c r="A21" s="23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4"/>
      <c r="M21" s="25"/>
      <c r="N21" s="24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4"/>
      <c r="AA21" s="25"/>
      <c r="AB21" s="25"/>
      <c r="AC21" s="25"/>
      <c r="AD21" s="25"/>
      <c r="AE21" s="25"/>
      <c r="AF21" s="25"/>
      <c r="AG21" s="25"/>
      <c r="AH21" s="26"/>
    </row>
    <row r="22" spans="1:34" ht="12.75" customHeight="1" x14ac:dyDescent="0.25">
      <c r="A22" s="23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4"/>
      <c r="M22" s="25"/>
      <c r="N22" s="24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4"/>
      <c r="AA22" s="25"/>
      <c r="AB22" s="25"/>
      <c r="AC22" s="25"/>
      <c r="AD22" s="25"/>
      <c r="AE22" s="25"/>
      <c r="AF22" s="25"/>
      <c r="AG22" s="25"/>
      <c r="AH22" s="26"/>
    </row>
    <row r="23" spans="1:34" ht="12.75" customHeight="1" x14ac:dyDescent="0.25">
      <c r="A23" s="23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4"/>
      <c r="M23" s="25"/>
      <c r="N23" s="24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4"/>
      <c r="AA23" s="25"/>
      <c r="AB23" s="25"/>
      <c r="AC23" s="25"/>
      <c r="AD23" s="25"/>
      <c r="AE23" s="25"/>
      <c r="AF23" s="25"/>
      <c r="AG23" s="25"/>
      <c r="AH23" s="26"/>
    </row>
    <row r="24" spans="1:34" ht="12.75" customHeight="1" x14ac:dyDescent="0.25">
      <c r="A24" s="23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4"/>
      <c r="M24" s="25"/>
      <c r="N24" s="24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4"/>
      <c r="AA24" s="25"/>
      <c r="AB24" s="25"/>
      <c r="AC24" s="25"/>
      <c r="AD24" s="25"/>
      <c r="AE24" s="25"/>
      <c r="AF24" s="25"/>
      <c r="AG24" s="25"/>
      <c r="AH24" s="26"/>
    </row>
    <row r="25" spans="1:34" ht="12.75" customHeight="1" x14ac:dyDescent="0.25">
      <c r="A25" s="23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4"/>
      <c r="M25" s="25"/>
      <c r="N25" s="24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4"/>
      <c r="AA25" s="25"/>
      <c r="AB25" s="25"/>
      <c r="AC25" s="25"/>
      <c r="AD25" s="25"/>
      <c r="AE25" s="25"/>
      <c r="AF25" s="25"/>
      <c r="AG25" s="25"/>
      <c r="AH25" s="26"/>
    </row>
    <row r="26" spans="1:34" ht="12.75" customHeight="1" x14ac:dyDescent="0.25">
      <c r="A26" s="23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4"/>
      <c r="M26" s="25"/>
      <c r="N26" s="24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4"/>
      <c r="AA26" s="25"/>
      <c r="AB26" s="25"/>
      <c r="AC26" s="25"/>
      <c r="AD26" s="25"/>
      <c r="AE26" s="25"/>
      <c r="AF26" s="25"/>
      <c r="AG26" s="25"/>
      <c r="AH26" s="26"/>
    </row>
    <row r="27" spans="1:34" ht="12.75" customHeight="1" x14ac:dyDescent="0.25">
      <c r="A27" s="23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4"/>
      <c r="M27" s="25"/>
      <c r="N27" s="24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4"/>
      <c r="AA27" s="25"/>
      <c r="AB27" s="25"/>
      <c r="AC27" s="25"/>
      <c r="AD27" s="25"/>
      <c r="AE27" s="25"/>
      <c r="AF27" s="25"/>
      <c r="AG27" s="25"/>
      <c r="AH27" s="26"/>
    </row>
    <row r="28" spans="1:34" ht="12.75" customHeight="1" x14ac:dyDescent="0.25">
      <c r="A28" s="23"/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4"/>
      <c r="M28" s="25"/>
      <c r="N28" s="24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4"/>
      <c r="Z28" s="24"/>
      <c r="AA28" s="24"/>
      <c r="AB28" s="25"/>
      <c r="AC28" s="25"/>
      <c r="AD28" s="25"/>
      <c r="AE28" s="25"/>
      <c r="AF28" s="25"/>
      <c r="AG28" s="25"/>
      <c r="AH28" s="26"/>
    </row>
    <row r="29" spans="1:34" ht="12.75" customHeight="1" x14ac:dyDescent="0.25">
      <c r="A29" s="23"/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4"/>
      <c r="M29" s="24"/>
      <c r="N29" s="24"/>
      <c r="O29" s="24"/>
      <c r="P29" s="25"/>
      <c r="Q29" s="25"/>
      <c r="R29" s="24"/>
      <c r="S29" s="24"/>
      <c r="T29" s="24"/>
      <c r="U29" s="25"/>
      <c r="V29" s="25"/>
      <c r="W29" s="24"/>
      <c r="X29" s="24"/>
      <c r="Y29" s="25"/>
      <c r="Z29" s="24"/>
      <c r="AA29" s="25"/>
      <c r="AB29" s="25"/>
      <c r="AC29" s="25"/>
      <c r="AD29" s="25"/>
      <c r="AE29" s="25"/>
      <c r="AF29" s="25"/>
      <c r="AG29" s="25"/>
      <c r="AH29" s="26"/>
    </row>
    <row r="30" spans="1:34" ht="12.75" customHeight="1" x14ac:dyDescent="0.25">
      <c r="A30" s="23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4"/>
      <c r="M30" s="24"/>
      <c r="N30" s="24"/>
      <c r="O30" s="24"/>
      <c r="P30" s="25"/>
      <c r="Q30" s="25"/>
      <c r="R30" s="24"/>
      <c r="S30" s="24"/>
      <c r="T30" s="24"/>
      <c r="U30" s="25"/>
      <c r="V30" s="25"/>
      <c r="W30" s="24"/>
      <c r="X30" s="24"/>
      <c r="Y30" s="24"/>
      <c r="Z30" s="24"/>
      <c r="AA30" s="24"/>
      <c r="AB30" s="24"/>
      <c r="AC30" s="25"/>
      <c r="AD30" s="25"/>
      <c r="AE30" s="25"/>
      <c r="AF30" s="25"/>
      <c r="AG30" s="25"/>
      <c r="AH30" s="26"/>
    </row>
    <row r="31" spans="1:34" ht="12.75" customHeight="1" x14ac:dyDescent="0.25">
      <c r="A31" s="23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4"/>
      <c r="M31" s="24"/>
      <c r="N31" s="24"/>
      <c r="O31" s="24"/>
      <c r="P31" s="25"/>
      <c r="Q31" s="25"/>
      <c r="R31" s="24"/>
      <c r="S31" s="24"/>
      <c r="T31" s="24"/>
      <c r="U31" s="25"/>
      <c r="V31" s="25"/>
      <c r="W31" s="24"/>
      <c r="X31" s="24"/>
      <c r="Y31" s="25"/>
      <c r="Z31" s="24"/>
      <c r="AA31" s="25"/>
      <c r="AB31" s="24"/>
      <c r="AC31" s="25"/>
      <c r="AD31" s="25"/>
      <c r="AE31" s="25"/>
      <c r="AF31" s="25"/>
      <c r="AG31" s="25"/>
      <c r="AH31" s="26"/>
    </row>
    <row r="32" spans="1:34" ht="12.75" customHeight="1" x14ac:dyDescent="0.25">
      <c r="A32" s="113" t="s">
        <v>22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5"/>
      <c r="AH32" s="26"/>
    </row>
    <row r="33" spans="1:34" ht="12.75" customHeight="1" x14ac:dyDescent="0.25">
      <c r="A33" s="116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117"/>
      <c r="AH33" s="26"/>
    </row>
    <row r="34" spans="1:34" ht="12.75" customHeight="1" x14ac:dyDescent="0.25">
      <c r="A34" s="113" t="s">
        <v>23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5"/>
      <c r="AH34" s="26"/>
    </row>
    <row r="35" spans="1:34" ht="12.75" customHeight="1" x14ac:dyDescent="0.25">
      <c r="A35" s="116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117"/>
      <c r="AH35" s="26"/>
    </row>
    <row r="36" spans="1:34" ht="12.75" customHeight="1" x14ac:dyDescent="0.25">
      <c r="A36" s="118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5"/>
      <c r="AH36" s="26"/>
    </row>
    <row r="37" spans="1:34" ht="12.75" customHeight="1" x14ac:dyDescent="0.25">
      <c r="A37" s="116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117"/>
      <c r="AH37" s="26"/>
    </row>
    <row r="38" spans="1:34" ht="12.75" customHeight="1" x14ac:dyDescent="0.25">
      <c r="A38" s="23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4"/>
      <c r="M38" s="25"/>
      <c r="N38" s="24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4"/>
      <c r="AA38" s="25"/>
      <c r="AB38" s="25"/>
      <c r="AC38" s="25"/>
      <c r="AD38" s="25"/>
      <c r="AE38" s="25"/>
      <c r="AF38" s="25"/>
      <c r="AG38" s="25"/>
      <c r="AH38" s="26"/>
    </row>
    <row r="39" spans="1:34" ht="12.75" customHeight="1" x14ac:dyDescent="0.25">
      <c r="A39" s="23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4"/>
      <c r="M39" s="25"/>
      <c r="N39" s="24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4"/>
      <c r="AA39" s="25"/>
      <c r="AB39" s="25"/>
      <c r="AC39" s="25"/>
      <c r="AD39" s="25"/>
      <c r="AE39" s="25"/>
      <c r="AF39" s="25"/>
      <c r="AG39" s="25"/>
      <c r="AH39" s="26"/>
    </row>
    <row r="40" spans="1:34" ht="12.75" customHeight="1" x14ac:dyDescent="0.25">
      <c r="A40" s="23"/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4"/>
      <c r="M40" s="25"/>
      <c r="N40" s="24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4"/>
      <c r="AA40" s="25"/>
      <c r="AB40" s="25"/>
      <c r="AC40" s="25"/>
      <c r="AD40" s="25"/>
      <c r="AE40" s="25"/>
      <c r="AF40" s="25"/>
      <c r="AG40" s="25"/>
      <c r="AH40" s="26"/>
    </row>
    <row r="41" spans="1:34" ht="12.75" customHeight="1" x14ac:dyDescent="0.25">
      <c r="A41" s="23"/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4"/>
      <c r="M41" s="25"/>
      <c r="N41" s="24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4"/>
      <c r="AA41" s="25"/>
      <c r="AB41" s="25"/>
      <c r="AC41" s="25"/>
      <c r="AD41" s="25"/>
      <c r="AE41" s="25"/>
      <c r="AF41" s="25"/>
      <c r="AG41" s="25"/>
      <c r="AH41" s="26"/>
    </row>
    <row r="42" spans="1:34" ht="12.75" customHeight="1" x14ac:dyDescent="0.25">
      <c r="A42" s="23"/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4"/>
      <c r="M42" s="25"/>
      <c r="N42" s="24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4"/>
      <c r="AA42" s="25"/>
      <c r="AB42" s="25"/>
      <c r="AC42" s="25"/>
      <c r="AD42" s="25"/>
      <c r="AE42" s="25"/>
      <c r="AF42" s="25"/>
      <c r="AG42" s="25"/>
      <c r="AH42" s="26"/>
    </row>
    <row r="43" spans="1:34" ht="12.75" customHeight="1" x14ac:dyDescent="0.25">
      <c r="A43" s="23"/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4"/>
      <c r="M43" s="25"/>
      <c r="N43" s="24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4"/>
      <c r="AA43" s="25"/>
      <c r="AB43" s="25"/>
      <c r="AC43" s="25"/>
      <c r="AD43" s="25"/>
      <c r="AE43" s="25"/>
      <c r="AF43" s="25"/>
      <c r="AG43" s="25"/>
      <c r="AH43" s="26"/>
    </row>
    <row r="44" spans="1:34" ht="12.75" customHeight="1" x14ac:dyDescent="0.25">
      <c r="A44" s="23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4"/>
      <c r="M44" s="25"/>
      <c r="N44" s="24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4"/>
      <c r="AA44" s="25"/>
      <c r="AB44" s="25"/>
      <c r="AC44" s="25"/>
      <c r="AD44" s="25"/>
      <c r="AE44" s="25"/>
      <c r="AF44" s="25"/>
      <c r="AG44" s="25"/>
      <c r="AH44" s="26"/>
    </row>
    <row r="45" spans="1:34" ht="12.75" customHeight="1" x14ac:dyDescent="0.25">
      <c r="A45" s="23"/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4"/>
      <c r="M45" s="25"/>
      <c r="N45" s="24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4"/>
      <c r="AA45" s="25"/>
      <c r="AB45" s="25"/>
      <c r="AC45" s="25"/>
      <c r="AD45" s="25"/>
      <c r="AE45" s="25"/>
      <c r="AF45" s="25"/>
      <c r="AG45" s="25"/>
      <c r="AH45" s="26"/>
    </row>
    <row r="46" spans="1:34" ht="12.75" customHeight="1" x14ac:dyDescent="0.25">
      <c r="A46" s="23"/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4"/>
      <c r="M46" s="25"/>
      <c r="N46" s="24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4"/>
      <c r="AA46" s="25"/>
      <c r="AB46" s="25"/>
      <c r="AC46" s="25"/>
      <c r="AD46" s="25"/>
      <c r="AE46" s="25"/>
      <c r="AF46" s="25"/>
      <c r="AG46" s="25"/>
      <c r="AH46" s="26"/>
    </row>
    <row r="47" spans="1:34" ht="12.75" customHeight="1" x14ac:dyDescent="0.25">
      <c r="A47" s="23"/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4"/>
      <c r="M47" s="25"/>
      <c r="N47" s="24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4"/>
      <c r="AA47" s="25"/>
      <c r="AB47" s="25"/>
      <c r="AC47" s="25"/>
      <c r="AD47" s="25"/>
      <c r="AE47" s="25"/>
      <c r="AF47" s="25"/>
      <c r="AG47" s="25"/>
      <c r="AH47" s="26"/>
    </row>
    <row r="48" spans="1:34" ht="12.75" customHeight="1" x14ac:dyDescent="0.25">
      <c r="A48" s="23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4"/>
      <c r="M48" s="25"/>
      <c r="N48" s="24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4"/>
      <c r="AA48" s="25"/>
      <c r="AB48" s="25"/>
      <c r="AC48" s="25"/>
      <c r="AD48" s="25"/>
      <c r="AE48" s="25"/>
      <c r="AF48" s="25"/>
      <c r="AG48" s="25"/>
      <c r="AH48" s="26"/>
    </row>
    <row r="49" spans="1:34" ht="12.75" customHeight="1" x14ac:dyDescent="0.25">
      <c r="A49" s="23"/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4"/>
      <c r="M49" s="25"/>
      <c r="N49" s="24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4"/>
      <c r="AA49" s="25"/>
      <c r="AB49" s="25"/>
      <c r="AC49" s="25"/>
      <c r="AD49" s="25"/>
      <c r="AE49" s="25"/>
      <c r="AF49" s="25"/>
      <c r="AG49" s="25"/>
      <c r="AH49" s="26"/>
    </row>
    <row r="50" spans="1:34" ht="12.75" customHeight="1" x14ac:dyDescent="0.25">
      <c r="A50" s="23"/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4"/>
      <c r="M50" s="25"/>
      <c r="N50" s="24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4"/>
      <c r="AA50" s="25"/>
      <c r="AB50" s="25"/>
      <c r="AC50" s="25"/>
      <c r="AD50" s="25"/>
      <c r="AE50" s="25"/>
      <c r="AF50" s="25"/>
      <c r="AG50" s="25"/>
      <c r="AH50" s="26"/>
    </row>
    <row r="51" spans="1:34" ht="12.75" customHeight="1" x14ac:dyDescent="0.25">
      <c r="A51" s="23"/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4"/>
      <c r="M51" s="25"/>
      <c r="N51" s="24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4"/>
      <c r="AA51" s="25"/>
      <c r="AB51" s="25"/>
      <c r="AC51" s="25"/>
      <c r="AD51" s="25"/>
      <c r="AE51" s="25"/>
      <c r="AF51" s="25"/>
      <c r="AG51" s="25"/>
      <c r="AH51" s="26"/>
    </row>
    <row r="52" spans="1:34" ht="12.75" customHeight="1" x14ac:dyDescent="0.25">
      <c r="A52" s="23"/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4"/>
      <c r="M52" s="25"/>
      <c r="N52" s="24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4"/>
      <c r="AA52" s="25"/>
      <c r="AB52" s="25"/>
      <c r="AC52" s="25"/>
      <c r="AD52" s="25"/>
      <c r="AE52" s="25"/>
      <c r="AF52" s="25"/>
      <c r="AG52" s="25"/>
      <c r="AH52" s="26"/>
    </row>
    <row r="53" spans="1:34" ht="12.75" customHeight="1" x14ac:dyDescent="0.25">
      <c r="A53" s="23"/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4"/>
      <c r="M53" s="25"/>
      <c r="N53" s="24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6"/>
    </row>
    <row r="54" spans="1:34" ht="12.75" customHeight="1" x14ac:dyDescent="0.25">
      <c r="A54" s="23"/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4"/>
      <c r="M54" s="24"/>
      <c r="N54" s="24"/>
      <c r="O54" s="24"/>
      <c r="P54" s="24"/>
      <c r="Q54" s="24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6"/>
    </row>
    <row r="55" spans="1:34" ht="12.75" customHeight="1" x14ac:dyDescent="0.25">
      <c r="A55" s="23"/>
      <c r="B55" s="24"/>
      <c r="C55" s="25"/>
      <c r="D55" s="25"/>
      <c r="E55" s="25"/>
      <c r="F55" s="25"/>
      <c r="G55" s="25"/>
      <c r="H55" s="25"/>
      <c r="I55" s="25"/>
      <c r="J55" s="25"/>
      <c r="K55" s="25"/>
      <c r="L55" s="24"/>
      <c r="M55" s="24"/>
      <c r="N55" s="24"/>
      <c r="O55" s="24"/>
      <c r="P55" s="24"/>
      <c r="Q55" s="24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6"/>
    </row>
    <row r="56" spans="1:34" ht="12.75" customHeight="1" x14ac:dyDescent="0.25">
      <c r="A56" s="23"/>
      <c r="B56" s="24"/>
      <c r="C56" s="25"/>
      <c r="D56" s="25"/>
      <c r="E56" s="25"/>
      <c r="F56" s="25"/>
      <c r="G56" s="25"/>
      <c r="H56" s="25"/>
      <c r="I56" s="25"/>
      <c r="J56" s="25"/>
      <c r="K56" s="25"/>
      <c r="L56" s="24"/>
      <c r="M56" s="24"/>
      <c r="N56" s="24"/>
      <c r="O56" s="24"/>
      <c r="P56" s="24"/>
      <c r="Q56" s="24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6"/>
    </row>
    <row r="57" spans="1:34" ht="12.75" customHeight="1" x14ac:dyDescent="0.25">
      <c r="A57" s="23"/>
      <c r="B57" s="24"/>
      <c r="C57" s="25"/>
      <c r="D57" s="25"/>
      <c r="E57" s="25"/>
      <c r="F57" s="25"/>
      <c r="G57" s="25"/>
      <c r="H57" s="25"/>
      <c r="I57" s="25"/>
      <c r="J57" s="25"/>
      <c r="K57" s="25"/>
      <c r="L57" s="24"/>
      <c r="M57" s="24"/>
      <c r="N57" s="24"/>
      <c r="O57" s="24"/>
      <c r="P57" s="24"/>
      <c r="Q57" s="24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6"/>
    </row>
    <row r="58" spans="1:34" ht="12.75" customHeight="1" x14ac:dyDescent="0.25">
      <c r="A58" s="23"/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4"/>
      <c r="M58" s="24"/>
      <c r="N58" s="24"/>
      <c r="O58" s="24"/>
      <c r="P58" s="24"/>
      <c r="Q58" s="24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6"/>
    </row>
    <row r="59" spans="1:34" ht="12.75" customHeight="1" x14ac:dyDescent="0.25">
      <c r="A59" s="23"/>
      <c r="B59" s="24"/>
      <c r="C59" s="25"/>
      <c r="D59" s="25"/>
      <c r="E59" s="25"/>
      <c r="F59" s="25"/>
      <c r="G59" s="25"/>
      <c r="H59" s="25"/>
      <c r="I59" s="25"/>
      <c r="J59" s="25"/>
      <c r="K59" s="25"/>
      <c r="L59" s="24"/>
      <c r="M59" s="24"/>
      <c r="N59" s="24"/>
      <c r="O59" s="24"/>
      <c r="P59" s="24"/>
      <c r="Q59" s="24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6"/>
    </row>
    <row r="60" spans="1:34" ht="12.75" customHeight="1" x14ac:dyDescent="0.25">
      <c r="A60" s="23"/>
      <c r="B60" s="24"/>
      <c r="C60" s="25"/>
      <c r="D60" s="25"/>
      <c r="E60" s="25"/>
      <c r="F60" s="25"/>
      <c r="G60" s="25"/>
      <c r="H60" s="25"/>
      <c r="I60" s="25"/>
      <c r="J60" s="25"/>
      <c r="K60" s="25"/>
      <c r="L60" s="24"/>
      <c r="M60" s="24"/>
      <c r="N60" s="24"/>
      <c r="O60" s="24"/>
      <c r="P60" s="24"/>
      <c r="Q60" s="24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6"/>
    </row>
    <row r="61" spans="1:34" ht="12.75" customHeight="1" x14ac:dyDescent="0.25">
      <c r="A61" s="23"/>
      <c r="B61" s="24"/>
      <c r="C61" s="25"/>
      <c r="D61" s="25"/>
      <c r="E61" s="25"/>
      <c r="F61" s="25"/>
      <c r="G61" s="25"/>
      <c r="H61" s="25"/>
      <c r="I61" s="25"/>
      <c r="J61" s="25"/>
      <c r="K61" s="25"/>
      <c r="L61" s="24"/>
      <c r="M61" s="24"/>
      <c r="N61" s="24"/>
      <c r="O61" s="24"/>
      <c r="P61" s="24"/>
      <c r="Q61" s="24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6"/>
    </row>
    <row r="62" spans="1:34" ht="12.75" customHeight="1" x14ac:dyDescent="0.25">
      <c r="A62" s="23"/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4"/>
      <c r="M62" s="24"/>
      <c r="N62" s="24"/>
      <c r="O62" s="24"/>
      <c r="P62" s="24"/>
      <c r="Q62" s="24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6"/>
    </row>
    <row r="63" spans="1:34" ht="12.75" customHeight="1" x14ac:dyDescent="0.25">
      <c r="A63" s="27"/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4"/>
      <c r="M63" s="24"/>
      <c r="N63" s="24"/>
      <c r="O63" s="24"/>
      <c r="P63" s="24"/>
      <c r="Q63" s="24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6"/>
    </row>
    <row r="64" spans="1:34" ht="12.75" customHeight="1" x14ac:dyDescent="0.25">
      <c r="A64" s="23"/>
      <c r="B64" s="24"/>
      <c r="C64" s="25"/>
      <c r="D64" s="25"/>
      <c r="E64" s="25"/>
      <c r="F64" s="25"/>
      <c r="G64" s="25"/>
      <c r="H64" s="25"/>
      <c r="I64" s="25"/>
      <c r="J64" s="25"/>
      <c r="K64" s="25"/>
      <c r="L64" s="24"/>
      <c r="M64" s="24"/>
      <c r="N64" s="24"/>
      <c r="O64" s="24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6"/>
    </row>
    <row r="65" spans="1:34" ht="12.75" customHeight="1" x14ac:dyDescent="0.25">
      <c r="A65" s="82"/>
      <c r="B65" s="79"/>
      <c r="C65" s="80"/>
      <c r="D65" s="81"/>
      <c r="E65" s="79"/>
      <c r="F65" s="80"/>
      <c r="G65" s="81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80"/>
      <c r="S65" s="81"/>
      <c r="T65" s="79"/>
      <c r="U65" s="79"/>
      <c r="V65" s="79"/>
      <c r="W65" s="80"/>
      <c r="X65" s="81"/>
      <c r="Y65" s="79"/>
      <c r="Z65" s="79"/>
      <c r="AA65" s="79"/>
      <c r="AB65" s="80"/>
      <c r="AC65" s="81"/>
      <c r="AD65" s="79"/>
      <c r="AE65" s="79"/>
      <c r="AF65" s="79"/>
      <c r="AG65" s="80"/>
      <c r="AH65" s="26"/>
    </row>
    <row r="66" spans="1:34" ht="12.75" customHeight="1" x14ac:dyDescent="0.25">
      <c r="A66" s="82"/>
      <c r="B66" s="79"/>
      <c r="C66" s="80"/>
      <c r="D66" s="81"/>
      <c r="E66" s="79"/>
      <c r="F66" s="80"/>
      <c r="G66" s="81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80"/>
      <c r="S66" s="81"/>
      <c r="T66" s="79"/>
      <c r="U66" s="79"/>
      <c r="V66" s="79"/>
      <c r="W66" s="80"/>
      <c r="X66" s="81"/>
      <c r="Y66" s="79"/>
      <c r="Z66" s="79"/>
      <c r="AA66" s="79"/>
      <c r="AB66" s="80"/>
      <c r="AC66" s="81"/>
      <c r="AD66" s="79"/>
      <c r="AE66" s="79"/>
      <c r="AF66" s="79"/>
      <c r="AG66" s="80"/>
      <c r="AH66" s="26"/>
    </row>
    <row r="67" spans="1:34" ht="12.75" customHeight="1" x14ac:dyDescent="0.25">
      <c r="A67" s="83"/>
      <c r="B67" s="79"/>
      <c r="C67" s="80"/>
      <c r="D67" s="78"/>
      <c r="E67" s="79"/>
      <c r="F67" s="80"/>
      <c r="G67" s="78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80"/>
      <c r="S67" s="78"/>
      <c r="T67" s="79"/>
      <c r="U67" s="79"/>
      <c r="V67" s="79"/>
      <c r="W67" s="80"/>
      <c r="X67" s="78"/>
      <c r="Y67" s="79"/>
      <c r="Z67" s="79"/>
      <c r="AA67" s="79"/>
      <c r="AB67" s="80"/>
      <c r="AC67" s="78"/>
      <c r="AD67" s="79"/>
      <c r="AE67" s="79"/>
      <c r="AF67" s="79"/>
      <c r="AG67" s="80"/>
      <c r="AH67" s="26"/>
    </row>
    <row r="68" spans="1:34" ht="12.75" customHeight="1" x14ac:dyDescent="0.25">
      <c r="A68" s="82"/>
      <c r="B68" s="79"/>
      <c r="C68" s="80"/>
      <c r="D68" s="81"/>
      <c r="E68" s="79"/>
      <c r="F68" s="80"/>
      <c r="G68" s="81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80"/>
      <c r="S68" s="81"/>
      <c r="T68" s="79"/>
      <c r="U68" s="79"/>
      <c r="V68" s="79"/>
      <c r="W68" s="80"/>
      <c r="X68" s="81"/>
      <c r="Y68" s="79"/>
      <c r="Z68" s="79"/>
      <c r="AA68" s="79"/>
      <c r="AB68" s="80"/>
      <c r="AC68" s="81"/>
      <c r="AD68" s="79"/>
      <c r="AE68" s="79"/>
      <c r="AF68" s="79"/>
      <c r="AG68" s="80"/>
      <c r="AH68" s="26"/>
    </row>
    <row r="69" spans="1:34" ht="12.75" customHeight="1" x14ac:dyDescent="0.25">
      <c r="A69" s="83"/>
      <c r="B69" s="79"/>
      <c r="C69" s="80"/>
      <c r="D69" s="78"/>
      <c r="E69" s="79"/>
      <c r="F69" s="80"/>
      <c r="G69" s="78"/>
      <c r="H69" s="79"/>
      <c r="I69" s="80"/>
      <c r="J69" s="78"/>
      <c r="K69" s="79"/>
      <c r="L69" s="80"/>
      <c r="M69" s="78"/>
      <c r="N69" s="79"/>
      <c r="O69" s="80"/>
      <c r="P69" s="78"/>
      <c r="Q69" s="79"/>
      <c r="R69" s="80"/>
      <c r="S69" s="78"/>
      <c r="T69" s="79"/>
      <c r="U69" s="80"/>
      <c r="V69" s="78"/>
      <c r="W69" s="79"/>
      <c r="X69" s="80"/>
      <c r="Y69" s="78"/>
      <c r="Z69" s="79"/>
      <c r="AA69" s="80"/>
      <c r="AB69" s="78"/>
      <c r="AC69" s="79"/>
      <c r="AD69" s="80"/>
      <c r="AE69" s="78"/>
      <c r="AF69" s="79"/>
      <c r="AG69" s="80"/>
      <c r="AH69" s="26"/>
    </row>
    <row r="70" spans="1:34" ht="12.75" customHeight="1" x14ac:dyDescent="0.25">
      <c r="A70" s="28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30"/>
    </row>
    <row r="71" spans="1:34" ht="12.75" customHeight="1" x14ac:dyDescent="0.25">
      <c r="A71" s="31"/>
      <c r="B71" s="32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spans="1:34" ht="12.75" customHeight="1" x14ac:dyDescent="0.25">
      <c r="A72" s="31"/>
      <c r="B72" s="32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</row>
    <row r="73" spans="1:34" ht="12.75" customHeight="1" x14ac:dyDescent="0.25">
      <c r="A73" s="31"/>
      <c r="B73" s="32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</row>
    <row r="74" spans="1:34" ht="12.75" customHeight="1" x14ac:dyDescent="0.25">
      <c r="A74" s="31"/>
      <c r="B74" s="32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</row>
    <row r="75" spans="1:34" ht="12.75" customHeight="1" x14ac:dyDescent="0.25">
      <c r="A75" s="31"/>
      <c r="B75" s="32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</row>
    <row r="76" spans="1:34" ht="12.75" customHeight="1" x14ac:dyDescent="0.25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</row>
    <row r="77" spans="1:34" ht="12.75" customHeight="1" x14ac:dyDescent="0.25">
      <c r="A77" s="31"/>
      <c r="B77" s="32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</row>
    <row r="78" spans="1:34" ht="12.75" customHeight="1" x14ac:dyDescent="0.25">
      <c r="A78" s="31"/>
      <c r="B78" s="32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</row>
    <row r="79" spans="1:34" ht="12.75" customHeight="1" x14ac:dyDescent="0.25">
      <c r="A79" s="31"/>
      <c r="B79" s="32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</row>
    <row r="80" spans="1:34" ht="12.75" customHeight="1" x14ac:dyDescent="0.25">
      <c r="A80" s="31"/>
      <c r="B80" s="32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</row>
    <row r="81" spans="1:34" ht="12.75" customHeight="1" x14ac:dyDescent="0.25">
      <c r="A81" s="31"/>
      <c r="B81" s="32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</row>
    <row r="82" spans="1:34" ht="12.75" customHeight="1" x14ac:dyDescent="0.25">
      <c r="A82" s="31"/>
      <c r="B82" s="32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</row>
    <row r="83" spans="1:34" ht="12.75" customHeight="1" x14ac:dyDescent="0.25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</row>
    <row r="84" spans="1:34" ht="12.75" customHeight="1" x14ac:dyDescent="0.25">
      <c r="A84" s="31"/>
      <c r="B84" s="32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</row>
    <row r="85" spans="1:34" ht="12.75" customHeight="1" x14ac:dyDescent="0.25">
      <c r="A85" s="31"/>
      <c r="B85" s="32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</row>
    <row r="86" spans="1:34" ht="12.75" customHeight="1" x14ac:dyDescent="0.25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</row>
    <row r="87" spans="1:34" ht="12.75" customHeight="1" x14ac:dyDescent="0.25">
      <c r="A87" s="31"/>
      <c r="B87" s="32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</row>
    <row r="88" spans="1:34" ht="12.75" customHeight="1" x14ac:dyDescent="0.25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</row>
    <row r="89" spans="1:34" ht="12.75" customHeight="1" x14ac:dyDescent="0.25">
      <c r="A89" s="31"/>
      <c r="B89" s="32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</row>
    <row r="90" spans="1:34" ht="12.75" customHeight="1" x14ac:dyDescent="0.25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</row>
    <row r="91" spans="1:34" ht="12.75" customHeight="1" x14ac:dyDescent="0.25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</row>
    <row r="92" spans="1:34" ht="12.75" customHeight="1" x14ac:dyDescent="0.25">
      <c r="A92" s="31"/>
      <c r="B92" s="32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</row>
    <row r="93" spans="1:34" ht="12.75" customHeight="1" x14ac:dyDescent="0.25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</row>
    <row r="94" spans="1:34" ht="12.75" customHeight="1" x14ac:dyDescent="0.25">
      <c r="A94" s="31"/>
      <c r="B94" s="32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</row>
    <row r="95" spans="1:34" ht="12.75" customHeight="1" x14ac:dyDescent="0.25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</row>
    <row r="96" spans="1:34" ht="12.75" customHeight="1" x14ac:dyDescent="0.25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</row>
    <row r="97" spans="1:34" ht="12.75" customHeight="1" x14ac:dyDescent="0.25">
      <c r="A97" s="31"/>
      <c r="B97" s="32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</row>
    <row r="98" spans="1:34" ht="12.75" customHeight="1" x14ac:dyDescent="0.25">
      <c r="A98" s="31"/>
      <c r="B98" s="3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</row>
    <row r="99" spans="1:34" ht="12.75" customHeight="1" x14ac:dyDescent="0.25">
      <c r="A99" s="31"/>
      <c r="B99" s="32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</row>
    <row r="100" spans="1:34" ht="12.75" customHeight="1" x14ac:dyDescent="0.25">
      <c r="A100" s="31"/>
      <c r="B100" s="32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</row>
    <row r="101" spans="1:34" ht="12.75" customHeight="1" x14ac:dyDescent="0.25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</row>
    <row r="102" spans="1:34" ht="12.75" customHeight="1" x14ac:dyDescent="0.25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</row>
    <row r="103" spans="1:34" ht="12.75" customHeight="1" x14ac:dyDescent="0.25">
      <c r="A103" s="31"/>
      <c r="B103" s="32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</row>
    <row r="104" spans="1:34" ht="12.75" customHeight="1" x14ac:dyDescent="0.25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</row>
    <row r="105" spans="1:34" ht="12.75" customHeight="1" x14ac:dyDescent="0.25">
      <c r="A105" s="31"/>
      <c r="B105" s="32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</row>
    <row r="106" spans="1:34" ht="12.75" customHeight="1" x14ac:dyDescent="0.25">
      <c r="A106" s="31"/>
      <c r="B106" s="32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</row>
    <row r="107" spans="1:34" ht="12.75" customHeight="1" x14ac:dyDescent="0.25">
      <c r="A107" s="31"/>
      <c r="B107" s="32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</row>
    <row r="108" spans="1:34" ht="12.75" customHeight="1" x14ac:dyDescent="0.25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</row>
    <row r="109" spans="1:34" ht="12.75" customHeight="1" x14ac:dyDescent="0.25">
      <c r="A109" s="31"/>
      <c r="B109" s="32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</row>
    <row r="110" spans="1:34" ht="12.75" customHeight="1" x14ac:dyDescent="0.25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</row>
    <row r="111" spans="1:34" ht="12.75" customHeight="1" x14ac:dyDescent="0.25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</row>
    <row r="112" spans="1:34" ht="12.75" customHeight="1" x14ac:dyDescent="0.25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</row>
    <row r="113" spans="1:34" ht="12.75" customHeight="1" x14ac:dyDescent="0.25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</row>
    <row r="114" spans="1:34" ht="12.75" customHeight="1" x14ac:dyDescent="0.25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</row>
    <row r="115" spans="1:34" ht="12.75" customHeight="1" x14ac:dyDescent="0.25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</row>
    <row r="116" spans="1:34" ht="12.75" customHeight="1" x14ac:dyDescent="0.25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</row>
    <row r="117" spans="1:34" ht="12.75" customHeight="1" x14ac:dyDescent="0.25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</row>
    <row r="118" spans="1:34" ht="12.75" customHeight="1" x14ac:dyDescent="0.25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</row>
    <row r="119" spans="1:34" ht="12.75" customHeight="1" x14ac:dyDescent="0.25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</row>
    <row r="120" spans="1:34" ht="12.75" customHeight="1" x14ac:dyDescent="0.25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</row>
    <row r="121" spans="1:34" ht="12.75" customHeight="1" x14ac:dyDescent="0.25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</row>
    <row r="122" spans="1:34" ht="12.75" customHeight="1" x14ac:dyDescent="0.25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</row>
    <row r="123" spans="1:34" ht="12.75" customHeight="1" x14ac:dyDescent="0.25">
      <c r="A123" s="31"/>
      <c r="B123" s="32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</row>
    <row r="124" spans="1:34" ht="12.75" customHeight="1" x14ac:dyDescent="0.25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</row>
    <row r="125" spans="1:34" ht="12.75" customHeight="1" x14ac:dyDescent="0.25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</row>
    <row r="126" spans="1:34" ht="12.75" customHeight="1" x14ac:dyDescent="0.25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</row>
    <row r="127" spans="1:34" ht="12.75" customHeight="1" x14ac:dyDescent="0.25">
      <c r="A127" s="31"/>
      <c r="B127" s="32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</row>
    <row r="128" spans="1:34" ht="12.75" customHeight="1" x14ac:dyDescent="0.25">
      <c r="A128" s="31"/>
      <c r="B128" s="32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</row>
    <row r="129" spans="1:34" ht="12.75" customHeight="1" x14ac:dyDescent="0.25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</row>
    <row r="130" spans="1:34" ht="12.75" customHeight="1" x14ac:dyDescent="0.25">
      <c r="A130" s="31"/>
      <c r="B130" s="32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</row>
    <row r="131" spans="1:34" ht="12.75" customHeight="1" x14ac:dyDescent="0.25">
      <c r="A131" s="31"/>
      <c r="B131" s="32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</row>
    <row r="132" spans="1:34" ht="12.75" customHeight="1" x14ac:dyDescent="0.25">
      <c r="A132" s="31"/>
      <c r="B132" s="32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</row>
    <row r="133" spans="1:34" ht="12.75" customHeight="1" x14ac:dyDescent="0.25">
      <c r="A133" s="31"/>
      <c r="B133" s="32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</row>
    <row r="134" spans="1:34" ht="12.75" customHeight="1" x14ac:dyDescent="0.25">
      <c r="A134" s="31"/>
      <c r="B134" s="32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</row>
    <row r="135" spans="1:34" ht="12.75" customHeight="1" x14ac:dyDescent="0.25">
      <c r="A135" s="31"/>
      <c r="B135" s="32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</row>
    <row r="136" spans="1:34" ht="12.75" customHeight="1" x14ac:dyDescent="0.25">
      <c r="A136" s="31"/>
      <c r="B136" s="32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</row>
    <row r="137" spans="1:34" ht="12.75" customHeight="1" x14ac:dyDescent="0.25">
      <c r="A137" s="31"/>
      <c r="B137" s="32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</row>
    <row r="138" spans="1:34" ht="12.75" customHeight="1" x14ac:dyDescent="0.25">
      <c r="A138" s="31"/>
      <c r="B138" s="32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</row>
    <row r="139" spans="1:34" ht="12.75" customHeight="1" x14ac:dyDescent="0.25">
      <c r="A139" s="31"/>
      <c r="B139" s="32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</row>
    <row r="140" spans="1:34" ht="12.75" customHeight="1" x14ac:dyDescent="0.25">
      <c r="A140" s="31"/>
      <c r="B140" s="32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</row>
    <row r="141" spans="1:34" ht="12.75" customHeight="1" x14ac:dyDescent="0.25">
      <c r="A141" s="31"/>
      <c r="B141" s="32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</row>
    <row r="142" spans="1:34" ht="12.75" customHeight="1" x14ac:dyDescent="0.25">
      <c r="A142" s="31"/>
      <c r="B142" s="32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</row>
    <row r="143" spans="1:34" ht="12.75" customHeight="1" x14ac:dyDescent="0.25">
      <c r="A143" s="31"/>
      <c r="B143" s="32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</row>
    <row r="144" spans="1:34" ht="12.75" customHeight="1" x14ac:dyDescent="0.25">
      <c r="A144" s="31"/>
      <c r="B144" s="32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</row>
    <row r="145" spans="1:34" ht="12.75" customHeight="1" x14ac:dyDescent="0.25">
      <c r="A145" s="31"/>
      <c r="B145" s="32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</row>
    <row r="146" spans="1:34" ht="12.75" customHeight="1" x14ac:dyDescent="0.25">
      <c r="A146" s="31"/>
      <c r="B146" s="32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</row>
    <row r="147" spans="1:34" ht="12.75" customHeight="1" x14ac:dyDescent="0.25">
      <c r="A147" s="31"/>
      <c r="B147" s="32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</row>
    <row r="148" spans="1:34" ht="12.75" customHeight="1" x14ac:dyDescent="0.25">
      <c r="A148" s="31"/>
      <c r="B148" s="32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</row>
    <row r="149" spans="1:34" ht="12.75" customHeight="1" x14ac:dyDescent="0.25">
      <c r="A149" s="31"/>
      <c r="B149" s="32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</row>
    <row r="150" spans="1:34" ht="12.75" customHeight="1" x14ac:dyDescent="0.25">
      <c r="A150" s="31"/>
      <c r="B150" s="32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</row>
    <row r="151" spans="1:34" ht="12.75" customHeight="1" x14ac:dyDescent="0.25">
      <c r="A151" s="31"/>
      <c r="B151" s="32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</row>
    <row r="152" spans="1:34" ht="12.75" customHeight="1" x14ac:dyDescent="0.25">
      <c r="A152" s="31"/>
      <c r="B152" s="32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</row>
    <row r="153" spans="1:34" ht="12.75" customHeight="1" x14ac:dyDescent="0.25">
      <c r="A153" s="31"/>
      <c r="B153" s="32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</row>
    <row r="154" spans="1:34" ht="12.75" customHeight="1" x14ac:dyDescent="0.25">
      <c r="A154" s="31"/>
      <c r="B154" s="32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</row>
    <row r="155" spans="1:34" ht="12.75" customHeight="1" x14ac:dyDescent="0.25">
      <c r="A155" s="31"/>
      <c r="B155" s="32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</row>
    <row r="156" spans="1:34" ht="12.75" customHeight="1" x14ac:dyDescent="0.25">
      <c r="A156" s="31"/>
      <c r="B156" s="32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</row>
    <row r="157" spans="1:34" ht="12.75" customHeight="1" x14ac:dyDescent="0.25">
      <c r="A157" s="31"/>
      <c r="B157" s="32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</row>
    <row r="158" spans="1:34" ht="12.75" customHeight="1" x14ac:dyDescent="0.25">
      <c r="A158" s="31"/>
      <c r="B158" s="32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</row>
    <row r="159" spans="1:34" ht="12.75" customHeight="1" x14ac:dyDescent="0.25">
      <c r="A159" s="31"/>
      <c r="B159" s="32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</row>
    <row r="160" spans="1:34" ht="12.75" customHeight="1" x14ac:dyDescent="0.25">
      <c r="A160" s="31"/>
      <c r="B160" s="32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</row>
    <row r="161" spans="1:34" ht="12.75" customHeight="1" x14ac:dyDescent="0.25">
      <c r="A161" s="31"/>
      <c r="B161" s="32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</row>
    <row r="162" spans="1:34" ht="12.75" customHeight="1" x14ac:dyDescent="0.25">
      <c r="A162" s="31"/>
      <c r="B162" s="32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</row>
    <row r="163" spans="1:34" ht="12.75" customHeight="1" x14ac:dyDescent="0.25">
      <c r="A163" s="31"/>
      <c r="B163" s="32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</row>
    <row r="164" spans="1:34" ht="12.75" customHeight="1" x14ac:dyDescent="0.25">
      <c r="A164" s="31"/>
      <c r="B164" s="32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</row>
    <row r="165" spans="1:34" ht="12.75" customHeight="1" x14ac:dyDescent="0.25">
      <c r="A165" s="31"/>
      <c r="B165" s="32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</row>
    <row r="166" spans="1:34" ht="12.75" customHeight="1" x14ac:dyDescent="0.25">
      <c r="A166" s="31"/>
      <c r="B166" s="32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</row>
    <row r="167" spans="1:34" ht="12.75" customHeight="1" x14ac:dyDescent="0.25">
      <c r="A167" s="31"/>
      <c r="B167" s="32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</row>
    <row r="168" spans="1:34" ht="12.75" customHeight="1" x14ac:dyDescent="0.25">
      <c r="A168" s="31"/>
      <c r="B168" s="32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</row>
    <row r="169" spans="1:34" ht="12.75" customHeight="1" x14ac:dyDescent="0.25">
      <c r="A169" s="31"/>
      <c r="B169" s="32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</row>
    <row r="170" spans="1:34" ht="12.75" customHeight="1" x14ac:dyDescent="0.25">
      <c r="A170" s="31"/>
      <c r="B170" s="32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</row>
    <row r="171" spans="1:34" ht="12.75" customHeight="1" x14ac:dyDescent="0.25">
      <c r="A171" s="31"/>
      <c r="B171" s="32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</row>
    <row r="172" spans="1:34" ht="12.75" customHeight="1" x14ac:dyDescent="0.25">
      <c r="A172" s="31"/>
      <c r="B172" s="32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</row>
    <row r="173" spans="1:34" ht="12.75" customHeight="1" x14ac:dyDescent="0.25">
      <c r="A173" s="31"/>
      <c r="B173" s="32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</row>
    <row r="174" spans="1:34" ht="12.75" customHeight="1" x14ac:dyDescent="0.25">
      <c r="A174" s="31"/>
      <c r="B174" s="32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</row>
    <row r="175" spans="1:34" ht="12.75" customHeight="1" x14ac:dyDescent="0.25">
      <c r="A175" s="31"/>
      <c r="B175" s="32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</row>
    <row r="176" spans="1:34" ht="12.75" customHeight="1" x14ac:dyDescent="0.25">
      <c r="A176" s="31"/>
      <c r="B176" s="32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</row>
    <row r="177" spans="1:34" ht="12.75" customHeight="1" x14ac:dyDescent="0.25">
      <c r="A177" s="31"/>
      <c r="B177" s="32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</row>
    <row r="178" spans="1:34" ht="12.75" customHeight="1" x14ac:dyDescent="0.25">
      <c r="A178" s="31"/>
      <c r="B178" s="32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</row>
    <row r="179" spans="1:34" ht="12.75" customHeight="1" x14ac:dyDescent="0.25">
      <c r="A179" s="31"/>
      <c r="B179" s="32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</row>
    <row r="180" spans="1:34" ht="12.75" customHeight="1" x14ac:dyDescent="0.25">
      <c r="A180" s="31"/>
      <c r="B180" s="32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</row>
    <row r="181" spans="1:34" ht="12.75" customHeight="1" x14ac:dyDescent="0.25">
      <c r="A181" s="31"/>
      <c r="B181" s="32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</row>
    <row r="182" spans="1:34" ht="12.75" customHeight="1" x14ac:dyDescent="0.25">
      <c r="A182" s="31"/>
      <c r="B182" s="32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</row>
    <row r="183" spans="1:34" ht="12.75" customHeight="1" x14ac:dyDescent="0.25">
      <c r="A183" s="31"/>
      <c r="B183" s="32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</row>
    <row r="184" spans="1:34" ht="12.75" customHeight="1" x14ac:dyDescent="0.25">
      <c r="A184" s="31"/>
      <c r="B184" s="32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</row>
    <row r="185" spans="1:34" ht="12.75" customHeight="1" x14ac:dyDescent="0.25">
      <c r="A185" s="31"/>
      <c r="B185" s="32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</row>
    <row r="186" spans="1:34" ht="12.75" customHeight="1" x14ac:dyDescent="0.25">
      <c r="A186" s="31"/>
      <c r="B186" s="32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</row>
    <row r="187" spans="1:34" ht="12.75" customHeight="1" x14ac:dyDescent="0.25">
      <c r="A187" s="31"/>
      <c r="B187" s="32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</row>
    <row r="188" spans="1:34" ht="12.75" customHeight="1" x14ac:dyDescent="0.25">
      <c r="A188" s="31"/>
      <c r="B188" s="32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</row>
    <row r="189" spans="1:34" ht="12.75" customHeight="1" x14ac:dyDescent="0.25">
      <c r="A189" s="31"/>
      <c r="B189" s="32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</row>
    <row r="190" spans="1:34" ht="12.75" customHeight="1" x14ac:dyDescent="0.25">
      <c r="A190" s="31"/>
      <c r="B190" s="32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</row>
    <row r="191" spans="1:34" ht="12.75" customHeight="1" x14ac:dyDescent="0.25">
      <c r="A191" s="31"/>
      <c r="B191" s="32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</row>
    <row r="192" spans="1:34" ht="12.75" customHeight="1" x14ac:dyDescent="0.25">
      <c r="A192" s="31"/>
      <c r="B192" s="32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</row>
    <row r="193" spans="1:34" ht="12.75" customHeight="1" x14ac:dyDescent="0.25">
      <c r="A193" s="31"/>
      <c r="B193" s="32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</row>
    <row r="194" spans="1:34" ht="12.75" customHeight="1" x14ac:dyDescent="0.25">
      <c r="A194" s="31"/>
      <c r="B194" s="32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</row>
    <row r="195" spans="1:34" ht="12.75" customHeight="1" x14ac:dyDescent="0.25">
      <c r="A195" s="31"/>
      <c r="B195" s="32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</row>
    <row r="196" spans="1:34" ht="12.75" customHeight="1" x14ac:dyDescent="0.25">
      <c r="A196" s="31"/>
      <c r="B196" s="32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</row>
    <row r="197" spans="1:34" ht="12.75" customHeight="1" x14ac:dyDescent="0.25">
      <c r="A197" s="31"/>
      <c r="B197" s="32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</row>
    <row r="198" spans="1:34" ht="12.75" customHeight="1" x14ac:dyDescent="0.25">
      <c r="A198" s="31"/>
      <c r="B198" s="32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</row>
    <row r="199" spans="1:34" ht="12.75" customHeight="1" x14ac:dyDescent="0.25">
      <c r="A199" s="31"/>
      <c r="B199" s="32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</row>
    <row r="200" spans="1:34" ht="12.75" customHeight="1" x14ac:dyDescent="0.25">
      <c r="A200" s="31"/>
      <c r="B200" s="32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</row>
    <row r="201" spans="1:34" ht="12.75" customHeight="1" x14ac:dyDescent="0.25">
      <c r="A201" s="31"/>
      <c r="B201" s="32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</row>
    <row r="202" spans="1:34" ht="12.75" customHeight="1" x14ac:dyDescent="0.25">
      <c r="A202" s="31"/>
      <c r="B202" s="32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</row>
    <row r="203" spans="1:34" ht="12.75" customHeight="1" x14ac:dyDescent="0.25">
      <c r="A203" s="31"/>
      <c r="B203" s="32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</row>
    <row r="204" spans="1:34" ht="12.75" customHeight="1" x14ac:dyDescent="0.25">
      <c r="A204" s="31"/>
      <c r="B204" s="32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</row>
    <row r="205" spans="1:34" ht="12.75" customHeight="1" x14ac:dyDescent="0.25">
      <c r="A205" s="31"/>
      <c r="B205" s="32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</row>
    <row r="206" spans="1:34" ht="12.75" customHeight="1" x14ac:dyDescent="0.25">
      <c r="A206" s="31"/>
      <c r="B206" s="32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</row>
    <row r="207" spans="1:34" ht="12.75" customHeight="1" x14ac:dyDescent="0.25">
      <c r="A207" s="31"/>
      <c r="B207" s="32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</row>
    <row r="208" spans="1:34" ht="12.75" customHeight="1" x14ac:dyDescent="0.25">
      <c r="A208" s="31"/>
      <c r="B208" s="32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</row>
    <row r="209" spans="1:34" ht="12.75" customHeight="1" x14ac:dyDescent="0.25">
      <c r="A209" s="31"/>
      <c r="B209" s="32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</row>
    <row r="210" spans="1:34" ht="12.75" customHeight="1" x14ac:dyDescent="0.25">
      <c r="A210" s="31"/>
      <c r="B210" s="32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</row>
    <row r="211" spans="1:34" ht="12.75" customHeight="1" x14ac:dyDescent="0.25">
      <c r="A211" s="31"/>
      <c r="B211" s="32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</row>
    <row r="212" spans="1:34" ht="12.75" customHeight="1" x14ac:dyDescent="0.25">
      <c r="A212" s="31"/>
      <c r="B212" s="32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</row>
    <row r="213" spans="1:34" ht="12.75" customHeight="1" x14ac:dyDescent="0.25">
      <c r="A213" s="31"/>
      <c r="B213" s="32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</row>
    <row r="214" spans="1:34" ht="12.75" customHeight="1" x14ac:dyDescent="0.25">
      <c r="A214" s="31"/>
      <c r="B214" s="32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</row>
    <row r="215" spans="1:34" ht="12.75" customHeight="1" x14ac:dyDescent="0.25">
      <c r="A215" s="31"/>
      <c r="B215" s="32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</row>
    <row r="216" spans="1:34" ht="12.75" customHeight="1" x14ac:dyDescent="0.25">
      <c r="A216" s="31"/>
      <c r="B216" s="32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</row>
    <row r="217" spans="1:34" ht="12.75" customHeight="1" x14ac:dyDescent="0.25">
      <c r="A217" s="31"/>
      <c r="B217" s="32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</row>
    <row r="218" spans="1:34" ht="12.75" customHeight="1" x14ac:dyDescent="0.25">
      <c r="A218" s="31"/>
      <c r="B218" s="32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</row>
    <row r="219" spans="1:34" ht="12.75" customHeight="1" x14ac:dyDescent="0.25">
      <c r="A219" s="31"/>
      <c r="B219" s="32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</row>
    <row r="220" spans="1:34" ht="12.75" customHeight="1" x14ac:dyDescent="0.25">
      <c r="A220" s="31"/>
      <c r="B220" s="32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</row>
    <row r="221" spans="1:34" ht="12.75" customHeight="1" x14ac:dyDescent="0.25">
      <c r="A221" s="31"/>
      <c r="B221" s="32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</row>
    <row r="222" spans="1:34" ht="12.75" customHeight="1" x14ac:dyDescent="0.25">
      <c r="A222" s="31"/>
      <c r="B222" s="32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</row>
    <row r="223" spans="1:34" ht="12.75" customHeight="1" x14ac:dyDescent="0.25">
      <c r="A223" s="31"/>
      <c r="B223" s="32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</row>
    <row r="224" spans="1:34" ht="12.75" customHeight="1" x14ac:dyDescent="0.25">
      <c r="A224" s="31"/>
      <c r="B224" s="32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</row>
    <row r="225" spans="1:34" ht="12.75" customHeight="1" x14ac:dyDescent="0.25">
      <c r="A225" s="31"/>
      <c r="B225" s="32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</row>
    <row r="226" spans="1:34" ht="12.75" customHeight="1" x14ac:dyDescent="0.25">
      <c r="A226" s="31"/>
      <c r="B226" s="32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</row>
    <row r="227" spans="1:34" ht="12.75" customHeight="1" x14ac:dyDescent="0.25">
      <c r="A227" s="31"/>
      <c r="B227" s="32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</row>
    <row r="228" spans="1:34" ht="12.75" customHeight="1" x14ac:dyDescent="0.25">
      <c r="A228" s="31"/>
      <c r="B228" s="32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</row>
    <row r="229" spans="1:34" ht="12.75" customHeight="1" x14ac:dyDescent="0.25">
      <c r="A229" s="31"/>
      <c r="B229" s="32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</row>
    <row r="230" spans="1:34" ht="12.75" customHeight="1" x14ac:dyDescent="0.25">
      <c r="A230" s="31"/>
      <c r="B230" s="32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</row>
    <row r="231" spans="1:34" ht="12.75" customHeight="1" x14ac:dyDescent="0.25">
      <c r="A231" s="31"/>
      <c r="B231" s="32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</row>
    <row r="232" spans="1:34" ht="12.75" customHeight="1" x14ac:dyDescent="0.25">
      <c r="A232" s="31"/>
      <c r="B232" s="32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</row>
    <row r="233" spans="1:34" ht="12.75" customHeight="1" x14ac:dyDescent="0.25">
      <c r="A233" s="31"/>
      <c r="B233" s="32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</row>
    <row r="234" spans="1:34" ht="12.75" customHeight="1" x14ac:dyDescent="0.25">
      <c r="A234" s="31"/>
      <c r="B234" s="32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</row>
    <row r="235" spans="1:34" ht="12.75" customHeight="1" x14ac:dyDescent="0.25">
      <c r="A235" s="31"/>
      <c r="B235" s="32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</row>
    <row r="236" spans="1:34" ht="12.75" customHeight="1" x14ac:dyDescent="0.25">
      <c r="A236" s="31"/>
      <c r="B236" s="32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</row>
    <row r="237" spans="1:34" ht="12.75" customHeight="1" x14ac:dyDescent="0.25">
      <c r="A237" s="31"/>
      <c r="B237" s="32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</row>
    <row r="238" spans="1:34" ht="12.75" customHeight="1" x14ac:dyDescent="0.25">
      <c r="A238" s="31"/>
      <c r="B238" s="32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</row>
    <row r="239" spans="1:34" ht="12.75" customHeight="1" x14ac:dyDescent="0.25">
      <c r="A239" s="31"/>
      <c r="B239" s="32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</row>
    <row r="240" spans="1:34" ht="12.75" customHeight="1" x14ac:dyDescent="0.25">
      <c r="A240" s="31"/>
      <c r="B240" s="32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</row>
    <row r="241" spans="1:34" ht="12.75" customHeight="1" x14ac:dyDescent="0.25">
      <c r="A241" s="31"/>
      <c r="B241" s="32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</row>
    <row r="242" spans="1:34" ht="12.75" customHeight="1" x14ac:dyDescent="0.25">
      <c r="A242" s="31"/>
      <c r="B242" s="32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</row>
    <row r="243" spans="1:34" ht="12.75" customHeight="1" x14ac:dyDescent="0.25">
      <c r="A243" s="31"/>
      <c r="B243" s="32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</row>
    <row r="244" spans="1:34" ht="12.75" customHeight="1" x14ac:dyDescent="0.25">
      <c r="A244" s="31"/>
      <c r="B244" s="32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</row>
    <row r="245" spans="1:34" ht="12.75" customHeight="1" x14ac:dyDescent="0.25">
      <c r="A245" s="31"/>
      <c r="B245" s="32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</row>
    <row r="246" spans="1:34" ht="12.75" customHeight="1" x14ac:dyDescent="0.25">
      <c r="A246" s="31"/>
      <c r="B246" s="32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</row>
    <row r="247" spans="1:34" ht="12.75" customHeight="1" x14ac:dyDescent="0.25">
      <c r="A247" s="31"/>
      <c r="B247" s="32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</row>
    <row r="248" spans="1:34" ht="12.75" customHeight="1" x14ac:dyDescent="0.25">
      <c r="A248" s="31"/>
      <c r="B248" s="32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</row>
    <row r="249" spans="1:34" ht="12.75" customHeight="1" x14ac:dyDescent="0.25">
      <c r="A249" s="31"/>
      <c r="B249" s="32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</row>
    <row r="250" spans="1:34" ht="12.75" customHeight="1" x14ac:dyDescent="0.25">
      <c r="A250" s="31"/>
      <c r="B250" s="32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</row>
    <row r="251" spans="1:34" ht="12.75" customHeight="1" x14ac:dyDescent="0.25">
      <c r="A251" s="31"/>
      <c r="B251" s="32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</row>
    <row r="252" spans="1:34" ht="12.75" customHeight="1" x14ac:dyDescent="0.25">
      <c r="A252" s="31"/>
      <c r="B252" s="32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</row>
    <row r="253" spans="1:34" ht="12.75" customHeight="1" x14ac:dyDescent="0.25">
      <c r="A253" s="31"/>
      <c r="B253" s="32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</row>
    <row r="254" spans="1:34" ht="12.75" customHeight="1" x14ac:dyDescent="0.25">
      <c r="A254" s="31"/>
      <c r="B254" s="32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</row>
    <row r="255" spans="1:34" ht="12.75" customHeight="1" x14ac:dyDescent="0.25">
      <c r="A255" s="31"/>
      <c r="B255" s="32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</row>
    <row r="256" spans="1:34" ht="12.75" customHeight="1" x14ac:dyDescent="0.25">
      <c r="A256" s="31"/>
      <c r="B256" s="32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</row>
    <row r="257" spans="1:34" ht="12.75" customHeight="1" x14ac:dyDescent="0.25">
      <c r="A257" s="31"/>
      <c r="B257" s="32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</row>
    <row r="258" spans="1:34" ht="12.75" customHeight="1" x14ac:dyDescent="0.25">
      <c r="A258" s="31"/>
      <c r="B258" s="32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</row>
    <row r="259" spans="1:34" ht="12.75" customHeight="1" x14ac:dyDescent="0.25">
      <c r="A259" s="31"/>
      <c r="B259" s="32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</row>
    <row r="260" spans="1:34" ht="12.75" customHeight="1" x14ac:dyDescent="0.25">
      <c r="A260" s="31"/>
      <c r="B260" s="32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</row>
    <row r="261" spans="1:34" ht="12.75" customHeight="1" x14ac:dyDescent="0.25">
      <c r="A261" s="31"/>
      <c r="B261" s="32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</row>
    <row r="262" spans="1:34" ht="12.75" customHeight="1" x14ac:dyDescent="0.25">
      <c r="A262" s="31"/>
      <c r="B262" s="32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</row>
    <row r="263" spans="1:34" ht="12.75" customHeight="1" x14ac:dyDescent="0.25">
      <c r="A263" s="31"/>
      <c r="B263" s="32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</row>
    <row r="264" spans="1:34" ht="12.75" customHeight="1" x14ac:dyDescent="0.25">
      <c r="A264" s="31"/>
      <c r="B264" s="32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</row>
    <row r="265" spans="1:34" ht="12.75" customHeight="1" x14ac:dyDescent="0.25">
      <c r="A265" s="31"/>
      <c r="B265" s="32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</row>
    <row r="266" spans="1:34" ht="12.75" customHeight="1" x14ac:dyDescent="0.25">
      <c r="A266" s="31"/>
      <c r="B266" s="32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</row>
    <row r="267" spans="1:34" ht="12.75" customHeight="1" x14ac:dyDescent="0.25">
      <c r="A267" s="31"/>
      <c r="B267" s="32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</row>
    <row r="268" spans="1:34" ht="12.75" customHeight="1" x14ac:dyDescent="0.25">
      <c r="A268" s="31"/>
      <c r="B268" s="32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</row>
    <row r="269" spans="1:34" ht="12.75" customHeight="1" x14ac:dyDescent="0.25">
      <c r="A269" s="31"/>
      <c r="B269" s="32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</row>
    <row r="270" spans="1:34" ht="12.75" customHeight="1" x14ac:dyDescent="0.25">
      <c r="A270" s="31"/>
      <c r="B270" s="32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</row>
    <row r="271" spans="1:34" ht="12.75" customHeight="1" x14ac:dyDescent="0.25">
      <c r="A271" s="31"/>
      <c r="B271" s="32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</row>
    <row r="272" spans="1:34" ht="12.75" customHeight="1" x14ac:dyDescent="0.25">
      <c r="A272" s="31"/>
      <c r="B272" s="32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</row>
    <row r="273" spans="1:34" ht="12.75" customHeight="1" x14ac:dyDescent="0.25">
      <c r="A273" s="31"/>
      <c r="B273" s="32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</row>
    <row r="274" spans="1:34" ht="12.75" customHeight="1" x14ac:dyDescent="0.25">
      <c r="A274" s="31"/>
      <c r="B274" s="32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</row>
    <row r="275" spans="1:34" ht="12.75" customHeight="1" x14ac:dyDescent="0.25">
      <c r="A275" s="31"/>
      <c r="B275" s="32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</row>
    <row r="276" spans="1:34" ht="12.75" customHeight="1" x14ac:dyDescent="0.25">
      <c r="A276" s="31"/>
      <c r="B276" s="32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</row>
    <row r="277" spans="1:34" ht="12.75" customHeight="1" x14ac:dyDescent="0.25">
      <c r="A277" s="31"/>
      <c r="B277" s="32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</row>
    <row r="278" spans="1:34" ht="12.75" customHeight="1" x14ac:dyDescent="0.25">
      <c r="A278" s="31"/>
      <c r="B278" s="32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</row>
    <row r="279" spans="1:34" ht="12.75" customHeight="1" x14ac:dyDescent="0.25">
      <c r="A279" s="31"/>
      <c r="B279" s="32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</row>
    <row r="280" spans="1:34" ht="12.75" customHeight="1" x14ac:dyDescent="0.25">
      <c r="A280" s="31"/>
      <c r="B280" s="32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</row>
    <row r="281" spans="1:34" ht="12.75" customHeight="1" x14ac:dyDescent="0.25">
      <c r="A281" s="31"/>
      <c r="B281" s="32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</row>
    <row r="282" spans="1:34" ht="12.75" customHeight="1" x14ac:dyDescent="0.25">
      <c r="A282" s="31"/>
      <c r="B282" s="32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</row>
    <row r="283" spans="1:34" ht="12.75" customHeight="1" x14ac:dyDescent="0.25">
      <c r="A283" s="31"/>
      <c r="B283" s="32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</row>
    <row r="284" spans="1:34" ht="12.75" customHeight="1" x14ac:dyDescent="0.25">
      <c r="A284" s="31"/>
      <c r="B284" s="32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</row>
    <row r="285" spans="1:34" ht="12.75" customHeight="1" x14ac:dyDescent="0.25">
      <c r="A285" s="31"/>
      <c r="B285" s="32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</row>
    <row r="286" spans="1:34" ht="12.75" customHeight="1" x14ac:dyDescent="0.25">
      <c r="A286" s="31"/>
      <c r="B286" s="32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</row>
    <row r="287" spans="1:34" ht="12.75" customHeight="1" x14ac:dyDescent="0.25">
      <c r="A287" s="31"/>
      <c r="B287" s="32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</row>
    <row r="288" spans="1:34" ht="12.75" customHeight="1" x14ac:dyDescent="0.25">
      <c r="A288" s="31"/>
      <c r="B288" s="32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</row>
    <row r="289" spans="1:34" ht="12.75" customHeight="1" x14ac:dyDescent="0.25">
      <c r="A289" s="31"/>
      <c r="B289" s="32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</row>
    <row r="290" spans="1:34" ht="12.75" customHeight="1" x14ac:dyDescent="0.25">
      <c r="A290" s="31"/>
      <c r="B290" s="32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</row>
    <row r="291" spans="1:34" ht="12.75" customHeight="1" x14ac:dyDescent="0.25">
      <c r="A291" s="31"/>
      <c r="B291" s="32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</row>
    <row r="292" spans="1:34" ht="12.75" customHeight="1" x14ac:dyDescent="0.25">
      <c r="A292" s="31"/>
      <c r="B292" s="32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</row>
    <row r="293" spans="1:34" ht="12.75" customHeight="1" x14ac:dyDescent="0.25">
      <c r="A293" s="31"/>
      <c r="B293" s="32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</row>
    <row r="294" spans="1:34" ht="12.75" customHeight="1" x14ac:dyDescent="0.25">
      <c r="A294" s="31"/>
      <c r="B294" s="32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</row>
    <row r="295" spans="1:34" ht="12.75" customHeight="1" x14ac:dyDescent="0.25">
      <c r="A295" s="31"/>
      <c r="B295" s="32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</row>
    <row r="296" spans="1:34" ht="12.75" customHeight="1" x14ac:dyDescent="0.25">
      <c r="A296" s="31"/>
      <c r="B296" s="32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</row>
    <row r="297" spans="1:34" ht="12.75" customHeight="1" x14ac:dyDescent="0.25">
      <c r="A297" s="31"/>
      <c r="B297" s="32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</row>
    <row r="298" spans="1:34" ht="12.75" customHeight="1" x14ac:dyDescent="0.25">
      <c r="A298" s="31"/>
      <c r="B298" s="32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</row>
    <row r="299" spans="1:34" ht="12.75" customHeight="1" x14ac:dyDescent="0.25">
      <c r="A299" s="31"/>
      <c r="B299" s="32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</row>
    <row r="300" spans="1:34" ht="12.75" customHeight="1" x14ac:dyDescent="0.25">
      <c r="A300" s="31"/>
      <c r="B300" s="32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</row>
    <row r="301" spans="1:34" ht="12.75" customHeight="1" x14ac:dyDescent="0.25">
      <c r="A301" s="31"/>
      <c r="B301" s="32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</row>
    <row r="302" spans="1:34" ht="12.75" customHeight="1" x14ac:dyDescent="0.25">
      <c r="A302" s="31"/>
      <c r="B302" s="32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</row>
    <row r="303" spans="1:34" ht="12.75" customHeight="1" x14ac:dyDescent="0.25">
      <c r="A303" s="31"/>
      <c r="B303" s="32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</row>
    <row r="304" spans="1:34" ht="12.75" customHeight="1" x14ac:dyDescent="0.25">
      <c r="A304" s="31"/>
      <c r="B304" s="32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</row>
    <row r="305" spans="1:34" ht="12.75" customHeight="1" x14ac:dyDescent="0.25">
      <c r="A305" s="31"/>
      <c r="B305" s="32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</row>
    <row r="306" spans="1:34" ht="12.75" customHeight="1" x14ac:dyDescent="0.25">
      <c r="A306" s="31"/>
      <c r="B306" s="32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</row>
    <row r="307" spans="1:34" ht="12.75" customHeight="1" x14ac:dyDescent="0.25">
      <c r="A307" s="31"/>
      <c r="B307" s="32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</row>
    <row r="308" spans="1:34" ht="12.75" customHeight="1" x14ac:dyDescent="0.25">
      <c r="A308" s="31"/>
      <c r="B308" s="32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</row>
    <row r="309" spans="1:34" ht="12.75" customHeight="1" x14ac:dyDescent="0.25">
      <c r="A309" s="31"/>
      <c r="B309" s="32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</row>
    <row r="310" spans="1:34" ht="12.75" customHeight="1" x14ac:dyDescent="0.25">
      <c r="A310" s="31"/>
      <c r="B310" s="32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</row>
    <row r="311" spans="1:34" ht="12.75" customHeight="1" x14ac:dyDescent="0.25">
      <c r="A311" s="31"/>
      <c r="B311" s="32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</row>
    <row r="312" spans="1:34" ht="12.75" customHeight="1" x14ac:dyDescent="0.25">
      <c r="A312" s="31"/>
      <c r="B312" s="32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</row>
    <row r="313" spans="1:34" ht="12.75" customHeight="1" x14ac:dyDescent="0.25">
      <c r="A313" s="31"/>
      <c r="B313" s="32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</row>
    <row r="314" spans="1:34" ht="12.75" customHeight="1" x14ac:dyDescent="0.25">
      <c r="A314" s="31"/>
      <c r="B314" s="32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</row>
    <row r="315" spans="1:34" ht="12.75" customHeight="1" x14ac:dyDescent="0.25">
      <c r="A315" s="31"/>
      <c r="B315" s="32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</row>
    <row r="316" spans="1:34" ht="12.75" customHeight="1" x14ac:dyDescent="0.25">
      <c r="A316" s="31"/>
      <c r="B316" s="32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</row>
    <row r="317" spans="1:34" ht="12.75" customHeight="1" x14ac:dyDescent="0.25">
      <c r="A317" s="31"/>
      <c r="B317" s="32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</row>
    <row r="318" spans="1:34" ht="12.75" customHeight="1" x14ac:dyDescent="0.25">
      <c r="A318" s="31"/>
      <c r="B318" s="32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</row>
    <row r="319" spans="1:34" ht="12.75" customHeight="1" x14ac:dyDescent="0.25">
      <c r="A319" s="31"/>
      <c r="B319" s="32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</row>
    <row r="320" spans="1:34" ht="12.75" customHeight="1" x14ac:dyDescent="0.25">
      <c r="A320" s="31"/>
      <c r="B320" s="32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</row>
    <row r="321" spans="1:34" ht="12.75" customHeight="1" x14ac:dyDescent="0.25">
      <c r="A321" s="31"/>
      <c r="B321" s="32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</row>
    <row r="322" spans="1:34" ht="12.75" customHeight="1" x14ac:dyDescent="0.25">
      <c r="A322" s="31"/>
      <c r="B322" s="32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</row>
    <row r="323" spans="1:34" ht="12.75" customHeight="1" x14ac:dyDescent="0.25">
      <c r="A323" s="31"/>
      <c r="B323" s="32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</row>
    <row r="324" spans="1:34" ht="12.75" customHeight="1" x14ac:dyDescent="0.25">
      <c r="A324" s="31"/>
      <c r="B324" s="32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</row>
    <row r="325" spans="1:34" ht="12.75" customHeight="1" x14ac:dyDescent="0.25">
      <c r="A325" s="31"/>
      <c r="B325" s="32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</row>
    <row r="326" spans="1:34" ht="12.75" customHeight="1" x14ac:dyDescent="0.25">
      <c r="A326" s="31"/>
      <c r="B326" s="32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</row>
    <row r="327" spans="1:34" ht="12.75" customHeight="1" x14ac:dyDescent="0.25">
      <c r="A327" s="31"/>
      <c r="B327" s="32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</row>
    <row r="328" spans="1:34" ht="12.75" customHeight="1" x14ac:dyDescent="0.25">
      <c r="A328" s="31"/>
      <c r="B328" s="32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</row>
    <row r="329" spans="1:34" ht="12.75" customHeight="1" x14ac:dyDescent="0.25">
      <c r="A329" s="31"/>
      <c r="B329" s="32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</row>
    <row r="330" spans="1:34" ht="12.75" customHeight="1" x14ac:dyDescent="0.25">
      <c r="A330" s="31"/>
      <c r="B330" s="32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</row>
    <row r="331" spans="1:34" ht="12.75" customHeight="1" x14ac:dyDescent="0.25">
      <c r="A331" s="31"/>
      <c r="B331" s="32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</row>
    <row r="332" spans="1:34" ht="12.75" customHeight="1" x14ac:dyDescent="0.25">
      <c r="A332" s="31"/>
      <c r="B332" s="32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</row>
    <row r="333" spans="1:34" ht="12.75" customHeight="1" x14ac:dyDescent="0.25">
      <c r="A333" s="31"/>
      <c r="B333" s="32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</row>
    <row r="334" spans="1:34" ht="12.75" customHeight="1" x14ac:dyDescent="0.25">
      <c r="A334" s="31"/>
      <c r="B334" s="32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</row>
    <row r="335" spans="1:34" ht="12.75" customHeight="1" x14ac:dyDescent="0.25">
      <c r="A335" s="31"/>
      <c r="B335" s="32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</row>
    <row r="336" spans="1:34" ht="12.75" customHeight="1" x14ac:dyDescent="0.25">
      <c r="A336" s="31"/>
      <c r="B336" s="32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</row>
    <row r="337" spans="1:34" ht="12.75" customHeight="1" x14ac:dyDescent="0.25">
      <c r="A337" s="31"/>
      <c r="B337" s="32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</row>
    <row r="338" spans="1:34" ht="12.75" customHeight="1" x14ac:dyDescent="0.25">
      <c r="A338" s="31"/>
      <c r="B338" s="32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</row>
    <row r="339" spans="1:34" ht="12.75" customHeight="1" x14ac:dyDescent="0.25">
      <c r="A339" s="31"/>
      <c r="B339" s="32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</row>
    <row r="340" spans="1:34" ht="12.75" customHeight="1" x14ac:dyDescent="0.25">
      <c r="A340" s="31"/>
      <c r="B340" s="32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</row>
    <row r="341" spans="1:34" ht="12.75" customHeight="1" x14ac:dyDescent="0.25">
      <c r="A341" s="31"/>
      <c r="B341" s="32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</row>
    <row r="342" spans="1:34" ht="12.75" customHeight="1" x14ac:dyDescent="0.25">
      <c r="A342" s="31"/>
      <c r="B342" s="32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</row>
    <row r="343" spans="1:34" ht="12.75" customHeight="1" x14ac:dyDescent="0.25">
      <c r="A343" s="31"/>
      <c r="B343" s="32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</row>
    <row r="344" spans="1:34" ht="12.75" customHeight="1" x14ac:dyDescent="0.25">
      <c r="A344" s="31"/>
      <c r="B344" s="32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</row>
    <row r="345" spans="1:34" ht="12.75" customHeight="1" x14ac:dyDescent="0.25">
      <c r="A345" s="31"/>
      <c r="B345" s="32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</row>
    <row r="346" spans="1:34" ht="12.75" customHeight="1" x14ac:dyDescent="0.25">
      <c r="A346" s="31"/>
      <c r="B346" s="32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</row>
    <row r="347" spans="1:34" ht="12.75" customHeight="1" x14ac:dyDescent="0.25">
      <c r="A347" s="31"/>
      <c r="B347" s="32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</row>
    <row r="348" spans="1:34" ht="12.75" customHeight="1" x14ac:dyDescent="0.25">
      <c r="A348" s="31"/>
      <c r="B348" s="32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</row>
    <row r="349" spans="1:34" ht="12.75" customHeight="1" x14ac:dyDescent="0.25">
      <c r="A349" s="31"/>
      <c r="B349" s="32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</row>
    <row r="350" spans="1:34" ht="12.75" customHeight="1" x14ac:dyDescent="0.25">
      <c r="A350" s="31"/>
      <c r="B350" s="32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</row>
    <row r="351" spans="1:34" ht="12.75" customHeight="1" x14ac:dyDescent="0.25">
      <c r="A351" s="31"/>
      <c r="B351" s="32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</row>
    <row r="352" spans="1:34" ht="12.75" customHeight="1" x14ac:dyDescent="0.25">
      <c r="A352" s="31"/>
      <c r="B352" s="32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</row>
    <row r="353" spans="1:34" ht="12.75" customHeight="1" x14ac:dyDescent="0.25">
      <c r="A353" s="31"/>
      <c r="B353" s="32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</row>
    <row r="354" spans="1:34" ht="12.75" customHeight="1" x14ac:dyDescent="0.25">
      <c r="A354" s="31"/>
      <c r="B354" s="32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</row>
    <row r="355" spans="1:34" ht="12.75" customHeight="1" x14ac:dyDescent="0.25">
      <c r="A355" s="31"/>
      <c r="B355" s="32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</row>
    <row r="356" spans="1:34" ht="12.75" customHeight="1" x14ac:dyDescent="0.25">
      <c r="A356" s="31"/>
      <c r="B356" s="32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</row>
    <row r="357" spans="1:34" ht="12.75" customHeight="1" x14ac:dyDescent="0.25">
      <c r="A357" s="31"/>
      <c r="B357" s="32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</row>
    <row r="358" spans="1:34" ht="12.75" customHeight="1" x14ac:dyDescent="0.25">
      <c r="A358" s="31"/>
      <c r="B358" s="32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</row>
    <row r="359" spans="1:34" ht="12.75" customHeight="1" x14ac:dyDescent="0.25">
      <c r="A359" s="31"/>
      <c r="B359" s="32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</row>
    <row r="360" spans="1:34" ht="12.75" customHeight="1" x14ac:dyDescent="0.25">
      <c r="A360" s="31"/>
      <c r="B360" s="32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</row>
    <row r="361" spans="1:34" ht="12.75" customHeight="1" x14ac:dyDescent="0.25">
      <c r="A361" s="31"/>
      <c r="B361" s="32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</row>
    <row r="362" spans="1:34" ht="12.75" customHeight="1" x14ac:dyDescent="0.25">
      <c r="A362" s="31"/>
      <c r="B362" s="32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</row>
    <row r="363" spans="1:34" ht="12.75" customHeight="1" x14ac:dyDescent="0.25">
      <c r="A363" s="31"/>
      <c r="B363" s="32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</row>
    <row r="364" spans="1:34" ht="12.75" customHeight="1" x14ac:dyDescent="0.25">
      <c r="A364" s="31"/>
      <c r="B364" s="32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</row>
    <row r="365" spans="1:34" ht="12.75" customHeight="1" x14ac:dyDescent="0.25">
      <c r="A365" s="31"/>
      <c r="B365" s="32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</row>
    <row r="366" spans="1:34" ht="12.75" customHeight="1" x14ac:dyDescent="0.25">
      <c r="A366" s="31"/>
      <c r="B366" s="32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</row>
    <row r="367" spans="1:34" ht="12.75" customHeight="1" x14ac:dyDescent="0.25">
      <c r="A367" s="31"/>
      <c r="B367" s="32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</row>
    <row r="368" spans="1:34" ht="12.75" customHeight="1" x14ac:dyDescent="0.25">
      <c r="A368" s="31"/>
      <c r="B368" s="32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</row>
    <row r="369" spans="1:34" ht="12.75" customHeight="1" x14ac:dyDescent="0.25">
      <c r="A369" s="31"/>
      <c r="B369" s="32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</row>
    <row r="370" spans="1:34" ht="12.75" customHeight="1" x14ac:dyDescent="0.25">
      <c r="A370" s="31"/>
      <c r="B370" s="32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</row>
    <row r="371" spans="1:34" ht="12.75" customHeight="1" x14ac:dyDescent="0.25">
      <c r="A371" s="31"/>
      <c r="B371" s="32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</row>
    <row r="372" spans="1:34" ht="12.75" customHeight="1" x14ac:dyDescent="0.25">
      <c r="A372" s="31"/>
      <c r="B372" s="32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</row>
    <row r="373" spans="1:34" ht="12.75" customHeight="1" x14ac:dyDescent="0.25">
      <c r="A373" s="31"/>
      <c r="B373" s="32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</row>
    <row r="374" spans="1:34" ht="12.75" customHeight="1" x14ac:dyDescent="0.25">
      <c r="A374" s="31"/>
      <c r="B374" s="32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</row>
    <row r="375" spans="1:34" ht="12.75" customHeight="1" x14ac:dyDescent="0.25">
      <c r="A375" s="31"/>
      <c r="B375" s="32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</row>
    <row r="376" spans="1:34" ht="12.75" customHeight="1" x14ac:dyDescent="0.25">
      <c r="A376" s="31"/>
      <c r="B376" s="32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</row>
    <row r="377" spans="1:34" ht="12.75" customHeight="1" x14ac:dyDescent="0.25">
      <c r="A377" s="31"/>
      <c r="B377" s="32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</row>
    <row r="378" spans="1:34" ht="12.75" customHeight="1" x14ac:dyDescent="0.25">
      <c r="A378" s="31"/>
      <c r="B378" s="32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</row>
    <row r="379" spans="1:34" ht="12.75" customHeight="1" x14ac:dyDescent="0.25">
      <c r="A379" s="31"/>
      <c r="B379" s="32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</row>
    <row r="380" spans="1:34" ht="12.75" customHeight="1" x14ac:dyDescent="0.25">
      <c r="A380" s="31"/>
      <c r="B380" s="32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</row>
    <row r="381" spans="1:34" ht="12.75" customHeight="1" x14ac:dyDescent="0.25">
      <c r="A381" s="31"/>
      <c r="B381" s="32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</row>
    <row r="382" spans="1:34" ht="12.75" customHeight="1" x14ac:dyDescent="0.25">
      <c r="A382" s="31"/>
      <c r="B382" s="32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</row>
    <row r="383" spans="1:34" ht="12.75" customHeight="1" x14ac:dyDescent="0.25">
      <c r="A383" s="31"/>
      <c r="B383" s="32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</row>
    <row r="384" spans="1:34" ht="12.75" customHeight="1" x14ac:dyDescent="0.25">
      <c r="A384" s="31"/>
      <c r="B384" s="32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</row>
    <row r="385" spans="1:34" ht="12.75" customHeight="1" x14ac:dyDescent="0.25">
      <c r="A385" s="31"/>
      <c r="B385" s="32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</row>
    <row r="386" spans="1:34" ht="12.75" customHeight="1" x14ac:dyDescent="0.25">
      <c r="A386" s="31"/>
      <c r="B386" s="32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</row>
    <row r="387" spans="1:34" ht="12.75" customHeight="1" x14ac:dyDescent="0.25">
      <c r="A387" s="31"/>
      <c r="B387" s="32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</row>
    <row r="388" spans="1:34" ht="12.75" customHeight="1" x14ac:dyDescent="0.25">
      <c r="A388" s="31"/>
      <c r="B388" s="32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</row>
    <row r="389" spans="1:34" ht="12.75" customHeight="1" x14ac:dyDescent="0.25">
      <c r="A389" s="31"/>
      <c r="B389" s="32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</row>
    <row r="390" spans="1:34" ht="12.75" customHeight="1" x14ac:dyDescent="0.25">
      <c r="A390" s="31"/>
      <c r="B390" s="32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</row>
    <row r="391" spans="1:34" ht="12.75" customHeight="1" x14ac:dyDescent="0.25">
      <c r="A391" s="31"/>
      <c r="B391" s="32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</row>
    <row r="392" spans="1:34" ht="12.75" customHeight="1" x14ac:dyDescent="0.25">
      <c r="A392" s="31"/>
      <c r="B392" s="32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</row>
    <row r="393" spans="1:34" ht="12.75" customHeight="1" x14ac:dyDescent="0.25">
      <c r="A393" s="31"/>
      <c r="B393" s="32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</row>
    <row r="394" spans="1:34" ht="12.75" customHeight="1" x14ac:dyDescent="0.25">
      <c r="A394" s="31"/>
      <c r="B394" s="32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</row>
    <row r="395" spans="1:34" ht="12.75" customHeight="1" x14ac:dyDescent="0.25">
      <c r="A395" s="31"/>
      <c r="B395" s="32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</row>
    <row r="396" spans="1:34" ht="12.75" customHeight="1" x14ac:dyDescent="0.25">
      <c r="A396" s="31"/>
      <c r="B396" s="32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</row>
    <row r="397" spans="1:34" ht="12.75" customHeight="1" x14ac:dyDescent="0.25">
      <c r="A397" s="31"/>
      <c r="B397" s="32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</row>
    <row r="398" spans="1:34" ht="12.75" customHeight="1" x14ac:dyDescent="0.25">
      <c r="A398" s="31"/>
      <c r="B398" s="32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</row>
    <row r="399" spans="1:34" ht="12.75" customHeight="1" x14ac:dyDescent="0.25">
      <c r="A399" s="31"/>
      <c r="B399" s="32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</row>
    <row r="400" spans="1:34" ht="12.75" customHeight="1" x14ac:dyDescent="0.25">
      <c r="A400" s="31"/>
      <c r="B400" s="32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</row>
    <row r="401" spans="1:34" ht="12.75" customHeight="1" x14ac:dyDescent="0.25">
      <c r="A401" s="31"/>
      <c r="B401" s="32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</row>
    <row r="402" spans="1:34" ht="12.75" customHeight="1" x14ac:dyDescent="0.25">
      <c r="A402" s="31"/>
      <c r="B402" s="32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</row>
    <row r="403" spans="1:34" ht="12.75" customHeight="1" x14ac:dyDescent="0.25">
      <c r="A403" s="31"/>
      <c r="B403" s="32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</row>
    <row r="404" spans="1:34" ht="12.75" customHeight="1" x14ac:dyDescent="0.25">
      <c r="A404" s="31"/>
      <c r="B404" s="32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</row>
    <row r="405" spans="1:34" ht="12.75" customHeight="1" x14ac:dyDescent="0.25">
      <c r="A405" s="31"/>
      <c r="B405" s="32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</row>
    <row r="406" spans="1:34" ht="12.75" customHeight="1" x14ac:dyDescent="0.25">
      <c r="A406" s="31"/>
      <c r="B406" s="32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</row>
    <row r="407" spans="1:34" ht="12.75" customHeight="1" x14ac:dyDescent="0.25">
      <c r="A407" s="31"/>
      <c r="B407" s="32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</row>
    <row r="408" spans="1:34" ht="12.75" customHeight="1" x14ac:dyDescent="0.25">
      <c r="A408" s="31"/>
      <c r="B408" s="32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</row>
    <row r="409" spans="1:34" ht="12.75" customHeight="1" x14ac:dyDescent="0.25">
      <c r="A409" s="31"/>
      <c r="B409" s="32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</row>
    <row r="410" spans="1:34" ht="12.75" customHeight="1" x14ac:dyDescent="0.25">
      <c r="A410" s="31"/>
      <c r="B410" s="32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</row>
    <row r="411" spans="1:34" ht="12.75" customHeight="1" x14ac:dyDescent="0.25">
      <c r="A411" s="31"/>
      <c r="B411" s="32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</row>
    <row r="412" spans="1:34" ht="12.75" customHeight="1" x14ac:dyDescent="0.25">
      <c r="A412" s="31"/>
      <c r="B412" s="32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</row>
    <row r="413" spans="1:34" ht="12.75" customHeight="1" x14ac:dyDescent="0.25">
      <c r="A413" s="31"/>
      <c r="B413" s="32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</row>
    <row r="414" spans="1:34" ht="12.75" customHeight="1" x14ac:dyDescent="0.25">
      <c r="A414" s="31"/>
      <c r="B414" s="32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</row>
    <row r="415" spans="1:34" ht="12.75" customHeight="1" x14ac:dyDescent="0.25">
      <c r="A415" s="31"/>
      <c r="B415" s="32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</row>
    <row r="416" spans="1:34" ht="12.75" customHeight="1" x14ac:dyDescent="0.25">
      <c r="A416" s="31"/>
      <c r="B416" s="32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</row>
    <row r="417" spans="1:34" ht="12.75" customHeight="1" x14ac:dyDescent="0.25">
      <c r="A417" s="31"/>
      <c r="B417" s="32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</row>
    <row r="418" spans="1:34" ht="12.75" customHeight="1" x14ac:dyDescent="0.25">
      <c r="A418" s="31"/>
      <c r="B418" s="32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</row>
    <row r="419" spans="1:34" ht="12.75" customHeight="1" x14ac:dyDescent="0.25">
      <c r="A419" s="31"/>
      <c r="B419" s="32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</row>
    <row r="420" spans="1:34" ht="12.75" customHeight="1" x14ac:dyDescent="0.25">
      <c r="A420" s="31"/>
      <c r="B420" s="32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</row>
    <row r="421" spans="1:34" ht="12.75" customHeight="1" x14ac:dyDescent="0.25">
      <c r="A421" s="31"/>
      <c r="B421" s="32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</row>
    <row r="422" spans="1:34" ht="12.75" customHeight="1" x14ac:dyDescent="0.25">
      <c r="A422" s="31"/>
      <c r="B422" s="32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</row>
    <row r="423" spans="1:34" ht="12.75" customHeight="1" x14ac:dyDescent="0.25">
      <c r="A423" s="31"/>
      <c r="B423" s="32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</row>
    <row r="424" spans="1:34" ht="12.75" customHeight="1" x14ac:dyDescent="0.25">
      <c r="A424" s="31"/>
      <c r="B424" s="32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</row>
    <row r="425" spans="1:34" ht="12.75" customHeight="1" x14ac:dyDescent="0.25">
      <c r="A425" s="31"/>
      <c r="B425" s="32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</row>
    <row r="426" spans="1:34" ht="12.75" customHeight="1" x14ac:dyDescent="0.25">
      <c r="A426" s="31"/>
      <c r="B426" s="32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</row>
    <row r="427" spans="1:34" ht="12.75" customHeight="1" x14ac:dyDescent="0.25">
      <c r="A427" s="31"/>
      <c r="B427" s="32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</row>
    <row r="428" spans="1:34" ht="12.75" customHeight="1" x14ac:dyDescent="0.25">
      <c r="A428" s="31"/>
      <c r="B428" s="32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</row>
    <row r="429" spans="1:34" ht="12.75" customHeight="1" x14ac:dyDescent="0.25">
      <c r="A429" s="31"/>
      <c r="B429" s="32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</row>
    <row r="430" spans="1:34" ht="12.75" customHeight="1" x14ac:dyDescent="0.25">
      <c r="A430" s="31"/>
      <c r="B430" s="32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</row>
    <row r="431" spans="1:34" ht="12.75" customHeight="1" x14ac:dyDescent="0.25">
      <c r="A431" s="31"/>
      <c r="B431" s="32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</row>
    <row r="432" spans="1:34" ht="12.75" customHeight="1" x14ac:dyDescent="0.25">
      <c r="A432" s="31"/>
      <c r="B432" s="32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</row>
    <row r="433" spans="1:34" ht="12.75" customHeight="1" x14ac:dyDescent="0.25">
      <c r="A433" s="31"/>
      <c r="B433" s="32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</row>
    <row r="434" spans="1:34" ht="12.75" customHeight="1" x14ac:dyDescent="0.25">
      <c r="A434" s="31"/>
      <c r="B434" s="32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</row>
    <row r="435" spans="1:34" ht="12.75" customHeight="1" x14ac:dyDescent="0.25">
      <c r="A435" s="31"/>
      <c r="B435" s="32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</row>
    <row r="436" spans="1:34" ht="12.75" customHeight="1" x14ac:dyDescent="0.25">
      <c r="A436" s="31"/>
      <c r="B436" s="32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</row>
    <row r="437" spans="1:34" ht="12.75" customHeight="1" x14ac:dyDescent="0.25">
      <c r="A437" s="31"/>
      <c r="B437" s="32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</row>
    <row r="438" spans="1:34" ht="12.75" customHeight="1" x14ac:dyDescent="0.25">
      <c r="A438" s="31"/>
      <c r="B438" s="32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</row>
    <row r="439" spans="1:34" ht="12.75" customHeight="1" x14ac:dyDescent="0.25">
      <c r="A439" s="31"/>
      <c r="B439" s="32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</row>
    <row r="440" spans="1:34" ht="12.75" customHeight="1" x14ac:dyDescent="0.25">
      <c r="A440" s="31"/>
      <c r="B440" s="32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</row>
    <row r="441" spans="1:34" ht="12.75" customHeight="1" x14ac:dyDescent="0.25">
      <c r="A441" s="31"/>
      <c r="B441" s="32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</row>
    <row r="442" spans="1:34" ht="12.75" customHeight="1" x14ac:dyDescent="0.25">
      <c r="A442" s="31"/>
      <c r="B442" s="32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</row>
    <row r="443" spans="1:34" ht="12.75" customHeight="1" x14ac:dyDescent="0.25">
      <c r="A443" s="31"/>
      <c r="B443" s="32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</row>
    <row r="444" spans="1:34" ht="12.75" customHeight="1" x14ac:dyDescent="0.25">
      <c r="A444" s="31"/>
      <c r="B444" s="32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</row>
    <row r="445" spans="1:34" ht="12.75" customHeight="1" x14ac:dyDescent="0.25">
      <c r="A445" s="31"/>
      <c r="B445" s="32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</row>
    <row r="446" spans="1:34" ht="12.75" customHeight="1" x14ac:dyDescent="0.25">
      <c r="A446" s="31"/>
      <c r="B446" s="32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</row>
    <row r="447" spans="1:34" ht="12.75" customHeight="1" x14ac:dyDescent="0.25">
      <c r="A447" s="31"/>
      <c r="B447" s="32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</row>
    <row r="448" spans="1:34" ht="12.75" customHeight="1" x14ac:dyDescent="0.25">
      <c r="A448" s="31"/>
      <c r="B448" s="32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</row>
    <row r="449" spans="1:34" ht="12.75" customHeight="1" x14ac:dyDescent="0.25">
      <c r="A449" s="31"/>
      <c r="B449" s="32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</row>
    <row r="450" spans="1:34" ht="12.75" customHeight="1" x14ac:dyDescent="0.25">
      <c r="A450" s="31"/>
      <c r="B450" s="32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</row>
    <row r="451" spans="1:34" ht="12.75" customHeight="1" x14ac:dyDescent="0.25">
      <c r="A451" s="31"/>
      <c r="B451" s="32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</row>
    <row r="452" spans="1:34" ht="12.75" customHeight="1" x14ac:dyDescent="0.25">
      <c r="A452" s="31"/>
      <c r="B452" s="32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</row>
    <row r="453" spans="1:34" ht="12.75" customHeight="1" x14ac:dyDescent="0.25">
      <c r="A453" s="31"/>
      <c r="B453" s="32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</row>
    <row r="454" spans="1:34" ht="12.75" customHeight="1" x14ac:dyDescent="0.25">
      <c r="A454" s="31"/>
      <c r="B454" s="32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</row>
    <row r="455" spans="1:34" ht="12.75" customHeight="1" x14ac:dyDescent="0.25">
      <c r="A455" s="31"/>
      <c r="B455" s="32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</row>
    <row r="456" spans="1:34" ht="12.75" customHeight="1" x14ac:dyDescent="0.25">
      <c r="A456" s="31"/>
      <c r="B456" s="32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</row>
    <row r="457" spans="1:34" ht="12.75" customHeight="1" x14ac:dyDescent="0.25">
      <c r="A457" s="31"/>
      <c r="B457" s="32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</row>
    <row r="458" spans="1:34" ht="12.75" customHeight="1" x14ac:dyDescent="0.25">
      <c r="A458" s="31"/>
      <c r="B458" s="32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</row>
    <row r="459" spans="1:34" ht="12.75" customHeight="1" x14ac:dyDescent="0.25">
      <c r="A459" s="31"/>
      <c r="B459" s="32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</row>
    <row r="460" spans="1:34" ht="12.75" customHeight="1" x14ac:dyDescent="0.25">
      <c r="A460" s="31"/>
      <c r="B460" s="32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</row>
    <row r="461" spans="1:34" ht="12.75" customHeight="1" x14ac:dyDescent="0.25">
      <c r="A461" s="31"/>
      <c r="B461" s="32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</row>
    <row r="462" spans="1:34" ht="12.75" customHeight="1" x14ac:dyDescent="0.25">
      <c r="A462" s="31"/>
      <c r="B462" s="32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</row>
    <row r="463" spans="1:34" ht="12.75" customHeight="1" x14ac:dyDescent="0.25">
      <c r="A463" s="31"/>
      <c r="B463" s="32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</row>
    <row r="464" spans="1:34" ht="12.75" customHeight="1" x14ac:dyDescent="0.25">
      <c r="A464" s="31"/>
      <c r="B464" s="32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</row>
    <row r="465" spans="1:34" ht="12.75" customHeight="1" x14ac:dyDescent="0.25">
      <c r="A465" s="31"/>
      <c r="B465" s="32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</row>
    <row r="466" spans="1:34" ht="12.75" customHeight="1" x14ac:dyDescent="0.25">
      <c r="A466" s="31"/>
      <c r="B466" s="32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</row>
    <row r="467" spans="1:34" ht="12.75" customHeight="1" x14ac:dyDescent="0.25">
      <c r="A467" s="31"/>
      <c r="B467" s="32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</row>
    <row r="468" spans="1:34" ht="12.75" customHeight="1" x14ac:dyDescent="0.25">
      <c r="A468" s="31"/>
      <c r="B468" s="32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</row>
    <row r="469" spans="1:34" ht="12.75" customHeight="1" x14ac:dyDescent="0.25">
      <c r="A469" s="31"/>
      <c r="B469" s="32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</row>
    <row r="470" spans="1:34" ht="12.75" customHeight="1" x14ac:dyDescent="0.25">
      <c r="A470" s="31"/>
      <c r="B470" s="32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</row>
    <row r="471" spans="1:34" ht="12.75" customHeight="1" x14ac:dyDescent="0.25">
      <c r="A471" s="31"/>
      <c r="B471" s="32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</row>
    <row r="472" spans="1:34" ht="12.75" customHeight="1" x14ac:dyDescent="0.25">
      <c r="A472" s="31"/>
      <c r="B472" s="32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</row>
    <row r="473" spans="1:34" ht="12.75" customHeight="1" x14ac:dyDescent="0.25">
      <c r="A473" s="31"/>
      <c r="B473" s="32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</row>
    <row r="474" spans="1:34" ht="12.75" customHeight="1" x14ac:dyDescent="0.25">
      <c r="A474" s="31"/>
      <c r="B474" s="32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</row>
    <row r="475" spans="1:34" ht="12.75" customHeight="1" x14ac:dyDescent="0.25">
      <c r="A475" s="31"/>
      <c r="B475" s="32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</row>
    <row r="476" spans="1:34" ht="12.75" customHeight="1" x14ac:dyDescent="0.25">
      <c r="A476" s="31"/>
      <c r="B476" s="32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</row>
    <row r="477" spans="1:34" ht="12.75" customHeight="1" x14ac:dyDescent="0.25">
      <c r="A477" s="31"/>
      <c r="B477" s="32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</row>
    <row r="478" spans="1:34" ht="12.75" customHeight="1" x14ac:dyDescent="0.25">
      <c r="A478" s="31"/>
      <c r="B478" s="32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</row>
    <row r="479" spans="1:34" ht="12.75" customHeight="1" x14ac:dyDescent="0.25">
      <c r="A479" s="31"/>
      <c r="B479" s="32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</row>
    <row r="480" spans="1:34" ht="12.75" customHeight="1" x14ac:dyDescent="0.25">
      <c r="A480" s="31"/>
      <c r="B480" s="32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</row>
    <row r="481" spans="1:34" ht="12.75" customHeight="1" x14ac:dyDescent="0.25">
      <c r="A481" s="31"/>
      <c r="B481" s="32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</row>
    <row r="482" spans="1:34" ht="12.75" customHeight="1" x14ac:dyDescent="0.25">
      <c r="A482" s="31"/>
      <c r="B482" s="32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</row>
    <row r="483" spans="1:34" ht="12.75" customHeight="1" x14ac:dyDescent="0.25">
      <c r="A483" s="31"/>
      <c r="B483" s="32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</row>
    <row r="484" spans="1:34" ht="12.75" customHeight="1" x14ac:dyDescent="0.25">
      <c r="A484" s="31"/>
      <c r="B484" s="32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</row>
    <row r="485" spans="1:34" ht="12.75" customHeight="1" x14ac:dyDescent="0.25">
      <c r="A485" s="31"/>
      <c r="B485" s="32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</row>
    <row r="486" spans="1:34" ht="12.75" customHeight="1" x14ac:dyDescent="0.25">
      <c r="A486" s="31"/>
      <c r="B486" s="32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</row>
    <row r="487" spans="1:34" ht="12.75" customHeight="1" x14ac:dyDescent="0.25">
      <c r="A487" s="31"/>
      <c r="B487" s="32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</row>
    <row r="488" spans="1:34" ht="12.75" customHeight="1" x14ac:dyDescent="0.25">
      <c r="A488" s="31"/>
      <c r="B488" s="32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</row>
    <row r="489" spans="1:34" ht="12.75" customHeight="1" x14ac:dyDescent="0.25">
      <c r="A489" s="31"/>
      <c r="B489" s="32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</row>
    <row r="490" spans="1:34" ht="12.75" customHeight="1" x14ac:dyDescent="0.25">
      <c r="A490" s="31"/>
      <c r="B490" s="32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</row>
    <row r="491" spans="1:34" ht="12.75" customHeight="1" x14ac:dyDescent="0.25">
      <c r="A491" s="31"/>
      <c r="B491" s="32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</row>
    <row r="492" spans="1:34" ht="12.75" customHeight="1" x14ac:dyDescent="0.25">
      <c r="A492" s="31"/>
      <c r="B492" s="32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</row>
    <row r="493" spans="1:34" ht="12.75" customHeight="1" x14ac:dyDescent="0.25">
      <c r="A493" s="31"/>
      <c r="B493" s="32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</row>
    <row r="494" spans="1:34" ht="12.75" customHeight="1" x14ac:dyDescent="0.25">
      <c r="A494" s="31"/>
      <c r="B494" s="32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</row>
    <row r="495" spans="1:34" ht="12.75" customHeight="1" x14ac:dyDescent="0.25">
      <c r="A495" s="31"/>
      <c r="B495" s="32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</row>
    <row r="496" spans="1:34" ht="12.75" customHeight="1" x14ac:dyDescent="0.25">
      <c r="A496" s="31"/>
      <c r="B496" s="32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</row>
    <row r="497" spans="1:34" ht="12.75" customHeight="1" x14ac:dyDescent="0.25">
      <c r="A497" s="31"/>
      <c r="B497" s="32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</row>
    <row r="498" spans="1:34" ht="12.75" customHeight="1" x14ac:dyDescent="0.25">
      <c r="A498" s="31"/>
      <c r="B498" s="32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</row>
    <row r="499" spans="1:34" ht="12.75" customHeight="1" x14ac:dyDescent="0.25">
      <c r="A499" s="31"/>
      <c r="B499" s="32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</row>
    <row r="500" spans="1:34" ht="12.75" customHeight="1" x14ac:dyDescent="0.25">
      <c r="A500" s="31"/>
      <c r="B500" s="32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</row>
    <row r="501" spans="1:34" ht="12.75" customHeight="1" x14ac:dyDescent="0.25">
      <c r="A501" s="31"/>
      <c r="B501" s="32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</row>
    <row r="502" spans="1:34" ht="12.75" customHeight="1" x14ac:dyDescent="0.25">
      <c r="A502" s="31"/>
      <c r="B502" s="32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</row>
    <row r="503" spans="1:34" ht="12.75" customHeight="1" x14ac:dyDescent="0.25">
      <c r="A503" s="31"/>
      <c r="B503" s="32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</row>
    <row r="504" spans="1:34" ht="12.75" customHeight="1" x14ac:dyDescent="0.25">
      <c r="A504" s="31"/>
      <c r="B504" s="32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</row>
    <row r="505" spans="1:34" ht="12.75" customHeight="1" x14ac:dyDescent="0.25">
      <c r="A505" s="31"/>
      <c r="B505" s="32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</row>
    <row r="506" spans="1:34" ht="12.75" customHeight="1" x14ac:dyDescent="0.25">
      <c r="A506" s="31"/>
      <c r="B506" s="32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</row>
    <row r="507" spans="1:34" ht="12.75" customHeight="1" x14ac:dyDescent="0.25">
      <c r="A507" s="31"/>
      <c r="B507" s="32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</row>
    <row r="508" spans="1:34" ht="12.75" customHeight="1" x14ac:dyDescent="0.25">
      <c r="A508" s="31"/>
      <c r="B508" s="32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</row>
    <row r="509" spans="1:34" ht="12.75" customHeight="1" x14ac:dyDescent="0.25">
      <c r="A509" s="31"/>
      <c r="B509" s="32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</row>
    <row r="510" spans="1:34" ht="12.75" customHeight="1" x14ac:dyDescent="0.25">
      <c r="A510" s="31"/>
      <c r="B510" s="32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</row>
    <row r="511" spans="1:34" ht="12.75" customHeight="1" x14ac:dyDescent="0.25">
      <c r="A511" s="31"/>
      <c r="B511" s="32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</row>
    <row r="512" spans="1:34" ht="12.75" customHeight="1" x14ac:dyDescent="0.25">
      <c r="A512" s="31"/>
      <c r="B512" s="32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</row>
    <row r="513" spans="1:34" ht="12.75" customHeight="1" x14ac:dyDescent="0.25">
      <c r="A513" s="31"/>
      <c r="B513" s="32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</row>
    <row r="514" spans="1:34" ht="12.75" customHeight="1" x14ac:dyDescent="0.25">
      <c r="A514" s="31"/>
      <c r="B514" s="32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</row>
    <row r="515" spans="1:34" ht="12.75" customHeight="1" x14ac:dyDescent="0.25">
      <c r="A515" s="31"/>
      <c r="B515" s="32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</row>
    <row r="516" spans="1:34" ht="12.75" customHeight="1" x14ac:dyDescent="0.25">
      <c r="A516" s="31"/>
      <c r="B516" s="32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</row>
    <row r="517" spans="1:34" ht="12.75" customHeight="1" x14ac:dyDescent="0.25">
      <c r="A517" s="31"/>
      <c r="B517" s="32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</row>
    <row r="518" spans="1:34" ht="12.75" customHeight="1" x14ac:dyDescent="0.25">
      <c r="A518" s="31"/>
      <c r="B518" s="32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</row>
    <row r="519" spans="1:34" ht="12.75" customHeight="1" x14ac:dyDescent="0.25">
      <c r="A519" s="31"/>
      <c r="B519" s="32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</row>
    <row r="520" spans="1:34" ht="12.75" customHeight="1" x14ac:dyDescent="0.25">
      <c r="A520" s="31"/>
      <c r="B520" s="32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</row>
    <row r="521" spans="1:34" ht="12.75" customHeight="1" x14ac:dyDescent="0.25">
      <c r="A521" s="31"/>
      <c r="B521" s="32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</row>
    <row r="522" spans="1:34" ht="12.75" customHeight="1" x14ac:dyDescent="0.25">
      <c r="A522" s="31"/>
      <c r="B522" s="32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</row>
    <row r="523" spans="1:34" ht="12.75" customHeight="1" x14ac:dyDescent="0.25">
      <c r="A523" s="31"/>
      <c r="B523" s="32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</row>
    <row r="524" spans="1:34" ht="12.75" customHeight="1" x14ac:dyDescent="0.25">
      <c r="A524" s="31"/>
      <c r="B524" s="32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</row>
    <row r="525" spans="1:34" ht="12.75" customHeight="1" x14ac:dyDescent="0.25">
      <c r="A525" s="31"/>
      <c r="B525" s="32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</row>
    <row r="526" spans="1:34" ht="12.75" customHeight="1" x14ac:dyDescent="0.25">
      <c r="A526" s="31"/>
      <c r="B526" s="32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</row>
    <row r="527" spans="1:34" ht="12.75" customHeight="1" x14ac:dyDescent="0.25">
      <c r="A527" s="31"/>
      <c r="B527" s="32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</row>
    <row r="528" spans="1:34" ht="12.75" customHeight="1" x14ac:dyDescent="0.25">
      <c r="A528" s="31"/>
      <c r="B528" s="32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</row>
    <row r="529" spans="1:34" ht="12.75" customHeight="1" x14ac:dyDescent="0.25">
      <c r="A529" s="31"/>
      <c r="B529" s="32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</row>
    <row r="530" spans="1:34" ht="12.75" customHeight="1" x14ac:dyDescent="0.25">
      <c r="A530" s="31"/>
      <c r="B530" s="32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</row>
    <row r="531" spans="1:34" ht="12.75" customHeight="1" x14ac:dyDescent="0.25">
      <c r="A531" s="31"/>
      <c r="B531" s="32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</row>
    <row r="532" spans="1:34" ht="12.75" customHeight="1" x14ac:dyDescent="0.25">
      <c r="A532" s="31"/>
      <c r="B532" s="32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</row>
    <row r="533" spans="1:34" ht="12.75" customHeight="1" x14ac:dyDescent="0.25">
      <c r="A533" s="31"/>
      <c r="B533" s="32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</row>
    <row r="534" spans="1:34" ht="12.75" customHeight="1" x14ac:dyDescent="0.25">
      <c r="A534" s="31"/>
      <c r="B534" s="32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</row>
    <row r="535" spans="1:34" ht="12.75" customHeight="1" x14ac:dyDescent="0.25">
      <c r="A535" s="31"/>
      <c r="B535" s="32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</row>
    <row r="536" spans="1:34" ht="12.75" customHeight="1" x14ac:dyDescent="0.25">
      <c r="A536" s="31"/>
      <c r="B536" s="32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</row>
    <row r="537" spans="1:34" ht="12.75" customHeight="1" x14ac:dyDescent="0.25">
      <c r="A537" s="31"/>
      <c r="B537" s="32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</row>
    <row r="538" spans="1:34" ht="12.75" customHeight="1" x14ac:dyDescent="0.25">
      <c r="A538" s="31"/>
      <c r="B538" s="32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</row>
    <row r="539" spans="1:34" ht="12.75" customHeight="1" x14ac:dyDescent="0.25">
      <c r="A539" s="31"/>
      <c r="B539" s="32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</row>
    <row r="540" spans="1:34" ht="12.75" customHeight="1" x14ac:dyDescent="0.25">
      <c r="A540" s="31"/>
      <c r="B540" s="32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</row>
    <row r="541" spans="1:34" ht="12.75" customHeight="1" x14ac:dyDescent="0.25">
      <c r="A541" s="31"/>
      <c r="B541" s="32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</row>
    <row r="542" spans="1:34" ht="12.75" customHeight="1" x14ac:dyDescent="0.25">
      <c r="A542" s="31"/>
      <c r="B542" s="32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</row>
    <row r="543" spans="1:34" ht="12.75" customHeight="1" x14ac:dyDescent="0.25">
      <c r="A543" s="31"/>
      <c r="B543" s="32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</row>
    <row r="544" spans="1:34" ht="12.75" customHeight="1" x14ac:dyDescent="0.25">
      <c r="A544" s="31"/>
      <c r="B544" s="32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</row>
    <row r="545" spans="1:34" ht="12.75" customHeight="1" x14ac:dyDescent="0.25">
      <c r="A545" s="31"/>
      <c r="B545" s="32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</row>
    <row r="546" spans="1:34" ht="12.75" customHeight="1" x14ac:dyDescent="0.25">
      <c r="A546" s="31"/>
      <c r="B546" s="32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</row>
    <row r="547" spans="1:34" ht="12.75" customHeight="1" x14ac:dyDescent="0.25">
      <c r="A547" s="31"/>
      <c r="B547" s="32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</row>
    <row r="548" spans="1:34" ht="12.75" customHeight="1" x14ac:dyDescent="0.25">
      <c r="A548" s="31"/>
      <c r="B548" s="32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</row>
    <row r="549" spans="1:34" ht="12.75" customHeight="1" x14ac:dyDescent="0.25">
      <c r="A549" s="31"/>
      <c r="B549" s="32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</row>
    <row r="550" spans="1:34" ht="12.75" customHeight="1" x14ac:dyDescent="0.25">
      <c r="A550" s="31"/>
      <c r="B550" s="32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</row>
    <row r="551" spans="1:34" ht="12.75" customHeight="1" x14ac:dyDescent="0.25">
      <c r="A551" s="31"/>
      <c r="B551" s="32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</row>
    <row r="552" spans="1:34" ht="12.75" customHeight="1" x14ac:dyDescent="0.25">
      <c r="A552" s="31"/>
      <c r="B552" s="32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</row>
    <row r="553" spans="1:34" ht="12.75" customHeight="1" x14ac:dyDescent="0.25">
      <c r="A553" s="31"/>
      <c r="B553" s="32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</row>
    <row r="554" spans="1:34" ht="12.75" customHeight="1" x14ac:dyDescent="0.25">
      <c r="A554" s="31"/>
      <c r="B554" s="32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</row>
    <row r="555" spans="1:34" ht="12.75" customHeight="1" x14ac:dyDescent="0.25">
      <c r="A555" s="31"/>
      <c r="B555" s="32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</row>
    <row r="556" spans="1:34" ht="12.75" customHeight="1" x14ac:dyDescent="0.25">
      <c r="A556" s="31"/>
      <c r="B556" s="32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</row>
    <row r="557" spans="1:34" ht="12.75" customHeight="1" x14ac:dyDescent="0.25">
      <c r="A557" s="31"/>
      <c r="B557" s="32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</row>
    <row r="558" spans="1:34" ht="12.75" customHeight="1" x14ac:dyDescent="0.25">
      <c r="A558" s="31"/>
      <c r="B558" s="32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</row>
    <row r="559" spans="1:34" ht="12.75" customHeight="1" x14ac:dyDescent="0.25">
      <c r="A559" s="31"/>
      <c r="B559" s="32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</row>
    <row r="560" spans="1:34" ht="12.75" customHeight="1" x14ac:dyDescent="0.25">
      <c r="A560" s="31"/>
      <c r="B560" s="32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</row>
    <row r="561" spans="1:34" ht="12.75" customHeight="1" x14ac:dyDescent="0.25">
      <c r="A561" s="31"/>
      <c r="B561" s="32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</row>
    <row r="562" spans="1:34" ht="12.75" customHeight="1" x14ac:dyDescent="0.25">
      <c r="A562" s="31"/>
      <c r="B562" s="32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</row>
    <row r="563" spans="1:34" ht="12.75" customHeight="1" x14ac:dyDescent="0.25">
      <c r="A563" s="31"/>
      <c r="B563" s="32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</row>
    <row r="564" spans="1:34" ht="12.75" customHeight="1" x14ac:dyDescent="0.25">
      <c r="A564" s="31"/>
      <c r="B564" s="32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</row>
    <row r="565" spans="1:34" ht="12.75" customHeight="1" x14ac:dyDescent="0.25">
      <c r="A565" s="31"/>
      <c r="B565" s="32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</row>
    <row r="566" spans="1:34" ht="12.75" customHeight="1" x14ac:dyDescent="0.25">
      <c r="A566" s="31"/>
      <c r="B566" s="32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</row>
    <row r="567" spans="1:34" ht="12.75" customHeight="1" x14ac:dyDescent="0.25">
      <c r="A567" s="31"/>
      <c r="B567" s="32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</row>
    <row r="568" spans="1:34" ht="12.75" customHeight="1" x14ac:dyDescent="0.25">
      <c r="A568" s="31"/>
      <c r="B568" s="32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</row>
    <row r="569" spans="1:34" ht="12.75" customHeight="1" x14ac:dyDescent="0.25">
      <c r="A569" s="31"/>
      <c r="B569" s="32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</row>
    <row r="570" spans="1:34" ht="12.75" customHeight="1" x14ac:dyDescent="0.25">
      <c r="A570" s="31"/>
      <c r="B570" s="32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</row>
    <row r="571" spans="1:34" ht="12.75" customHeight="1" x14ac:dyDescent="0.25">
      <c r="A571" s="31"/>
      <c r="B571" s="32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</row>
    <row r="572" spans="1:34" ht="12.75" customHeight="1" x14ac:dyDescent="0.25">
      <c r="A572" s="31"/>
      <c r="B572" s="32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</row>
    <row r="573" spans="1:34" ht="12.75" customHeight="1" x14ac:dyDescent="0.25">
      <c r="A573" s="31"/>
      <c r="B573" s="32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</row>
    <row r="574" spans="1:34" ht="12.75" customHeight="1" x14ac:dyDescent="0.25">
      <c r="A574" s="31"/>
      <c r="B574" s="32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</row>
    <row r="575" spans="1:34" ht="12.75" customHeight="1" x14ac:dyDescent="0.25">
      <c r="A575" s="31"/>
      <c r="B575" s="32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</row>
    <row r="576" spans="1:34" ht="12.75" customHeight="1" x14ac:dyDescent="0.25">
      <c r="A576" s="31"/>
      <c r="B576" s="32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</row>
    <row r="577" spans="1:34" ht="12.75" customHeight="1" x14ac:dyDescent="0.25">
      <c r="A577" s="31"/>
      <c r="B577" s="32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  <c r="AH577" s="31"/>
    </row>
    <row r="578" spans="1:34" ht="12.75" customHeight="1" x14ac:dyDescent="0.25">
      <c r="A578" s="31"/>
      <c r="B578" s="32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</row>
    <row r="579" spans="1:34" ht="12.75" customHeight="1" x14ac:dyDescent="0.25">
      <c r="A579" s="31"/>
      <c r="B579" s="32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</row>
    <row r="580" spans="1:34" ht="12.75" customHeight="1" x14ac:dyDescent="0.25">
      <c r="A580" s="31"/>
      <c r="B580" s="32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</row>
    <row r="581" spans="1:34" ht="12.75" customHeight="1" x14ac:dyDescent="0.25">
      <c r="A581" s="31"/>
      <c r="B581" s="32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</row>
    <row r="582" spans="1:34" ht="12.75" customHeight="1" x14ac:dyDescent="0.25">
      <c r="A582" s="31"/>
      <c r="B582" s="32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</row>
    <row r="583" spans="1:34" ht="12.75" customHeight="1" x14ac:dyDescent="0.25">
      <c r="A583" s="31"/>
      <c r="B583" s="32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</row>
    <row r="584" spans="1:34" ht="12.75" customHeight="1" x14ac:dyDescent="0.25">
      <c r="A584" s="31"/>
      <c r="B584" s="32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</row>
    <row r="585" spans="1:34" ht="12.75" customHeight="1" x14ac:dyDescent="0.25">
      <c r="A585" s="31"/>
      <c r="B585" s="32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</row>
    <row r="586" spans="1:34" ht="12.75" customHeight="1" x14ac:dyDescent="0.25">
      <c r="A586" s="31"/>
      <c r="B586" s="32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</row>
    <row r="587" spans="1:34" ht="12.75" customHeight="1" x14ac:dyDescent="0.25">
      <c r="A587" s="31"/>
      <c r="B587" s="32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</row>
    <row r="588" spans="1:34" ht="12.75" customHeight="1" x14ac:dyDescent="0.25">
      <c r="A588" s="31"/>
      <c r="B588" s="32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</row>
    <row r="589" spans="1:34" ht="12.75" customHeight="1" x14ac:dyDescent="0.25">
      <c r="A589" s="31"/>
      <c r="B589" s="32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</row>
    <row r="590" spans="1:34" ht="12.75" customHeight="1" x14ac:dyDescent="0.25">
      <c r="A590" s="31"/>
      <c r="B590" s="32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</row>
    <row r="591" spans="1:34" ht="12.75" customHeight="1" x14ac:dyDescent="0.25">
      <c r="A591" s="31"/>
      <c r="B591" s="32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</row>
    <row r="592" spans="1:34" ht="12.75" customHeight="1" x14ac:dyDescent="0.25">
      <c r="A592" s="31"/>
      <c r="B592" s="32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</row>
    <row r="593" spans="1:34" ht="12.75" customHeight="1" x14ac:dyDescent="0.25">
      <c r="A593" s="31"/>
      <c r="B593" s="32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</row>
    <row r="594" spans="1:34" ht="12.75" customHeight="1" x14ac:dyDescent="0.25">
      <c r="A594" s="31"/>
      <c r="B594" s="32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</row>
    <row r="595" spans="1:34" ht="12.75" customHeight="1" x14ac:dyDescent="0.25">
      <c r="A595" s="31"/>
      <c r="B595" s="32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</row>
    <row r="596" spans="1:34" ht="12.75" customHeight="1" x14ac:dyDescent="0.25">
      <c r="A596" s="31"/>
      <c r="B596" s="32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</row>
    <row r="597" spans="1:34" ht="12.75" customHeight="1" x14ac:dyDescent="0.25">
      <c r="A597" s="31"/>
      <c r="B597" s="32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</row>
    <row r="598" spans="1:34" ht="12.75" customHeight="1" x14ac:dyDescent="0.25">
      <c r="A598" s="31"/>
      <c r="B598" s="32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</row>
    <row r="599" spans="1:34" ht="12.75" customHeight="1" x14ac:dyDescent="0.25">
      <c r="A599" s="31"/>
      <c r="B599" s="32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</row>
    <row r="600" spans="1:34" ht="12.75" customHeight="1" x14ac:dyDescent="0.25">
      <c r="A600" s="31"/>
      <c r="B600" s="32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</row>
    <row r="601" spans="1:34" ht="12.75" customHeight="1" x14ac:dyDescent="0.25">
      <c r="A601" s="31"/>
      <c r="B601" s="32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</row>
    <row r="602" spans="1:34" ht="12.75" customHeight="1" x14ac:dyDescent="0.25">
      <c r="A602" s="31"/>
      <c r="B602" s="32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</row>
    <row r="603" spans="1:34" ht="12.75" customHeight="1" x14ac:dyDescent="0.25">
      <c r="A603" s="31"/>
      <c r="B603" s="32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</row>
    <row r="604" spans="1:34" ht="12.75" customHeight="1" x14ac:dyDescent="0.25">
      <c r="A604" s="31"/>
      <c r="B604" s="32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</row>
    <row r="605" spans="1:34" ht="12.75" customHeight="1" x14ac:dyDescent="0.25">
      <c r="A605" s="31"/>
      <c r="B605" s="32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</row>
    <row r="606" spans="1:34" ht="12.75" customHeight="1" x14ac:dyDescent="0.25">
      <c r="A606" s="31"/>
      <c r="B606" s="32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</row>
    <row r="607" spans="1:34" ht="12.75" customHeight="1" x14ac:dyDescent="0.25">
      <c r="A607" s="31"/>
      <c r="B607" s="32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</row>
    <row r="608" spans="1:34" ht="12.75" customHeight="1" x14ac:dyDescent="0.25">
      <c r="A608" s="31"/>
      <c r="B608" s="32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</row>
    <row r="609" spans="1:34" ht="12.75" customHeight="1" x14ac:dyDescent="0.25">
      <c r="A609" s="31"/>
      <c r="B609" s="32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</row>
    <row r="610" spans="1:34" ht="12.75" customHeight="1" x14ac:dyDescent="0.25">
      <c r="A610" s="31"/>
      <c r="B610" s="32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</row>
    <row r="611" spans="1:34" ht="12.75" customHeight="1" x14ac:dyDescent="0.25">
      <c r="A611" s="31"/>
      <c r="B611" s="32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</row>
    <row r="612" spans="1:34" ht="12.75" customHeight="1" x14ac:dyDescent="0.25">
      <c r="A612" s="31"/>
      <c r="B612" s="32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</row>
    <row r="613" spans="1:34" ht="12.75" customHeight="1" x14ac:dyDescent="0.25">
      <c r="A613" s="31"/>
      <c r="B613" s="32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</row>
    <row r="614" spans="1:34" ht="12.75" customHeight="1" x14ac:dyDescent="0.25">
      <c r="A614" s="31"/>
      <c r="B614" s="32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</row>
    <row r="615" spans="1:34" ht="12.75" customHeight="1" x14ac:dyDescent="0.25">
      <c r="A615" s="31"/>
      <c r="B615" s="32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</row>
    <row r="616" spans="1:34" ht="12.75" customHeight="1" x14ac:dyDescent="0.25">
      <c r="A616" s="31"/>
      <c r="B616" s="32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</row>
    <row r="617" spans="1:34" ht="12.75" customHeight="1" x14ac:dyDescent="0.25">
      <c r="A617" s="31"/>
      <c r="B617" s="32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</row>
    <row r="618" spans="1:34" ht="12.75" customHeight="1" x14ac:dyDescent="0.25">
      <c r="A618" s="31"/>
      <c r="B618" s="32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</row>
    <row r="619" spans="1:34" ht="12.75" customHeight="1" x14ac:dyDescent="0.25">
      <c r="A619" s="31"/>
      <c r="B619" s="32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</row>
    <row r="620" spans="1:34" ht="12.75" customHeight="1" x14ac:dyDescent="0.25">
      <c r="A620" s="31"/>
      <c r="B620" s="32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</row>
    <row r="621" spans="1:34" ht="12.75" customHeight="1" x14ac:dyDescent="0.25">
      <c r="A621" s="31"/>
      <c r="B621" s="32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</row>
    <row r="622" spans="1:34" ht="12.75" customHeight="1" x14ac:dyDescent="0.25">
      <c r="A622" s="31"/>
      <c r="B622" s="32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</row>
    <row r="623" spans="1:34" ht="12.75" customHeight="1" x14ac:dyDescent="0.25">
      <c r="A623" s="31"/>
      <c r="B623" s="32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</row>
    <row r="624" spans="1:34" ht="12.75" customHeight="1" x14ac:dyDescent="0.25">
      <c r="A624" s="31"/>
      <c r="B624" s="32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</row>
    <row r="625" spans="1:34" ht="12.75" customHeight="1" x14ac:dyDescent="0.25">
      <c r="A625" s="31"/>
      <c r="B625" s="32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</row>
    <row r="626" spans="1:34" ht="12.75" customHeight="1" x14ac:dyDescent="0.25">
      <c r="A626" s="31"/>
      <c r="B626" s="32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</row>
    <row r="627" spans="1:34" ht="12.75" customHeight="1" x14ac:dyDescent="0.25">
      <c r="A627" s="31"/>
      <c r="B627" s="32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</row>
    <row r="628" spans="1:34" ht="12.75" customHeight="1" x14ac:dyDescent="0.25">
      <c r="A628" s="31"/>
      <c r="B628" s="32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</row>
    <row r="629" spans="1:34" ht="12.75" customHeight="1" x14ac:dyDescent="0.25">
      <c r="A629" s="31"/>
      <c r="B629" s="32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</row>
    <row r="630" spans="1:34" ht="12.75" customHeight="1" x14ac:dyDescent="0.25">
      <c r="A630" s="31"/>
      <c r="B630" s="32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</row>
    <row r="631" spans="1:34" ht="12.75" customHeight="1" x14ac:dyDescent="0.25">
      <c r="A631" s="31"/>
      <c r="B631" s="32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</row>
    <row r="632" spans="1:34" ht="12.75" customHeight="1" x14ac:dyDescent="0.25">
      <c r="A632" s="31"/>
      <c r="B632" s="32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</row>
    <row r="633" spans="1:34" ht="12.75" customHeight="1" x14ac:dyDescent="0.25">
      <c r="A633" s="31"/>
      <c r="B633" s="32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</row>
    <row r="634" spans="1:34" ht="12.75" customHeight="1" x14ac:dyDescent="0.25">
      <c r="A634" s="31"/>
      <c r="B634" s="32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</row>
    <row r="635" spans="1:34" ht="12.75" customHeight="1" x14ac:dyDescent="0.25">
      <c r="A635" s="31"/>
      <c r="B635" s="32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</row>
    <row r="636" spans="1:34" ht="12.75" customHeight="1" x14ac:dyDescent="0.25">
      <c r="A636" s="31"/>
      <c r="B636" s="32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</row>
    <row r="637" spans="1:34" ht="12.75" customHeight="1" x14ac:dyDescent="0.25">
      <c r="A637" s="31"/>
      <c r="B637" s="32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</row>
    <row r="638" spans="1:34" ht="12.75" customHeight="1" x14ac:dyDescent="0.25">
      <c r="A638" s="31"/>
      <c r="B638" s="32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</row>
    <row r="639" spans="1:34" ht="12.75" customHeight="1" x14ac:dyDescent="0.25">
      <c r="A639" s="31"/>
      <c r="B639" s="32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</row>
    <row r="640" spans="1:34" ht="12.75" customHeight="1" x14ac:dyDescent="0.25">
      <c r="A640" s="31"/>
      <c r="B640" s="32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</row>
    <row r="641" spans="1:34" ht="12.75" customHeight="1" x14ac:dyDescent="0.25">
      <c r="A641" s="31"/>
      <c r="B641" s="32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</row>
    <row r="642" spans="1:34" ht="12.75" customHeight="1" x14ac:dyDescent="0.25">
      <c r="A642" s="31"/>
      <c r="B642" s="32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</row>
    <row r="643" spans="1:34" ht="12.75" customHeight="1" x14ac:dyDescent="0.25">
      <c r="A643" s="31"/>
      <c r="B643" s="32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</row>
    <row r="644" spans="1:34" ht="12.75" customHeight="1" x14ac:dyDescent="0.25">
      <c r="A644" s="31"/>
      <c r="B644" s="32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</row>
    <row r="645" spans="1:34" ht="12.75" customHeight="1" x14ac:dyDescent="0.25">
      <c r="A645" s="31"/>
      <c r="B645" s="32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</row>
    <row r="646" spans="1:34" ht="12.75" customHeight="1" x14ac:dyDescent="0.25">
      <c r="A646" s="31"/>
      <c r="B646" s="32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</row>
    <row r="647" spans="1:34" ht="12.75" customHeight="1" x14ac:dyDescent="0.25">
      <c r="A647" s="31"/>
      <c r="B647" s="32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AH647" s="31"/>
    </row>
    <row r="648" spans="1:34" ht="12.75" customHeight="1" x14ac:dyDescent="0.25">
      <c r="A648" s="31"/>
      <c r="B648" s="32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</row>
    <row r="649" spans="1:34" ht="12.75" customHeight="1" x14ac:dyDescent="0.25">
      <c r="A649" s="31"/>
      <c r="B649" s="32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</row>
    <row r="650" spans="1:34" ht="12.75" customHeight="1" x14ac:dyDescent="0.25">
      <c r="A650" s="31"/>
      <c r="B650" s="32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</row>
    <row r="651" spans="1:34" ht="12.75" customHeight="1" x14ac:dyDescent="0.25">
      <c r="A651" s="31"/>
      <c r="B651" s="32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</row>
    <row r="652" spans="1:34" ht="12.75" customHeight="1" x14ac:dyDescent="0.25">
      <c r="A652" s="31"/>
      <c r="B652" s="32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</row>
    <row r="653" spans="1:34" ht="12.75" customHeight="1" x14ac:dyDescent="0.25">
      <c r="A653" s="31"/>
      <c r="B653" s="32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</row>
    <row r="654" spans="1:34" ht="12.75" customHeight="1" x14ac:dyDescent="0.25">
      <c r="A654" s="31"/>
      <c r="B654" s="32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</row>
    <row r="655" spans="1:34" ht="12.75" customHeight="1" x14ac:dyDescent="0.25">
      <c r="A655" s="31"/>
      <c r="B655" s="32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</row>
    <row r="656" spans="1:34" ht="12.75" customHeight="1" x14ac:dyDescent="0.25">
      <c r="A656" s="31"/>
      <c r="B656" s="32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</row>
    <row r="657" spans="1:34" ht="12.75" customHeight="1" x14ac:dyDescent="0.25">
      <c r="A657" s="31"/>
      <c r="B657" s="32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</row>
    <row r="658" spans="1:34" ht="12.75" customHeight="1" x14ac:dyDescent="0.25">
      <c r="A658" s="31"/>
      <c r="B658" s="32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</row>
    <row r="659" spans="1:34" ht="12.75" customHeight="1" x14ac:dyDescent="0.25">
      <c r="A659" s="31"/>
      <c r="B659" s="32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</row>
    <row r="660" spans="1:34" ht="12.75" customHeight="1" x14ac:dyDescent="0.25">
      <c r="A660" s="31"/>
      <c r="B660" s="32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</row>
    <row r="661" spans="1:34" ht="12.75" customHeight="1" x14ac:dyDescent="0.25">
      <c r="A661" s="31"/>
      <c r="B661" s="32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  <c r="AH661" s="31"/>
    </row>
    <row r="662" spans="1:34" ht="12.75" customHeight="1" x14ac:dyDescent="0.25">
      <c r="A662" s="31"/>
      <c r="B662" s="32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  <c r="AH662" s="31"/>
    </row>
    <row r="663" spans="1:34" ht="12.75" customHeight="1" x14ac:dyDescent="0.25">
      <c r="A663" s="31"/>
      <c r="B663" s="32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  <c r="AH663" s="31"/>
    </row>
    <row r="664" spans="1:34" ht="12.75" customHeight="1" x14ac:dyDescent="0.25">
      <c r="A664" s="31"/>
      <c r="B664" s="32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  <c r="AH664" s="31"/>
    </row>
    <row r="665" spans="1:34" ht="12.75" customHeight="1" x14ac:dyDescent="0.25">
      <c r="A665" s="31"/>
      <c r="B665" s="32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</row>
    <row r="666" spans="1:34" ht="12.75" customHeight="1" x14ac:dyDescent="0.25">
      <c r="A666" s="31"/>
      <c r="B666" s="32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</row>
    <row r="667" spans="1:34" ht="12.75" customHeight="1" x14ac:dyDescent="0.25">
      <c r="A667" s="31"/>
      <c r="B667" s="32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</row>
    <row r="668" spans="1:34" ht="12.75" customHeight="1" x14ac:dyDescent="0.25">
      <c r="A668" s="31"/>
      <c r="B668" s="32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</row>
    <row r="669" spans="1:34" ht="12.75" customHeight="1" x14ac:dyDescent="0.25">
      <c r="A669" s="31"/>
      <c r="B669" s="32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</row>
    <row r="670" spans="1:34" ht="12.75" customHeight="1" x14ac:dyDescent="0.25">
      <c r="A670" s="31"/>
      <c r="B670" s="32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</row>
    <row r="671" spans="1:34" ht="12.75" customHeight="1" x14ac:dyDescent="0.25">
      <c r="A671" s="31"/>
      <c r="B671" s="32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</row>
    <row r="672" spans="1:34" ht="12.75" customHeight="1" x14ac:dyDescent="0.25">
      <c r="A672" s="31"/>
      <c r="B672" s="32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</row>
    <row r="673" spans="1:34" ht="12.75" customHeight="1" x14ac:dyDescent="0.25">
      <c r="A673" s="31"/>
      <c r="B673" s="32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</row>
    <row r="674" spans="1:34" ht="12.75" customHeight="1" x14ac:dyDescent="0.25">
      <c r="A674" s="31"/>
      <c r="B674" s="32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</row>
    <row r="675" spans="1:34" ht="12.75" customHeight="1" x14ac:dyDescent="0.25">
      <c r="A675" s="31"/>
      <c r="B675" s="32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  <c r="AH675" s="31"/>
    </row>
    <row r="676" spans="1:34" ht="12.75" customHeight="1" x14ac:dyDescent="0.25">
      <c r="A676" s="31"/>
      <c r="B676" s="32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  <c r="AH676" s="31"/>
    </row>
    <row r="677" spans="1:34" ht="12.75" customHeight="1" x14ac:dyDescent="0.25">
      <c r="A677" s="31"/>
      <c r="B677" s="32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</row>
    <row r="678" spans="1:34" ht="12.75" customHeight="1" x14ac:dyDescent="0.25">
      <c r="A678" s="31"/>
      <c r="B678" s="32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</row>
    <row r="679" spans="1:34" ht="12.75" customHeight="1" x14ac:dyDescent="0.25">
      <c r="A679" s="31"/>
      <c r="B679" s="32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  <c r="AH679" s="31"/>
    </row>
    <row r="680" spans="1:34" ht="12.75" customHeight="1" x14ac:dyDescent="0.25">
      <c r="A680" s="31"/>
      <c r="B680" s="32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</row>
    <row r="681" spans="1:34" ht="12.75" customHeight="1" x14ac:dyDescent="0.25">
      <c r="A681" s="31"/>
      <c r="B681" s="32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</row>
    <row r="682" spans="1:34" ht="12.75" customHeight="1" x14ac:dyDescent="0.25">
      <c r="A682" s="31"/>
      <c r="B682" s="32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</row>
    <row r="683" spans="1:34" ht="12.75" customHeight="1" x14ac:dyDescent="0.25">
      <c r="A683" s="31"/>
      <c r="B683" s="32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</row>
    <row r="684" spans="1:34" ht="12.75" customHeight="1" x14ac:dyDescent="0.25">
      <c r="A684" s="31"/>
      <c r="B684" s="32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</row>
    <row r="685" spans="1:34" ht="12.75" customHeight="1" x14ac:dyDescent="0.25">
      <c r="A685" s="31"/>
      <c r="B685" s="32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</row>
    <row r="686" spans="1:34" ht="12.75" customHeight="1" x14ac:dyDescent="0.25">
      <c r="A686" s="31"/>
      <c r="B686" s="32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</row>
    <row r="687" spans="1:34" ht="12.75" customHeight="1" x14ac:dyDescent="0.25">
      <c r="A687" s="31"/>
      <c r="B687" s="32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</row>
    <row r="688" spans="1:34" ht="12.75" customHeight="1" x14ac:dyDescent="0.25">
      <c r="A688" s="31"/>
      <c r="B688" s="32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</row>
    <row r="689" spans="1:34" ht="12.75" customHeight="1" x14ac:dyDescent="0.25">
      <c r="A689" s="31"/>
      <c r="B689" s="32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  <c r="AH689" s="31"/>
    </row>
    <row r="690" spans="1:34" ht="12.75" customHeight="1" x14ac:dyDescent="0.25">
      <c r="A690" s="31"/>
      <c r="B690" s="32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</row>
    <row r="691" spans="1:34" ht="12.75" customHeight="1" x14ac:dyDescent="0.25">
      <c r="A691" s="31"/>
      <c r="B691" s="32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</row>
    <row r="692" spans="1:34" ht="12.75" customHeight="1" x14ac:dyDescent="0.25">
      <c r="A692" s="31"/>
      <c r="B692" s="32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</row>
    <row r="693" spans="1:34" ht="12.75" customHeight="1" x14ac:dyDescent="0.25">
      <c r="A693" s="31"/>
      <c r="B693" s="32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  <c r="AH693" s="31"/>
    </row>
    <row r="694" spans="1:34" ht="12.75" customHeight="1" x14ac:dyDescent="0.25">
      <c r="A694" s="31"/>
      <c r="B694" s="32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</row>
    <row r="695" spans="1:34" ht="12.75" customHeight="1" x14ac:dyDescent="0.25">
      <c r="A695" s="31"/>
      <c r="B695" s="32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  <c r="AH695" s="31"/>
    </row>
    <row r="696" spans="1:34" ht="12.75" customHeight="1" x14ac:dyDescent="0.25">
      <c r="A696" s="31"/>
      <c r="B696" s="32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  <c r="AH696" s="31"/>
    </row>
    <row r="697" spans="1:34" ht="12.75" customHeight="1" x14ac:dyDescent="0.25">
      <c r="A697" s="31"/>
      <c r="B697" s="32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  <c r="AH697" s="31"/>
    </row>
    <row r="698" spans="1:34" ht="12.75" customHeight="1" x14ac:dyDescent="0.25">
      <c r="A698" s="31"/>
      <c r="B698" s="32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  <c r="AH698" s="31"/>
    </row>
    <row r="699" spans="1:34" ht="12.75" customHeight="1" x14ac:dyDescent="0.25">
      <c r="A699" s="31"/>
      <c r="B699" s="32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  <c r="AH699" s="31"/>
    </row>
    <row r="700" spans="1:34" ht="12.75" customHeight="1" x14ac:dyDescent="0.25">
      <c r="A700" s="31"/>
      <c r="B700" s="32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  <c r="AH700" s="31"/>
    </row>
    <row r="701" spans="1:34" ht="12.75" customHeight="1" x14ac:dyDescent="0.25">
      <c r="A701" s="31"/>
      <c r="B701" s="32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  <c r="AH701" s="31"/>
    </row>
    <row r="702" spans="1:34" ht="12.75" customHeight="1" x14ac:dyDescent="0.25">
      <c r="A702" s="31"/>
      <c r="B702" s="32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</row>
    <row r="703" spans="1:34" ht="12.75" customHeight="1" x14ac:dyDescent="0.25">
      <c r="A703" s="31"/>
      <c r="B703" s="32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  <c r="AH703" s="31"/>
    </row>
    <row r="704" spans="1:34" ht="12.75" customHeight="1" x14ac:dyDescent="0.25">
      <c r="A704" s="31"/>
      <c r="B704" s="32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</row>
    <row r="705" spans="1:34" ht="12.75" customHeight="1" x14ac:dyDescent="0.25">
      <c r="A705" s="31"/>
      <c r="B705" s="32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  <c r="AH705" s="31"/>
    </row>
    <row r="706" spans="1:34" ht="12.75" customHeight="1" x14ac:dyDescent="0.25">
      <c r="A706" s="31"/>
      <c r="B706" s="32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</row>
    <row r="707" spans="1:34" ht="12.75" customHeight="1" x14ac:dyDescent="0.25">
      <c r="A707" s="31"/>
      <c r="B707" s="32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  <c r="AH707" s="31"/>
    </row>
    <row r="708" spans="1:34" ht="12.75" customHeight="1" x14ac:dyDescent="0.25">
      <c r="A708" s="31"/>
      <c r="B708" s="32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  <c r="AH708" s="31"/>
    </row>
    <row r="709" spans="1:34" ht="12.75" customHeight="1" x14ac:dyDescent="0.25">
      <c r="A709" s="31"/>
      <c r="B709" s="32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</row>
    <row r="710" spans="1:34" ht="12.75" customHeight="1" x14ac:dyDescent="0.25">
      <c r="A710" s="31"/>
      <c r="B710" s="32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  <c r="AH710" s="31"/>
    </row>
    <row r="711" spans="1:34" ht="12.75" customHeight="1" x14ac:dyDescent="0.25">
      <c r="A711" s="31"/>
      <c r="B711" s="32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</row>
    <row r="712" spans="1:34" ht="12.75" customHeight="1" x14ac:dyDescent="0.25">
      <c r="A712" s="31"/>
      <c r="B712" s="32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  <c r="AH712" s="31"/>
    </row>
    <row r="713" spans="1:34" ht="12.75" customHeight="1" x14ac:dyDescent="0.25">
      <c r="A713" s="31"/>
      <c r="B713" s="32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  <c r="AH713" s="31"/>
    </row>
    <row r="714" spans="1:34" ht="12.75" customHeight="1" x14ac:dyDescent="0.25">
      <c r="A714" s="31"/>
      <c r="B714" s="32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</row>
    <row r="715" spans="1:34" ht="12.75" customHeight="1" x14ac:dyDescent="0.25">
      <c r="A715" s="31"/>
      <c r="B715" s="32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</row>
    <row r="716" spans="1:34" ht="12.75" customHeight="1" x14ac:dyDescent="0.25">
      <c r="A716" s="31"/>
      <c r="B716" s="32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</row>
    <row r="717" spans="1:34" ht="12.75" customHeight="1" x14ac:dyDescent="0.25">
      <c r="A717" s="31"/>
      <c r="B717" s="32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</row>
    <row r="718" spans="1:34" ht="12.75" customHeight="1" x14ac:dyDescent="0.25">
      <c r="A718" s="31"/>
      <c r="B718" s="32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</row>
    <row r="719" spans="1:34" ht="12.75" customHeight="1" x14ac:dyDescent="0.25">
      <c r="A719" s="31"/>
      <c r="B719" s="32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</row>
    <row r="720" spans="1:34" ht="12.75" customHeight="1" x14ac:dyDescent="0.25">
      <c r="A720" s="31"/>
      <c r="B720" s="32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</row>
    <row r="721" spans="1:34" ht="12.75" customHeight="1" x14ac:dyDescent="0.25">
      <c r="A721" s="31"/>
      <c r="B721" s="32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  <c r="AH721" s="31"/>
    </row>
    <row r="722" spans="1:34" ht="12.75" customHeight="1" x14ac:dyDescent="0.25">
      <c r="A722" s="31"/>
      <c r="B722" s="32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</row>
    <row r="723" spans="1:34" ht="12.75" customHeight="1" x14ac:dyDescent="0.25">
      <c r="A723" s="31"/>
      <c r="B723" s="32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</row>
    <row r="724" spans="1:34" ht="12.75" customHeight="1" x14ac:dyDescent="0.25">
      <c r="A724" s="31"/>
      <c r="B724" s="32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</row>
    <row r="725" spans="1:34" ht="12.75" customHeight="1" x14ac:dyDescent="0.25">
      <c r="A725" s="31"/>
      <c r="B725" s="32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  <c r="AH725" s="31"/>
    </row>
    <row r="726" spans="1:34" ht="12.75" customHeight="1" x14ac:dyDescent="0.25">
      <c r="A726" s="31"/>
      <c r="B726" s="32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</row>
    <row r="727" spans="1:34" ht="12.75" customHeight="1" x14ac:dyDescent="0.25">
      <c r="A727" s="31"/>
      <c r="B727" s="32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  <c r="AH727" s="31"/>
    </row>
    <row r="728" spans="1:34" ht="12.75" customHeight="1" x14ac:dyDescent="0.25">
      <c r="A728" s="31"/>
      <c r="B728" s="32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</row>
    <row r="729" spans="1:34" ht="12.75" customHeight="1" x14ac:dyDescent="0.25">
      <c r="A729" s="31"/>
      <c r="B729" s="32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  <c r="AH729" s="31"/>
    </row>
    <row r="730" spans="1:34" ht="12.75" customHeight="1" x14ac:dyDescent="0.25">
      <c r="A730" s="31"/>
      <c r="B730" s="32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  <c r="AH730" s="31"/>
    </row>
    <row r="731" spans="1:34" ht="12.75" customHeight="1" x14ac:dyDescent="0.25">
      <c r="A731" s="31"/>
      <c r="B731" s="32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</row>
    <row r="732" spans="1:34" ht="12.75" customHeight="1" x14ac:dyDescent="0.25">
      <c r="A732" s="31"/>
      <c r="B732" s="32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</row>
    <row r="733" spans="1:34" ht="12.75" customHeight="1" x14ac:dyDescent="0.25">
      <c r="A733" s="31"/>
      <c r="B733" s="32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  <c r="AH733" s="31"/>
    </row>
    <row r="734" spans="1:34" ht="12.75" customHeight="1" x14ac:dyDescent="0.25">
      <c r="A734" s="31"/>
      <c r="B734" s="32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</row>
    <row r="735" spans="1:34" ht="12.75" customHeight="1" x14ac:dyDescent="0.25">
      <c r="A735" s="31"/>
      <c r="B735" s="32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  <c r="AH735" s="31"/>
    </row>
    <row r="736" spans="1:34" ht="12.75" customHeight="1" x14ac:dyDescent="0.25">
      <c r="A736" s="31"/>
      <c r="B736" s="32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</row>
    <row r="737" spans="1:34" ht="12.75" customHeight="1" x14ac:dyDescent="0.25">
      <c r="A737" s="31"/>
      <c r="B737" s="32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  <c r="AH737" s="31"/>
    </row>
    <row r="738" spans="1:34" ht="12.75" customHeight="1" x14ac:dyDescent="0.25">
      <c r="A738" s="31"/>
      <c r="B738" s="32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</row>
    <row r="739" spans="1:34" ht="12.75" customHeight="1" x14ac:dyDescent="0.25">
      <c r="A739" s="31"/>
      <c r="B739" s="32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  <c r="AH739" s="31"/>
    </row>
    <row r="740" spans="1:34" ht="12.75" customHeight="1" x14ac:dyDescent="0.25">
      <c r="A740" s="31"/>
      <c r="B740" s="32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  <c r="AH740" s="31"/>
    </row>
    <row r="741" spans="1:34" ht="12.75" customHeight="1" x14ac:dyDescent="0.25">
      <c r="A741" s="31"/>
      <c r="B741" s="32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  <c r="AH741" s="31"/>
    </row>
    <row r="742" spans="1:34" ht="12.75" customHeight="1" x14ac:dyDescent="0.25">
      <c r="A742" s="31"/>
      <c r="B742" s="32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  <c r="AH742" s="31"/>
    </row>
    <row r="743" spans="1:34" ht="12.75" customHeight="1" x14ac:dyDescent="0.25">
      <c r="A743" s="31"/>
      <c r="B743" s="32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  <c r="AH743" s="31"/>
    </row>
    <row r="744" spans="1:34" ht="12.75" customHeight="1" x14ac:dyDescent="0.25">
      <c r="A744" s="31"/>
      <c r="B744" s="32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  <c r="AH744" s="31"/>
    </row>
    <row r="745" spans="1:34" ht="12.75" customHeight="1" x14ac:dyDescent="0.25">
      <c r="A745" s="31"/>
      <c r="B745" s="32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  <c r="AH745" s="31"/>
    </row>
    <row r="746" spans="1:34" ht="12.75" customHeight="1" x14ac:dyDescent="0.25">
      <c r="A746" s="31"/>
      <c r="B746" s="32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  <c r="AH746" s="31"/>
    </row>
    <row r="747" spans="1:34" ht="12.75" customHeight="1" x14ac:dyDescent="0.25">
      <c r="A747" s="31"/>
      <c r="B747" s="32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</row>
    <row r="748" spans="1:34" ht="12.75" customHeight="1" x14ac:dyDescent="0.25">
      <c r="A748" s="31"/>
      <c r="B748" s="32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  <c r="AH748" s="31"/>
    </row>
    <row r="749" spans="1:34" ht="12.75" customHeight="1" x14ac:dyDescent="0.25">
      <c r="A749" s="31"/>
      <c r="B749" s="32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</row>
    <row r="750" spans="1:34" ht="12.75" customHeight="1" x14ac:dyDescent="0.25">
      <c r="A750" s="31"/>
      <c r="B750" s="32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  <c r="AH750" s="31"/>
    </row>
    <row r="751" spans="1:34" ht="12.75" customHeight="1" x14ac:dyDescent="0.25">
      <c r="A751" s="31"/>
      <c r="B751" s="32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</row>
    <row r="752" spans="1:34" ht="12.75" customHeight="1" x14ac:dyDescent="0.25">
      <c r="A752" s="31"/>
      <c r="B752" s="32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</row>
    <row r="753" spans="1:34" ht="12.75" customHeight="1" x14ac:dyDescent="0.25">
      <c r="A753" s="31"/>
      <c r="B753" s="32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  <c r="AH753" s="31"/>
    </row>
    <row r="754" spans="1:34" ht="12.75" customHeight="1" x14ac:dyDescent="0.25">
      <c r="A754" s="31"/>
      <c r="B754" s="32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  <c r="AH754" s="31"/>
    </row>
    <row r="755" spans="1:34" ht="12.75" customHeight="1" x14ac:dyDescent="0.25">
      <c r="A755" s="31"/>
      <c r="B755" s="32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  <c r="AH755" s="31"/>
    </row>
    <row r="756" spans="1:34" ht="12.75" customHeight="1" x14ac:dyDescent="0.25">
      <c r="A756" s="31"/>
      <c r="B756" s="32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  <c r="AH756" s="31"/>
    </row>
    <row r="757" spans="1:34" ht="12.75" customHeight="1" x14ac:dyDescent="0.25">
      <c r="A757" s="31"/>
      <c r="B757" s="32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  <c r="AH757" s="31"/>
    </row>
    <row r="758" spans="1:34" ht="12.75" customHeight="1" x14ac:dyDescent="0.25">
      <c r="A758" s="31"/>
      <c r="B758" s="32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  <c r="AH758" s="31"/>
    </row>
    <row r="759" spans="1:34" ht="12.75" customHeight="1" x14ac:dyDescent="0.25">
      <c r="A759" s="31"/>
      <c r="B759" s="32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  <c r="AH759" s="31"/>
    </row>
    <row r="760" spans="1:34" ht="12.75" customHeight="1" x14ac:dyDescent="0.25">
      <c r="A760" s="31"/>
      <c r="B760" s="32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  <c r="AH760" s="31"/>
    </row>
    <row r="761" spans="1:34" ht="12.75" customHeight="1" x14ac:dyDescent="0.25">
      <c r="A761" s="31"/>
      <c r="B761" s="32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  <c r="AH761" s="31"/>
    </row>
    <row r="762" spans="1:34" ht="12.75" customHeight="1" x14ac:dyDescent="0.25">
      <c r="A762" s="31"/>
      <c r="B762" s="32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  <c r="AH762" s="31"/>
    </row>
    <row r="763" spans="1:34" ht="12.75" customHeight="1" x14ac:dyDescent="0.25">
      <c r="A763" s="31"/>
      <c r="B763" s="32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  <c r="AH763" s="31"/>
    </row>
    <row r="764" spans="1:34" ht="12.75" customHeight="1" x14ac:dyDescent="0.25">
      <c r="A764" s="31"/>
      <c r="B764" s="32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  <c r="AH764" s="31"/>
    </row>
    <row r="765" spans="1:34" ht="12.75" customHeight="1" x14ac:dyDescent="0.25">
      <c r="A765" s="31"/>
      <c r="B765" s="32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  <c r="AH765" s="31"/>
    </row>
    <row r="766" spans="1:34" ht="12.75" customHeight="1" x14ac:dyDescent="0.25">
      <c r="A766" s="31"/>
      <c r="B766" s="32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  <c r="AH766" s="31"/>
    </row>
    <row r="767" spans="1:34" ht="12.75" customHeight="1" x14ac:dyDescent="0.25">
      <c r="A767" s="31"/>
      <c r="B767" s="32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  <c r="AH767" s="31"/>
    </row>
    <row r="768" spans="1:34" ht="12.75" customHeight="1" x14ac:dyDescent="0.25">
      <c r="A768" s="31"/>
      <c r="B768" s="32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  <c r="AH768" s="31"/>
    </row>
    <row r="769" spans="1:34" ht="12.75" customHeight="1" x14ac:dyDescent="0.25">
      <c r="A769" s="31"/>
      <c r="B769" s="32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  <c r="AH769" s="31"/>
    </row>
    <row r="770" spans="1:34" ht="12.75" customHeight="1" x14ac:dyDescent="0.25">
      <c r="A770" s="31"/>
      <c r="B770" s="32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  <c r="AH770" s="31"/>
    </row>
    <row r="771" spans="1:34" ht="12.75" customHeight="1" x14ac:dyDescent="0.25">
      <c r="A771" s="31"/>
      <c r="B771" s="32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  <c r="AH771" s="31"/>
    </row>
    <row r="772" spans="1:34" ht="12.75" customHeight="1" x14ac:dyDescent="0.25">
      <c r="A772" s="31"/>
      <c r="B772" s="32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  <c r="AH772" s="31"/>
    </row>
    <row r="773" spans="1:34" ht="12.75" customHeight="1" x14ac:dyDescent="0.25">
      <c r="A773" s="31"/>
      <c r="B773" s="32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  <c r="AH773" s="31"/>
    </row>
    <row r="774" spans="1:34" ht="12.75" customHeight="1" x14ac:dyDescent="0.25">
      <c r="A774" s="31"/>
      <c r="B774" s="32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  <c r="AH774" s="31"/>
    </row>
    <row r="775" spans="1:34" ht="12.75" customHeight="1" x14ac:dyDescent="0.25">
      <c r="A775" s="31"/>
      <c r="B775" s="32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  <c r="AH775" s="31"/>
    </row>
    <row r="776" spans="1:34" ht="12.75" customHeight="1" x14ac:dyDescent="0.25">
      <c r="A776" s="31"/>
      <c r="B776" s="32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  <c r="AH776" s="31"/>
    </row>
    <row r="777" spans="1:34" ht="12.75" customHeight="1" x14ac:dyDescent="0.25">
      <c r="A777" s="31"/>
      <c r="B777" s="32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  <c r="AH777" s="31"/>
    </row>
    <row r="778" spans="1:34" ht="12.75" customHeight="1" x14ac:dyDescent="0.25">
      <c r="A778" s="31"/>
      <c r="B778" s="32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  <c r="AH778" s="31"/>
    </row>
    <row r="779" spans="1:34" ht="12.75" customHeight="1" x14ac:dyDescent="0.25">
      <c r="A779" s="31"/>
      <c r="B779" s="32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  <c r="AH779" s="31"/>
    </row>
    <row r="780" spans="1:34" ht="12.75" customHeight="1" x14ac:dyDescent="0.25">
      <c r="A780" s="31"/>
      <c r="B780" s="32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  <c r="AH780" s="31"/>
    </row>
    <row r="781" spans="1:34" ht="12.75" customHeight="1" x14ac:dyDescent="0.25">
      <c r="A781" s="31"/>
      <c r="B781" s="32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  <c r="AH781" s="31"/>
    </row>
    <row r="782" spans="1:34" ht="12.75" customHeight="1" x14ac:dyDescent="0.25">
      <c r="A782" s="31"/>
      <c r="B782" s="32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  <c r="AH782" s="31"/>
    </row>
    <row r="783" spans="1:34" ht="12.75" customHeight="1" x14ac:dyDescent="0.25">
      <c r="A783" s="31"/>
      <c r="B783" s="32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  <c r="AH783" s="31"/>
    </row>
    <row r="784" spans="1:34" ht="12.75" customHeight="1" x14ac:dyDescent="0.25">
      <c r="A784" s="31"/>
      <c r="B784" s="32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  <c r="AH784" s="31"/>
    </row>
    <row r="785" spans="1:34" ht="12.75" customHeight="1" x14ac:dyDescent="0.25">
      <c r="A785" s="31"/>
      <c r="B785" s="32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  <c r="AH785" s="31"/>
    </row>
    <row r="786" spans="1:34" ht="12.75" customHeight="1" x14ac:dyDescent="0.25">
      <c r="A786" s="31"/>
      <c r="B786" s="32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  <c r="AH786" s="31"/>
    </row>
    <row r="787" spans="1:34" ht="12.75" customHeight="1" x14ac:dyDescent="0.25">
      <c r="A787" s="31"/>
      <c r="B787" s="32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  <c r="AH787" s="31"/>
    </row>
    <row r="788" spans="1:34" ht="12.75" customHeight="1" x14ac:dyDescent="0.25">
      <c r="A788" s="31"/>
      <c r="B788" s="32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  <c r="AH788" s="31"/>
    </row>
    <row r="789" spans="1:34" ht="12.75" customHeight="1" x14ac:dyDescent="0.25">
      <c r="A789" s="31"/>
      <c r="B789" s="32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  <c r="AH789" s="31"/>
    </row>
    <row r="790" spans="1:34" ht="12.75" customHeight="1" x14ac:dyDescent="0.25">
      <c r="A790" s="31"/>
      <c r="B790" s="32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  <c r="AH790" s="31"/>
    </row>
    <row r="791" spans="1:34" ht="12.75" customHeight="1" x14ac:dyDescent="0.25">
      <c r="A791" s="31"/>
      <c r="B791" s="32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  <c r="AH791" s="31"/>
    </row>
    <row r="792" spans="1:34" ht="12.75" customHeight="1" x14ac:dyDescent="0.25">
      <c r="A792" s="31"/>
      <c r="B792" s="32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  <c r="AH792" s="31"/>
    </row>
    <row r="793" spans="1:34" ht="12.75" customHeight="1" x14ac:dyDescent="0.25">
      <c r="A793" s="31"/>
      <c r="B793" s="32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  <c r="AH793" s="31"/>
    </row>
    <row r="794" spans="1:34" ht="12.75" customHeight="1" x14ac:dyDescent="0.25">
      <c r="A794" s="31"/>
      <c r="B794" s="32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  <c r="AH794" s="31"/>
    </row>
    <row r="795" spans="1:34" ht="12.75" customHeight="1" x14ac:dyDescent="0.25">
      <c r="A795" s="31"/>
      <c r="B795" s="32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</row>
    <row r="796" spans="1:34" ht="12.75" customHeight="1" x14ac:dyDescent="0.25">
      <c r="A796" s="31"/>
      <c r="B796" s="32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  <c r="AH796" s="31"/>
    </row>
    <row r="797" spans="1:34" ht="12.75" customHeight="1" x14ac:dyDescent="0.25">
      <c r="A797" s="31"/>
      <c r="B797" s="32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  <c r="AH797" s="31"/>
    </row>
    <row r="798" spans="1:34" ht="12.75" customHeight="1" x14ac:dyDescent="0.25">
      <c r="A798" s="31"/>
      <c r="B798" s="32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  <c r="AH798" s="31"/>
    </row>
    <row r="799" spans="1:34" ht="12.75" customHeight="1" x14ac:dyDescent="0.25">
      <c r="A799" s="31"/>
      <c r="B799" s="32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  <c r="AH799" s="31"/>
    </row>
    <row r="800" spans="1:34" ht="12.75" customHeight="1" x14ac:dyDescent="0.25">
      <c r="A800" s="31"/>
      <c r="B800" s="32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  <c r="AH800" s="31"/>
    </row>
    <row r="801" spans="1:34" ht="12.75" customHeight="1" x14ac:dyDescent="0.25">
      <c r="A801" s="31"/>
      <c r="B801" s="32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  <c r="AH801" s="31"/>
    </row>
    <row r="802" spans="1:34" ht="12.75" customHeight="1" x14ac:dyDescent="0.25">
      <c r="A802" s="31"/>
      <c r="B802" s="32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  <c r="AH802" s="31"/>
    </row>
    <row r="803" spans="1:34" ht="12.75" customHeight="1" x14ac:dyDescent="0.25">
      <c r="A803" s="31"/>
      <c r="B803" s="32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  <c r="AH803" s="31"/>
    </row>
    <row r="804" spans="1:34" ht="12.75" customHeight="1" x14ac:dyDescent="0.25">
      <c r="A804" s="31"/>
      <c r="B804" s="32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  <c r="AH804" s="31"/>
    </row>
    <row r="805" spans="1:34" ht="12.75" customHeight="1" x14ac:dyDescent="0.25">
      <c r="A805" s="31"/>
      <c r="B805" s="32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  <c r="AH805" s="31"/>
    </row>
    <row r="806" spans="1:34" ht="12.75" customHeight="1" x14ac:dyDescent="0.25">
      <c r="A806" s="31"/>
      <c r="B806" s="32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  <c r="AH806" s="31"/>
    </row>
    <row r="807" spans="1:34" ht="12.75" customHeight="1" x14ac:dyDescent="0.25">
      <c r="A807" s="31"/>
      <c r="B807" s="32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  <c r="AH807" s="31"/>
    </row>
    <row r="808" spans="1:34" ht="12.75" customHeight="1" x14ac:dyDescent="0.25">
      <c r="A808" s="31"/>
      <c r="B808" s="32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  <c r="AH808" s="31"/>
    </row>
    <row r="809" spans="1:34" ht="12.75" customHeight="1" x14ac:dyDescent="0.25">
      <c r="A809" s="31"/>
      <c r="B809" s="32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  <c r="AH809" s="31"/>
    </row>
    <row r="810" spans="1:34" ht="12.75" customHeight="1" x14ac:dyDescent="0.25">
      <c r="A810" s="31"/>
      <c r="B810" s="32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  <c r="AH810" s="31"/>
    </row>
    <row r="811" spans="1:34" ht="12.75" customHeight="1" x14ac:dyDescent="0.25">
      <c r="A811" s="31"/>
      <c r="B811" s="32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  <c r="AH811" s="31"/>
    </row>
    <row r="812" spans="1:34" ht="12.75" customHeight="1" x14ac:dyDescent="0.25">
      <c r="A812" s="31"/>
      <c r="B812" s="32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  <c r="AH812" s="31"/>
    </row>
    <row r="813" spans="1:34" ht="12.75" customHeight="1" x14ac:dyDescent="0.25">
      <c r="A813" s="31"/>
      <c r="B813" s="32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  <c r="AH813" s="31"/>
    </row>
    <row r="814" spans="1:34" ht="12.75" customHeight="1" x14ac:dyDescent="0.25">
      <c r="A814" s="31"/>
      <c r="B814" s="32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  <c r="AH814" s="31"/>
    </row>
    <row r="815" spans="1:34" ht="12.75" customHeight="1" x14ac:dyDescent="0.25">
      <c r="A815" s="31"/>
      <c r="B815" s="32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  <c r="AH815" s="31"/>
    </row>
    <row r="816" spans="1:34" ht="12.75" customHeight="1" x14ac:dyDescent="0.25">
      <c r="A816" s="31"/>
      <c r="B816" s="32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  <c r="AH816" s="31"/>
    </row>
    <row r="817" spans="1:34" ht="12.75" customHeight="1" x14ac:dyDescent="0.25">
      <c r="A817" s="31"/>
      <c r="B817" s="32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  <c r="AH817" s="31"/>
    </row>
    <row r="818" spans="1:34" ht="12.75" customHeight="1" x14ac:dyDescent="0.25">
      <c r="A818" s="31"/>
      <c r="B818" s="32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  <c r="AH818" s="31"/>
    </row>
    <row r="819" spans="1:34" ht="12.75" customHeight="1" x14ac:dyDescent="0.25">
      <c r="A819" s="31"/>
      <c r="B819" s="32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  <c r="AH819" s="31"/>
    </row>
    <row r="820" spans="1:34" ht="12.75" customHeight="1" x14ac:dyDescent="0.25">
      <c r="A820" s="31"/>
      <c r="B820" s="32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  <c r="AH820" s="31"/>
    </row>
    <row r="821" spans="1:34" ht="12.75" customHeight="1" x14ac:dyDescent="0.25">
      <c r="A821" s="31"/>
      <c r="B821" s="32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  <c r="AH821" s="31"/>
    </row>
    <row r="822" spans="1:34" ht="12.75" customHeight="1" x14ac:dyDescent="0.25">
      <c r="A822" s="31"/>
      <c r="B822" s="32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  <c r="AH822" s="31"/>
    </row>
    <row r="823" spans="1:34" ht="12.75" customHeight="1" x14ac:dyDescent="0.25">
      <c r="A823" s="31"/>
      <c r="B823" s="32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  <c r="AH823" s="31"/>
    </row>
    <row r="824" spans="1:34" ht="12.75" customHeight="1" x14ac:dyDescent="0.25">
      <c r="A824" s="31"/>
      <c r="B824" s="32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  <c r="AH824" s="31"/>
    </row>
    <row r="825" spans="1:34" ht="12.75" customHeight="1" x14ac:dyDescent="0.25">
      <c r="A825" s="31"/>
      <c r="B825" s="32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</row>
    <row r="826" spans="1:34" ht="12.75" customHeight="1" x14ac:dyDescent="0.25">
      <c r="A826" s="31"/>
      <c r="B826" s="32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  <c r="AH826" s="31"/>
    </row>
    <row r="827" spans="1:34" ht="12.75" customHeight="1" x14ac:dyDescent="0.25">
      <c r="A827" s="31"/>
      <c r="B827" s="32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  <c r="AH827" s="31"/>
    </row>
    <row r="828" spans="1:34" ht="12.75" customHeight="1" x14ac:dyDescent="0.25">
      <c r="A828" s="31"/>
      <c r="B828" s="32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  <c r="AH828" s="31"/>
    </row>
    <row r="829" spans="1:34" ht="12.75" customHeight="1" x14ac:dyDescent="0.25">
      <c r="A829" s="31"/>
      <c r="B829" s="32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  <c r="AH829" s="31"/>
    </row>
    <row r="830" spans="1:34" ht="12.75" customHeight="1" x14ac:dyDescent="0.25">
      <c r="A830" s="31"/>
      <c r="B830" s="32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  <c r="AH830" s="31"/>
    </row>
    <row r="831" spans="1:34" ht="12.75" customHeight="1" x14ac:dyDescent="0.25">
      <c r="A831" s="31"/>
      <c r="B831" s="32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  <c r="AH831" s="31"/>
    </row>
    <row r="832" spans="1:34" ht="12.75" customHeight="1" x14ac:dyDescent="0.25">
      <c r="A832" s="31"/>
      <c r="B832" s="32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  <c r="AH832" s="31"/>
    </row>
    <row r="833" spans="1:34" ht="12.75" customHeight="1" x14ac:dyDescent="0.25">
      <c r="A833" s="31"/>
      <c r="B833" s="32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  <c r="AH833" s="31"/>
    </row>
    <row r="834" spans="1:34" ht="12.75" customHeight="1" x14ac:dyDescent="0.25">
      <c r="A834" s="31"/>
      <c r="B834" s="32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  <c r="AH834" s="31"/>
    </row>
    <row r="835" spans="1:34" ht="12.75" customHeight="1" x14ac:dyDescent="0.25">
      <c r="A835" s="31"/>
      <c r="B835" s="32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  <c r="AH835" s="31"/>
    </row>
    <row r="836" spans="1:34" ht="12.75" customHeight="1" x14ac:dyDescent="0.25">
      <c r="A836" s="31"/>
      <c r="B836" s="32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  <c r="AH836" s="31"/>
    </row>
    <row r="837" spans="1:34" ht="12.75" customHeight="1" x14ac:dyDescent="0.25">
      <c r="A837" s="31"/>
      <c r="B837" s="32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  <c r="AH837" s="31"/>
    </row>
    <row r="838" spans="1:34" ht="12.75" customHeight="1" x14ac:dyDescent="0.25">
      <c r="A838" s="31"/>
      <c r="B838" s="32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  <c r="AH838" s="31"/>
    </row>
    <row r="839" spans="1:34" ht="12.75" customHeight="1" x14ac:dyDescent="0.25">
      <c r="A839" s="31"/>
      <c r="B839" s="32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  <c r="AH839" s="31"/>
    </row>
    <row r="840" spans="1:34" ht="12.75" customHeight="1" x14ac:dyDescent="0.25">
      <c r="A840" s="31"/>
      <c r="B840" s="32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  <c r="AH840" s="31"/>
    </row>
    <row r="841" spans="1:34" ht="12.75" customHeight="1" x14ac:dyDescent="0.25">
      <c r="A841" s="31"/>
      <c r="B841" s="32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  <c r="AH841" s="31"/>
    </row>
    <row r="842" spans="1:34" ht="12.75" customHeight="1" x14ac:dyDescent="0.25">
      <c r="A842" s="31"/>
      <c r="B842" s="32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  <c r="AH842" s="31"/>
    </row>
    <row r="843" spans="1:34" ht="12.75" customHeight="1" x14ac:dyDescent="0.25">
      <c r="A843" s="31"/>
      <c r="B843" s="32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  <c r="AH843" s="31"/>
    </row>
    <row r="844" spans="1:34" ht="12.75" customHeight="1" x14ac:dyDescent="0.25">
      <c r="A844" s="31"/>
      <c r="B844" s="32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  <c r="AH844" s="31"/>
    </row>
    <row r="845" spans="1:34" ht="12.75" customHeight="1" x14ac:dyDescent="0.25">
      <c r="A845" s="31"/>
      <c r="B845" s="32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  <c r="AH845" s="31"/>
    </row>
    <row r="846" spans="1:34" ht="12.75" customHeight="1" x14ac:dyDescent="0.25">
      <c r="A846" s="31"/>
      <c r="B846" s="32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  <c r="AH846" s="31"/>
    </row>
    <row r="847" spans="1:34" ht="12.75" customHeight="1" x14ac:dyDescent="0.25">
      <c r="A847" s="31"/>
      <c r="B847" s="32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  <c r="AH847" s="31"/>
    </row>
    <row r="848" spans="1:34" ht="12.75" customHeight="1" x14ac:dyDescent="0.25">
      <c r="A848" s="31"/>
      <c r="B848" s="32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  <c r="AH848" s="31"/>
    </row>
    <row r="849" spans="1:34" ht="12.75" customHeight="1" x14ac:dyDescent="0.25">
      <c r="A849" s="31"/>
      <c r="B849" s="32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  <c r="AH849" s="31"/>
    </row>
    <row r="850" spans="1:34" ht="12.75" customHeight="1" x14ac:dyDescent="0.25">
      <c r="A850" s="31"/>
      <c r="B850" s="32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  <c r="AH850" s="31"/>
    </row>
    <row r="851" spans="1:34" ht="12.75" customHeight="1" x14ac:dyDescent="0.25">
      <c r="A851" s="31"/>
      <c r="B851" s="32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  <c r="AH851" s="31"/>
    </row>
    <row r="852" spans="1:34" ht="12.75" customHeight="1" x14ac:dyDescent="0.25">
      <c r="A852" s="31"/>
      <c r="B852" s="32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  <c r="AH852" s="31"/>
    </row>
    <row r="853" spans="1:34" ht="12.75" customHeight="1" x14ac:dyDescent="0.25">
      <c r="A853" s="31"/>
      <c r="B853" s="32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  <c r="AH853" s="31"/>
    </row>
    <row r="854" spans="1:34" ht="12.75" customHeight="1" x14ac:dyDescent="0.25">
      <c r="A854" s="31"/>
      <c r="B854" s="32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  <c r="AH854" s="31"/>
    </row>
    <row r="855" spans="1:34" ht="12.75" customHeight="1" x14ac:dyDescent="0.25">
      <c r="A855" s="31"/>
      <c r="B855" s="32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  <c r="AH855" s="31"/>
    </row>
    <row r="856" spans="1:34" ht="12.75" customHeight="1" x14ac:dyDescent="0.25">
      <c r="A856" s="31"/>
      <c r="B856" s="32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  <c r="AH856" s="31"/>
    </row>
    <row r="857" spans="1:34" ht="12.75" customHeight="1" x14ac:dyDescent="0.25">
      <c r="A857" s="31"/>
      <c r="B857" s="32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  <c r="AH857" s="31"/>
    </row>
    <row r="858" spans="1:34" ht="12.75" customHeight="1" x14ac:dyDescent="0.25">
      <c r="A858" s="31"/>
      <c r="B858" s="32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  <c r="AH858" s="31"/>
    </row>
    <row r="859" spans="1:34" ht="12.75" customHeight="1" x14ac:dyDescent="0.25">
      <c r="A859" s="31"/>
      <c r="B859" s="32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  <c r="AH859" s="31"/>
    </row>
    <row r="860" spans="1:34" ht="12.75" customHeight="1" x14ac:dyDescent="0.25">
      <c r="A860" s="31"/>
      <c r="B860" s="32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  <c r="AH860" s="31"/>
    </row>
    <row r="861" spans="1:34" ht="12.75" customHeight="1" x14ac:dyDescent="0.25">
      <c r="A861" s="31"/>
      <c r="B861" s="32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  <c r="AH861" s="31"/>
    </row>
    <row r="862" spans="1:34" ht="12.75" customHeight="1" x14ac:dyDescent="0.25">
      <c r="A862" s="31"/>
      <c r="B862" s="32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  <c r="AH862" s="31"/>
    </row>
    <row r="863" spans="1:34" ht="12.75" customHeight="1" x14ac:dyDescent="0.25">
      <c r="A863" s="31"/>
      <c r="B863" s="32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  <c r="AH863" s="31"/>
    </row>
    <row r="864" spans="1:34" ht="12.75" customHeight="1" x14ac:dyDescent="0.25">
      <c r="A864" s="31"/>
      <c r="B864" s="32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  <c r="AH864" s="31"/>
    </row>
    <row r="865" spans="1:34" ht="12.75" customHeight="1" x14ac:dyDescent="0.25">
      <c r="A865" s="31"/>
      <c r="B865" s="32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  <c r="AH865" s="31"/>
    </row>
    <row r="866" spans="1:34" ht="12.75" customHeight="1" x14ac:dyDescent="0.25">
      <c r="A866" s="31"/>
      <c r="B866" s="32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  <c r="AH866" s="31"/>
    </row>
    <row r="867" spans="1:34" ht="12.75" customHeight="1" x14ac:dyDescent="0.25">
      <c r="A867" s="31"/>
      <c r="B867" s="32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  <c r="AH867" s="31"/>
    </row>
    <row r="868" spans="1:34" ht="12.75" customHeight="1" x14ac:dyDescent="0.25">
      <c r="A868" s="31"/>
      <c r="B868" s="32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  <c r="AH868" s="31"/>
    </row>
    <row r="869" spans="1:34" ht="12.75" customHeight="1" x14ac:dyDescent="0.25">
      <c r="A869" s="31"/>
      <c r="B869" s="32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  <c r="AG869" s="31"/>
      <c r="AH869" s="31"/>
    </row>
    <row r="870" spans="1:34" ht="12.75" customHeight="1" x14ac:dyDescent="0.25">
      <c r="A870" s="31"/>
      <c r="B870" s="32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  <c r="AG870" s="31"/>
      <c r="AH870" s="31"/>
    </row>
    <row r="871" spans="1:34" ht="12.75" customHeight="1" x14ac:dyDescent="0.25">
      <c r="A871" s="31"/>
      <c r="B871" s="32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  <c r="AG871" s="31"/>
      <c r="AH871" s="31"/>
    </row>
    <row r="872" spans="1:34" ht="12.75" customHeight="1" x14ac:dyDescent="0.25">
      <c r="A872" s="31"/>
      <c r="B872" s="32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  <c r="AG872" s="31"/>
      <c r="AH872" s="31"/>
    </row>
    <row r="873" spans="1:34" ht="12.75" customHeight="1" x14ac:dyDescent="0.25">
      <c r="A873" s="31"/>
      <c r="B873" s="32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  <c r="AG873" s="31"/>
      <c r="AH873" s="31"/>
    </row>
    <row r="874" spans="1:34" ht="12.75" customHeight="1" x14ac:dyDescent="0.25">
      <c r="A874" s="31"/>
      <c r="B874" s="32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  <c r="AG874" s="31"/>
      <c r="AH874" s="31"/>
    </row>
    <row r="875" spans="1:34" ht="12.75" customHeight="1" x14ac:dyDescent="0.25">
      <c r="A875" s="31"/>
      <c r="B875" s="32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  <c r="AG875" s="31"/>
      <c r="AH875" s="31"/>
    </row>
    <row r="876" spans="1:34" ht="12.75" customHeight="1" x14ac:dyDescent="0.25">
      <c r="A876" s="31"/>
      <c r="B876" s="32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  <c r="AG876" s="31"/>
      <c r="AH876" s="31"/>
    </row>
    <row r="877" spans="1:34" ht="12.75" customHeight="1" x14ac:dyDescent="0.25">
      <c r="A877" s="31"/>
      <c r="B877" s="32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  <c r="AG877" s="31"/>
      <c r="AH877" s="31"/>
    </row>
    <row r="878" spans="1:34" ht="12.75" customHeight="1" x14ac:dyDescent="0.25">
      <c r="A878" s="31"/>
      <c r="B878" s="32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  <c r="AG878" s="31"/>
      <c r="AH878" s="31"/>
    </row>
    <row r="879" spans="1:34" ht="12.75" customHeight="1" x14ac:dyDescent="0.25">
      <c r="A879" s="31"/>
      <c r="B879" s="32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  <c r="AG879" s="31"/>
      <c r="AH879" s="31"/>
    </row>
    <row r="880" spans="1:34" ht="12.75" customHeight="1" x14ac:dyDescent="0.25">
      <c r="A880" s="31"/>
      <c r="B880" s="32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  <c r="AG880" s="31"/>
      <c r="AH880" s="31"/>
    </row>
    <row r="881" spans="1:34" ht="12.75" customHeight="1" x14ac:dyDescent="0.25">
      <c r="A881" s="31"/>
      <c r="B881" s="32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  <c r="AG881" s="31"/>
      <c r="AH881" s="31"/>
    </row>
    <row r="882" spans="1:34" ht="12.75" customHeight="1" x14ac:dyDescent="0.25">
      <c r="A882" s="31"/>
      <c r="B882" s="32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  <c r="AG882" s="31"/>
      <c r="AH882" s="31"/>
    </row>
    <row r="883" spans="1:34" ht="12.75" customHeight="1" x14ac:dyDescent="0.25">
      <c r="A883" s="31"/>
      <c r="B883" s="32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  <c r="AH883" s="31"/>
    </row>
    <row r="884" spans="1:34" ht="12.75" customHeight="1" x14ac:dyDescent="0.25">
      <c r="A884" s="31"/>
      <c r="B884" s="32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  <c r="AG884" s="31"/>
      <c r="AH884" s="31"/>
    </row>
    <row r="885" spans="1:34" ht="12.75" customHeight="1" x14ac:dyDescent="0.25">
      <c r="A885" s="31"/>
      <c r="B885" s="32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  <c r="AG885" s="31"/>
      <c r="AH885" s="31"/>
    </row>
    <row r="886" spans="1:34" ht="12.75" customHeight="1" x14ac:dyDescent="0.25">
      <c r="A886" s="31"/>
      <c r="B886" s="32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  <c r="AG886" s="31"/>
      <c r="AH886" s="31"/>
    </row>
    <row r="887" spans="1:34" ht="12.75" customHeight="1" x14ac:dyDescent="0.25">
      <c r="A887" s="31"/>
      <c r="B887" s="32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  <c r="AG887" s="31"/>
      <c r="AH887" s="31"/>
    </row>
    <row r="888" spans="1:34" ht="12.75" customHeight="1" x14ac:dyDescent="0.25">
      <c r="A888" s="31"/>
      <c r="B888" s="32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  <c r="AG888" s="31"/>
      <c r="AH888" s="31"/>
    </row>
    <row r="889" spans="1:34" ht="12.75" customHeight="1" x14ac:dyDescent="0.25">
      <c r="A889" s="31"/>
      <c r="B889" s="32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  <c r="AG889" s="31"/>
      <c r="AH889" s="31"/>
    </row>
    <row r="890" spans="1:34" ht="12.75" customHeight="1" x14ac:dyDescent="0.25">
      <c r="A890" s="31"/>
      <c r="B890" s="32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  <c r="AG890" s="31"/>
      <c r="AH890" s="31"/>
    </row>
    <row r="891" spans="1:34" ht="12.75" customHeight="1" x14ac:dyDescent="0.25">
      <c r="A891" s="31"/>
      <c r="B891" s="32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  <c r="AE891" s="31"/>
      <c r="AF891" s="31"/>
      <c r="AG891" s="31"/>
      <c r="AH891" s="31"/>
    </row>
    <row r="892" spans="1:34" ht="12.75" customHeight="1" x14ac:dyDescent="0.25">
      <c r="A892" s="31"/>
      <c r="B892" s="32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  <c r="AE892" s="31"/>
      <c r="AF892" s="31"/>
      <c r="AG892" s="31"/>
      <c r="AH892" s="31"/>
    </row>
    <row r="893" spans="1:34" ht="12.75" customHeight="1" x14ac:dyDescent="0.25">
      <c r="A893" s="31"/>
      <c r="B893" s="32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  <c r="AE893" s="31"/>
      <c r="AF893" s="31"/>
      <c r="AG893" s="31"/>
      <c r="AH893" s="31"/>
    </row>
    <row r="894" spans="1:34" ht="12.75" customHeight="1" x14ac:dyDescent="0.25">
      <c r="A894" s="31"/>
      <c r="B894" s="32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  <c r="AE894" s="31"/>
      <c r="AF894" s="31"/>
      <c r="AG894" s="31"/>
      <c r="AH894" s="31"/>
    </row>
    <row r="895" spans="1:34" ht="12.75" customHeight="1" x14ac:dyDescent="0.25">
      <c r="A895" s="31"/>
      <c r="B895" s="32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  <c r="AE895" s="31"/>
      <c r="AF895" s="31"/>
      <c r="AG895" s="31"/>
      <c r="AH895" s="31"/>
    </row>
    <row r="896" spans="1:34" ht="12.75" customHeight="1" x14ac:dyDescent="0.25">
      <c r="A896" s="31"/>
      <c r="B896" s="32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  <c r="AE896" s="31"/>
      <c r="AF896" s="31"/>
      <c r="AG896" s="31"/>
      <c r="AH896" s="31"/>
    </row>
    <row r="897" spans="1:34" ht="12.75" customHeight="1" x14ac:dyDescent="0.25">
      <c r="A897" s="31"/>
      <c r="B897" s="32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  <c r="AE897" s="31"/>
      <c r="AF897" s="31"/>
      <c r="AG897" s="31"/>
      <c r="AH897" s="31"/>
    </row>
    <row r="898" spans="1:34" ht="12.75" customHeight="1" x14ac:dyDescent="0.25">
      <c r="A898" s="31"/>
      <c r="B898" s="32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  <c r="AE898" s="31"/>
      <c r="AF898" s="31"/>
      <c r="AG898" s="31"/>
      <c r="AH898" s="31"/>
    </row>
    <row r="899" spans="1:34" ht="12.75" customHeight="1" x14ac:dyDescent="0.25">
      <c r="A899" s="31"/>
      <c r="B899" s="32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  <c r="AE899" s="31"/>
      <c r="AF899" s="31"/>
      <c r="AG899" s="31"/>
      <c r="AH899" s="31"/>
    </row>
    <row r="900" spans="1:34" ht="12.75" customHeight="1" x14ac:dyDescent="0.25">
      <c r="A900" s="31"/>
      <c r="B900" s="32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  <c r="AE900" s="31"/>
      <c r="AF900" s="31"/>
      <c r="AG900" s="31"/>
      <c r="AH900" s="31"/>
    </row>
    <row r="901" spans="1:34" ht="12.75" customHeight="1" x14ac:dyDescent="0.25">
      <c r="A901" s="31"/>
      <c r="B901" s="32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  <c r="AG901" s="31"/>
      <c r="AH901" s="31"/>
    </row>
    <row r="902" spans="1:34" ht="12.75" customHeight="1" x14ac:dyDescent="0.25">
      <c r="A902" s="31"/>
      <c r="B902" s="32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  <c r="AE902" s="31"/>
      <c r="AF902" s="31"/>
      <c r="AG902" s="31"/>
      <c r="AH902" s="31"/>
    </row>
    <row r="903" spans="1:34" ht="12.75" customHeight="1" x14ac:dyDescent="0.25">
      <c r="A903" s="31"/>
      <c r="B903" s="32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  <c r="AE903" s="31"/>
      <c r="AF903" s="31"/>
      <c r="AG903" s="31"/>
      <c r="AH903" s="31"/>
    </row>
    <row r="904" spans="1:34" ht="12.75" customHeight="1" x14ac:dyDescent="0.25">
      <c r="A904" s="31"/>
      <c r="B904" s="32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  <c r="AE904" s="31"/>
      <c r="AF904" s="31"/>
      <c r="AG904" s="31"/>
      <c r="AH904" s="31"/>
    </row>
    <row r="905" spans="1:34" ht="12.75" customHeight="1" x14ac:dyDescent="0.25">
      <c r="A905" s="31"/>
      <c r="B905" s="32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  <c r="AE905" s="31"/>
      <c r="AF905" s="31"/>
      <c r="AG905" s="31"/>
      <c r="AH905" s="31"/>
    </row>
    <row r="906" spans="1:34" ht="12.75" customHeight="1" x14ac:dyDescent="0.25">
      <c r="A906" s="31"/>
      <c r="B906" s="32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  <c r="AE906" s="31"/>
      <c r="AF906" s="31"/>
      <c r="AG906" s="31"/>
      <c r="AH906" s="31"/>
    </row>
    <row r="907" spans="1:34" ht="12.75" customHeight="1" x14ac:dyDescent="0.25">
      <c r="A907" s="31"/>
      <c r="B907" s="32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  <c r="AE907" s="31"/>
      <c r="AF907" s="31"/>
      <c r="AG907" s="31"/>
      <c r="AH907" s="31"/>
    </row>
    <row r="908" spans="1:34" ht="12.75" customHeight="1" x14ac:dyDescent="0.25">
      <c r="A908" s="31"/>
      <c r="B908" s="32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  <c r="AE908" s="31"/>
      <c r="AF908" s="31"/>
      <c r="AG908" s="31"/>
      <c r="AH908" s="31"/>
    </row>
    <row r="909" spans="1:34" ht="12.75" customHeight="1" x14ac:dyDescent="0.25">
      <c r="A909" s="31"/>
      <c r="B909" s="32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  <c r="AE909" s="31"/>
      <c r="AF909" s="31"/>
      <c r="AG909" s="31"/>
      <c r="AH909" s="31"/>
    </row>
    <row r="910" spans="1:34" ht="12.75" customHeight="1" x14ac:dyDescent="0.25">
      <c r="A910" s="31"/>
      <c r="B910" s="32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  <c r="AE910" s="31"/>
      <c r="AF910" s="31"/>
      <c r="AG910" s="31"/>
      <c r="AH910" s="31"/>
    </row>
    <row r="911" spans="1:34" ht="12.75" customHeight="1" x14ac:dyDescent="0.25">
      <c r="A911" s="31"/>
      <c r="B911" s="32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  <c r="AE911" s="31"/>
      <c r="AF911" s="31"/>
      <c r="AG911" s="31"/>
      <c r="AH911" s="31"/>
    </row>
    <row r="912" spans="1:34" ht="12.75" customHeight="1" x14ac:dyDescent="0.25">
      <c r="A912" s="31"/>
      <c r="B912" s="32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  <c r="AE912" s="31"/>
      <c r="AF912" s="31"/>
      <c r="AG912" s="31"/>
      <c r="AH912" s="31"/>
    </row>
    <row r="913" spans="1:34" ht="12.75" customHeight="1" x14ac:dyDescent="0.25">
      <c r="A913" s="31"/>
      <c r="B913" s="32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  <c r="AE913" s="31"/>
      <c r="AF913" s="31"/>
      <c r="AG913" s="31"/>
      <c r="AH913" s="31"/>
    </row>
    <row r="914" spans="1:34" ht="12.75" customHeight="1" x14ac:dyDescent="0.25">
      <c r="A914" s="31"/>
      <c r="B914" s="32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  <c r="AE914" s="31"/>
      <c r="AF914" s="31"/>
      <c r="AG914" s="31"/>
      <c r="AH914" s="31"/>
    </row>
    <row r="915" spans="1:34" ht="12.75" customHeight="1" x14ac:dyDescent="0.25">
      <c r="A915" s="31"/>
      <c r="B915" s="32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  <c r="AE915" s="31"/>
      <c r="AF915" s="31"/>
      <c r="AG915" s="31"/>
      <c r="AH915" s="31"/>
    </row>
    <row r="916" spans="1:34" ht="12.75" customHeight="1" x14ac:dyDescent="0.25">
      <c r="A916" s="31"/>
      <c r="B916" s="32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  <c r="AE916" s="31"/>
      <c r="AF916" s="31"/>
      <c r="AG916" s="31"/>
      <c r="AH916" s="31"/>
    </row>
    <row r="917" spans="1:34" ht="12.75" customHeight="1" x14ac:dyDescent="0.25">
      <c r="A917" s="31"/>
      <c r="B917" s="32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  <c r="AE917" s="31"/>
      <c r="AF917" s="31"/>
      <c r="AG917" s="31"/>
      <c r="AH917" s="31"/>
    </row>
    <row r="918" spans="1:34" ht="12.75" customHeight="1" x14ac:dyDescent="0.25">
      <c r="A918" s="31"/>
      <c r="B918" s="32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  <c r="AE918" s="31"/>
      <c r="AF918" s="31"/>
      <c r="AG918" s="31"/>
      <c r="AH918" s="31"/>
    </row>
    <row r="919" spans="1:34" ht="12.75" customHeight="1" x14ac:dyDescent="0.25">
      <c r="A919" s="31"/>
      <c r="B919" s="32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  <c r="AE919" s="31"/>
      <c r="AF919" s="31"/>
      <c r="AG919" s="31"/>
      <c r="AH919" s="31"/>
    </row>
    <row r="920" spans="1:34" ht="12.75" customHeight="1" x14ac:dyDescent="0.25">
      <c r="A920" s="31"/>
      <c r="B920" s="32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31"/>
      <c r="AF920" s="31"/>
      <c r="AG920" s="31"/>
      <c r="AH920" s="31"/>
    </row>
    <row r="921" spans="1:34" ht="12.75" customHeight="1" x14ac:dyDescent="0.25">
      <c r="A921" s="31"/>
      <c r="B921" s="32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  <c r="AE921" s="31"/>
      <c r="AF921" s="31"/>
      <c r="AG921" s="31"/>
      <c r="AH921" s="31"/>
    </row>
    <row r="922" spans="1:34" ht="12.75" customHeight="1" x14ac:dyDescent="0.25">
      <c r="A922" s="31"/>
      <c r="B922" s="32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  <c r="AE922" s="31"/>
      <c r="AF922" s="31"/>
      <c r="AG922" s="31"/>
      <c r="AH922" s="31"/>
    </row>
    <row r="923" spans="1:34" ht="12.75" customHeight="1" x14ac:dyDescent="0.25">
      <c r="A923" s="31"/>
      <c r="B923" s="32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  <c r="AE923" s="31"/>
      <c r="AF923" s="31"/>
      <c r="AG923" s="31"/>
      <c r="AH923" s="31"/>
    </row>
    <row r="924" spans="1:34" ht="12.75" customHeight="1" x14ac:dyDescent="0.25">
      <c r="A924" s="31"/>
      <c r="B924" s="32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  <c r="AE924" s="31"/>
      <c r="AF924" s="31"/>
      <c r="AG924" s="31"/>
      <c r="AH924" s="31"/>
    </row>
    <row r="925" spans="1:34" ht="12.75" customHeight="1" x14ac:dyDescent="0.25">
      <c r="A925" s="31"/>
      <c r="B925" s="32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  <c r="AE925" s="31"/>
      <c r="AF925" s="31"/>
      <c r="AG925" s="31"/>
      <c r="AH925" s="31"/>
    </row>
    <row r="926" spans="1:34" ht="12.75" customHeight="1" x14ac:dyDescent="0.25">
      <c r="A926" s="31"/>
      <c r="B926" s="32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  <c r="AE926" s="31"/>
      <c r="AF926" s="31"/>
      <c r="AG926" s="31"/>
      <c r="AH926" s="31"/>
    </row>
    <row r="927" spans="1:34" ht="12.75" customHeight="1" x14ac:dyDescent="0.25">
      <c r="A927" s="31"/>
      <c r="B927" s="32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  <c r="AE927" s="31"/>
      <c r="AF927" s="31"/>
      <c r="AG927" s="31"/>
      <c r="AH927" s="31"/>
    </row>
    <row r="928" spans="1:34" ht="12.75" customHeight="1" x14ac:dyDescent="0.25">
      <c r="A928" s="31"/>
      <c r="B928" s="32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  <c r="AE928" s="31"/>
      <c r="AF928" s="31"/>
      <c r="AG928" s="31"/>
      <c r="AH928" s="31"/>
    </row>
    <row r="929" spans="1:34" ht="12.75" customHeight="1" x14ac:dyDescent="0.25">
      <c r="A929" s="31"/>
      <c r="B929" s="32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  <c r="AE929" s="31"/>
      <c r="AF929" s="31"/>
      <c r="AG929" s="31"/>
      <c r="AH929" s="31"/>
    </row>
    <row r="930" spans="1:34" ht="12.75" customHeight="1" x14ac:dyDescent="0.25">
      <c r="A930" s="31"/>
      <c r="B930" s="32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  <c r="AE930" s="31"/>
      <c r="AF930" s="31"/>
      <c r="AG930" s="31"/>
      <c r="AH930" s="31"/>
    </row>
    <row r="931" spans="1:34" ht="12.75" customHeight="1" x14ac:dyDescent="0.25">
      <c r="A931" s="31"/>
      <c r="B931" s="32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  <c r="AE931" s="31"/>
      <c r="AF931" s="31"/>
      <c r="AG931" s="31"/>
      <c r="AH931" s="31"/>
    </row>
    <row r="932" spans="1:34" ht="12.75" customHeight="1" x14ac:dyDescent="0.25">
      <c r="A932" s="31"/>
      <c r="B932" s="32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  <c r="AE932" s="31"/>
      <c r="AF932" s="31"/>
      <c r="AG932" s="31"/>
      <c r="AH932" s="31"/>
    </row>
    <row r="933" spans="1:34" ht="12.75" customHeight="1" x14ac:dyDescent="0.25">
      <c r="A933" s="31"/>
      <c r="B933" s="32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  <c r="AE933" s="31"/>
      <c r="AF933" s="31"/>
      <c r="AG933" s="31"/>
      <c r="AH933" s="31"/>
    </row>
    <row r="934" spans="1:34" ht="12.75" customHeight="1" x14ac:dyDescent="0.25">
      <c r="A934" s="31"/>
      <c r="B934" s="32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  <c r="AE934" s="31"/>
      <c r="AF934" s="31"/>
      <c r="AG934" s="31"/>
      <c r="AH934" s="31"/>
    </row>
    <row r="935" spans="1:34" ht="12.75" customHeight="1" x14ac:dyDescent="0.25">
      <c r="A935" s="31"/>
      <c r="B935" s="32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  <c r="AE935" s="31"/>
      <c r="AF935" s="31"/>
      <c r="AG935" s="31"/>
      <c r="AH935" s="31"/>
    </row>
    <row r="936" spans="1:34" ht="12.75" customHeight="1" x14ac:dyDescent="0.25">
      <c r="A936" s="31"/>
      <c r="B936" s="32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  <c r="AE936" s="31"/>
      <c r="AF936" s="31"/>
      <c r="AG936" s="31"/>
      <c r="AH936" s="31"/>
    </row>
    <row r="937" spans="1:34" ht="12.75" customHeight="1" x14ac:dyDescent="0.25">
      <c r="A937" s="31"/>
      <c r="B937" s="32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  <c r="AE937" s="31"/>
      <c r="AF937" s="31"/>
      <c r="AG937" s="31"/>
      <c r="AH937" s="31"/>
    </row>
    <row r="938" spans="1:34" ht="12.75" customHeight="1" x14ac:dyDescent="0.25">
      <c r="A938" s="31"/>
      <c r="B938" s="32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  <c r="AE938" s="31"/>
      <c r="AF938" s="31"/>
      <c r="AG938" s="31"/>
      <c r="AH938" s="31"/>
    </row>
    <row r="939" spans="1:34" ht="12.75" customHeight="1" x14ac:dyDescent="0.25">
      <c r="A939" s="31"/>
      <c r="B939" s="32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  <c r="AE939" s="31"/>
      <c r="AF939" s="31"/>
      <c r="AG939" s="31"/>
      <c r="AH939" s="31"/>
    </row>
    <row r="940" spans="1:34" ht="12.75" customHeight="1" x14ac:dyDescent="0.25">
      <c r="A940" s="31"/>
      <c r="B940" s="32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  <c r="AE940" s="31"/>
      <c r="AF940" s="31"/>
      <c r="AG940" s="31"/>
      <c r="AH940" s="31"/>
    </row>
    <row r="941" spans="1:34" ht="12.75" customHeight="1" x14ac:dyDescent="0.25">
      <c r="A941" s="31"/>
      <c r="B941" s="32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  <c r="AE941" s="31"/>
      <c r="AF941" s="31"/>
      <c r="AG941" s="31"/>
      <c r="AH941" s="31"/>
    </row>
    <row r="942" spans="1:34" ht="12.75" customHeight="1" x14ac:dyDescent="0.25">
      <c r="A942" s="31"/>
      <c r="B942" s="32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  <c r="AE942" s="31"/>
      <c r="AF942" s="31"/>
      <c r="AG942" s="31"/>
      <c r="AH942" s="31"/>
    </row>
    <row r="943" spans="1:34" ht="12.75" customHeight="1" x14ac:dyDescent="0.25">
      <c r="A943" s="31"/>
      <c r="B943" s="32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  <c r="AE943" s="31"/>
      <c r="AF943" s="31"/>
      <c r="AG943" s="31"/>
      <c r="AH943" s="31"/>
    </row>
    <row r="944" spans="1:34" ht="12.75" customHeight="1" x14ac:dyDescent="0.25">
      <c r="A944" s="31"/>
      <c r="B944" s="32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  <c r="AH944" s="31"/>
    </row>
    <row r="945" spans="1:34" ht="12.75" customHeight="1" x14ac:dyDescent="0.25">
      <c r="A945" s="31"/>
      <c r="B945" s="32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  <c r="AH945" s="31"/>
    </row>
    <row r="946" spans="1:34" ht="12.75" customHeight="1" x14ac:dyDescent="0.25">
      <c r="A946" s="31"/>
      <c r="B946" s="32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  <c r="AE946" s="31"/>
      <c r="AF946" s="31"/>
      <c r="AG946" s="31"/>
      <c r="AH946" s="31"/>
    </row>
    <row r="947" spans="1:34" ht="12.75" customHeight="1" x14ac:dyDescent="0.25">
      <c r="A947" s="31"/>
      <c r="B947" s="32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  <c r="AE947" s="31"/>
      <c r="AF947" s="31"/>
      <c r="AG947" s="31"/>
      <c r="AH947" s="31"/>
    </row>
    <row r="948" spans="1:34" ht="12.75" customHeight="1" x14ac:dyDescent="0.25">
      <c r="A948" s="31"/>
      <c r="B948" s="32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  <c r="AE948" s="31"/>
      <c r="AF948" s="31"/>
      <c r="AG948" s="31"/>
      <c r="AH948" s="31"/>
    </row>
    <row r="949" spans="1:34" ht="12.75" customHeight="1" x14ac:dyDescent="0.25">
      <c r="A949" s="31"/>
      <c r="B949" s="32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  <c r="AE949" s="31"/>
      <c r="AF949" s="31"/>
      <c r="AG949" s="31"/>
      <c r="AH949" s="31"/>
    </row>
    <row r="950" spans="1:34" ht="12.75" customHeight="1" x14ac:dyDescent="0.25">
      <c r="A950" s="31"/>
      <c r="B950" s="32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  <c r="AE950" s="31"/>
      <c r="AF950" s="31"/>
      <c r="AG950" s="31"/>
      <c r="AH950" s="31"/>
    </row>
    <row r="951" spans="1:34" ht="12.75" customHeight="1" x14ac:dyDescent="0.25">
      <c r="A951" s="31"/>
      <c r="B951" s="32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  <c r="AE951" s="31"/>
      <c r="AF951" s="31"/>
      <c r="AG951" s="31"/>
      <c r="AH951" s="31"/>
    </row>
    <row r="952" spans="1:34" ht="12.75" customHeight="1" x14ac:dyDescent="0.25">
      <c r="A952" s="31"/>
      <c r="B952" s="32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  <c r="AE952" s="31"/>
      <c r="AF952" s="31"/>
      <c r="AG952" s="31"/>
      <c r="AH952" s="31"/>
    </row>
    <row r="953" spans="1:34" ht="12.75" customHeight="1" x14ac:dyDescent="0.25">
      <c r="A953" s="31"/>
      <c r="B953" s="32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  <c r="AE953" s="31"/>
      <c r="AF953" s="31"/>
      <c r="AG953" s="31"/>
      <c r="AH953" s="31"/>
    </row>
    <row r="954" spans="1:34" ht="12.75" customHeight="1" x14ac:dyDescent="0.25">
      <c r="A954" s="31"/>
      <c r="B954" s="32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  <c r="AE954" s="31"/>
      <c r="AF954" s="31"/>
      <c r="AG954" s="31"/>
      <c r="AH954" s="31"/>
    </row>
    <row r="955" spans="1:34" ht="12.75" customHeight="1" x14ac:dyDescent="0.25">
      <c r="A955" s="31"/>
      <c r="B955" s="32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  <c r="AE955" s="31"/>
      <c r="AF955" s="31"/>
      <c r="AG955" s="31"/>
      <c r="AH955" s="31"/>
    </row>
    <row r="956" spans="1:34" ht="12.75" customHeight="1" x14ac:dyDescent="0.25">
      <c r="A956" s="31"/>
      <c r="B956" s="32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  <c r="AE956" s="31"/>
      <c r="AF956" s="31"/>
      <c r="AG956" s="31"/>
      <c r="AH956" s="31"/>
    </row>
    <row r="957" spans="1:34" ht="12.75" customHeight="1" x14ac:dyDescent="0.25">
      <c r="A957" s="31"/>
      <c r="B957" s="32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  <c r="AE957" s="31"/>
      <c r="AF957" s="31"/>
      <c r="AG957" s="31"/>
      <c r="AH957" s="31"/>
    </row>
    <row r="958" spans="1:34" ht="12.75" customHeight="1" x14ac:dyDescent="0.25">
      <c r="A958" s="31"/>
      <c r="B958" s="32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  <c r="AE958" s="31"/>
      <c r="AF958" s="31"/>
      <c r="AG958" s="31"/>
      <c r="AH958" s="31"/>
    </row>
    <row r="959" spans="1:34" ht="12.75" customHeight="1" x14ac:dyDescent="0.25">
      <c r="A959" s="31"/>
      <c r="B959" s="32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  <c r="AE959" s="31"/>
      <c r="AF959" s="31"/>
      <c r="AG959" s="31"/>
      <c r="AH959" s="31"/>
    </row>
    <row r="960" spans="1:34" ht="12.75" customHeight="1" x14ac:dyDescent="0.25">
      <c r="A960" s="31"/>
      <c r="B960" s="32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  <c r="AE960" s="31"/>
      <c r="AF960" s="31"/>
      <c r="AG960" s="31"/>
      <c r="AH960" s="31"/>
    </row>
    <row r="961" spans="1:34" ht="12.75" customHeight="1" x14ac:dyDescent="0.25">
      <c r="A961" s="31"/>
      <c r="B961" s="32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  <c r="AE961" s="31"/>
      <c r="AF961" s="31"/>
      <c r="AG961" s="31"/>
      <c r="AH961" s="31"/>
    </row>
    <row r="962" spans="1:34" ht="12.75" customHeight="1" x14ac:dyDescent="0.25">
      <c r="A962" s="31"/>
      <c r="B962" s="32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  <c r="AE962" s="31"/>
      <c r="AF962" s="31"/>
      <c r="AG962" s="31"/>
      <c r="AH962" s="31"/>
    </row>
    <row r="963" spans="1:34" ht="12.75" customHeight="1" x14ac:dyDescent="0.25">
      <c r="A963" s="31"/>
      <c r="B963" s="32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  <c r="AE963" s="31"/>
      <c r="AF963" s="31"/>
      <c r="AG963" s="31"/>
      <c r="AH963" s="31"/>
    </row>
    <row r="964" spans="1:34" ht="12.75" customHeight="1" x14ac:dyDescent="0.25">
      <c r="A964" s="31"/>
      <c r="B964" s="32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  <c r="AE964" s="31"/>
      <c r="AF964" s="31"/>
      <c r="AG964" s="31"/>
      <c r="AH964" s="31"/>
    </row>
    <row r="965" spans="1:34" ht="12.75" customHeight="1" x14ac:dyDescent="0.25">
      <c r="A965" s="31"/>
      <c r="B965" s="32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  <c r="AE965" s="31"/>
      <c r="AF965" s="31"/>
      <c r="AG965" s="31"/>
      <c r="AH965" s="31"/>
    </row>
    <row r="966" spans="1:34" ht="12.75" customHeight="1" x14ac:dyDescent="0.25">
      <c r="A966" s="31"/>
      <c r="B966" s="32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  <c r="AE966" s="31"/>
      <c r="AF966" s="31"/>
      <c r="AG966" s="31"/>
      <c r="AH966" s="31"/>
    </row>
    <row r="967" spans="1:34" ht="12.75" customHeight="1" x14ac:dyDescent="0.25">
      <c r="A967" s="31"/>
      <c r="B967" s="32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  <c r="AE967" s="31"/>
      <c r="AF967" s="31"/>
      <c r="AG967" s="31"/>
      <c r="AH967" s="31"/>
    </row>
    <row r="968" spans="1:34" ht="12.75" customHeight="1" x14ac:dyDescent="0.25">
      <c r="A968" s="31"/>
      <c r="B968" s="32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  <c r="AE968" s="31"/>
      <c r="AF968" s="31"/>
      <c r="AG968" s="31"/>
      <c r="AH968" s="31"/>
    </row>
    <row r="969" spans="1:34" ht="12.75" customHeight="1" x14ac:dyDescent="0.25">
      <c r="A969" s="31"/>
      <c r="B969" s="32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  <c r="AE969" s="31"/>
      <c r="AF969" s="31"/>
      <c r="AG969" s="31"/>
      <c r="AH969" s="31"/>
    </row>
    <row r="970" spans="1:34" ht="12.75" customHeight="1" x14ac:dyDescent="0.25">
      <c r="A970" s="31"/>
      <c r="B970" s="32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  <c r="AE970" s="31"/>
      <c r="AF970" s="31"/>
      <c r="AG970" s="31"/>
      <c r="AH970" s="31"/>
    </row>
    <row r="971" spans="1:34" ht="12.75" customHeight="1" x14ac:dyDescent="0.25">
      <c r="A971" s="31"/>
      <c r="B971" s="32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  <c r="AE971" s="31"/>
      <c r="AF971" s="31"/>
      <c r="AG971" s="31"/>
      <c r="AH971" s="31"/>
    </row>
    <row r="972" spans="1:34" ht="12.75" customHeight="1" x14ac:dyDescent="0.25">
      <c r="A972" s="31"/>
      <c r="B972" s="32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  <c r="AE972" s="31"/>
      <c r="AF972" s="31"/>
      <c r="AG972" s="31"/>
      <c r="AH972" s="31"/>
    </row>
    <row r="973" spans="1:34" ht="12.75" customHeight="1" x14ac:dyDescent="0.25">
      <c r="A973" s="31"/>
      <c r="B973" s="32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  <c r="AE973" s="31"/>
      <c r="AF973" s="31"/>
      <c r="AG973" s="31"/>
      <c r="AH973" s="31"/>
    </row>
    <row r="974" spans="1:34" ht="12.75" customHeight="1" x14ac:dyDescent="0.25">
      <c r="A974" s="31"/>
      <c r="B974" s="32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  <c r="AE974" s="31"/>
      <c r="AF974" s="31"/>
      <c r="AG974" s="31"/>
      <c r="AH974" s="31"/>
    </row>
    <row r="975" spans="1:34" ht="12.75" customHeight="1" x14ac:dyDescent="0.25">
      <c r="A975" s="31"/>
      <c r="B975" s="32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31"/>
      <c r="AF975" s="31"/>
      <c r="AG975" s="31"/>
      <c r="AH975" s="31"/>
    </row>
    <row r="976" spans="1:34" ht="12.75" customHeight="1" x14ac:dyDescent="0.25">
      <c r="A976" s="31"/>
      <c r="B976" s="32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  <c r="AE976" s="31"/>
      <c r="AF976" s="31"/>
      <c r="AG976" s="31"/>
      <c r="AH976" s="31"/>
    </row>
    <row r="977" spans="1:34" ht="12.75" customHeight="1" x14ac:dyDescent="0.25">
      <c r="A977" s="31"/>
      <c r="B977" s="32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  <c r="AE977" s="31"/>
      <c r="AF977" s="31"/>
      <c r="AG977" s="31"/>
      <c r="AH977" s="31"/>
    </row>
    <row r="978" spans="1:34" ht="12.75" customHeight="1" x14ac:dyDescent="0.25">
      <c r="A978" s="31"/>
      <c r="B978" s="32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  <c r="AE978" s="31"/>
      <c r="AF978" s="31"/>
      <c r="AG978" s="31"/>
      <c r="AH978" s="31"/>
    </row>
    <row r="979" spans="1:34" ht="12.75" customHeight="1" x14ac:dyDescent="0.25">
      <c r="A979" s="31"/>
      <c r="B979" s="32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31"/>
      <c r="AF979" s="31"/>
      <c r="AG979" s="31"/>
      <c r="AH979" s="31"/>
    </row>
    <row r="980" spans="1:34" ht="12.75" customHeight="1" x14ac:dyDescent="0.25">
      <c r="A980" s="31"/>
      <c r="B980" s="32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  <c r="AD980" s="31"/>
      <c r="AE980" s="31"/>
      <c r="AF980" s="31"/>
      <c r="AG980" s="31"/>
      <c r="AH980" s="31"/>
    </row>
    <row r="981" spans="1:34" ht="12.75" customHeight="1" x14ac:dyDescent="0.25">
      <c r="A981" s="31"/>
      <c r="B981" s="32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  <c r="AD981" s="31"/>
      <c r="AE981" s="31"/>
      <c r="AF981" s="31"/>
      <c r="AG981" s="31"/>
      <c r="AH981" s="31"/>
    </row>
    <row r="982" spans="1:34" ht="12.75" customHeight="1" x14ac:dyDescent="0.25">
      <c r="A982" s="31"/>
      <c r="B982" s="32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  <c r="AD982" s="31"/>
      <c r="AE982" s="31"/>
      <c r="AF982" s="31"/>
      <c r="AG982" s="31"/>
      <c r="AH982" s="31"/>
    </row>
    <row r="983" spans="1:34" ht="12.75" customHeight="1" x14ac:dyDescent="0.25">
      <c r="A983" s="31"/>
      <c r="B983" s="32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  <c r="AD983" s="31"/>
      <c r="AE983" s="31"/>
      <c r="AF983" s="31"/>
      <c r="AG983" s="31"/>
      <c r="AH983" s="31"/>
    </row>
    <row r="984" spans="1:34" ht="12.75" customHeight="1" x14ac:dyDescent="0.25">
      <c r="A984" s="31"/>
      <c r="B984" s="32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  <c r="AD984" s="31"/>
      <c r="AE984" s="31"/>
      <c r="AF984" s="31"/>
      <c r="AG984" s="31"/>
      <c r="AH984" s="31"/>
    </row>
    <row r="985" spans="1:34" ht="12.75" customHeight="1" x14ac:dyDescent="0.25">
      <c r="A985" s="31"/>
      <c r="B985" s="32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  <c r="AD985" s="31"/>
      <c r="AE985" s="31"/>
      <c r="AF985" s="31"/>
      <c r="AG985" s="31"/>
      <c r="AH985" s="31"/>
    </row>
    <row r="986" spans="1:34" ht="12.75" customHeight="1" x14ac:dyDescent="0.25">
      <c r="A986" s="31"/>
      <c r="B986" s="32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  <c r="AD986" s="31"/>
      <c r="AE986" s="31"/>
      <c r="AF986" s="31"/>
      <c r="AG986" s="31"/>
      <c r="AH986" s="31"/>
    </row>
    <row r="987" spans="1:34" ht="12.75" customHeight="1" x14ac:dyDescent="0.25">
      <c r="A987" s="31"/>
      <c r="B987" s="32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  <c r="AD987" s="31"/>
      <c r="AE987" s="31"/>
      <c r="AF987" s="31"/>
      <c r="AG987" s="31"/>
      <c r="AH987" s="31"/>
    </row>
    <row r="988" spans="1:34" ht="12.75" customHeight="1" x14ac:dyDescent="0.25">
      <c r="A988" s="31"/>
      <c r="B988" s="32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  <c r="AD988" s="31"/>
      <c r="AE988" s="31"/>
      <c r="AF988" s="31"/>
      <c r="AG988" s="31"/>
      <c r="AH988" s="31"/>
    </row>
    <row r="989" spans="1:34" ht="12.75" customHeight="1" x14ac:dyDescent="0.25">
      <c r="A989" s="31"/>
      <c r="B989" s="32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  <c r="AD989" s="31"/>
      <c r="AE989" s="31"/>
      <c r="AF989" s="31"/>
      <c r="AG989" s="31"/>
      <c r="AH989" s="31"/>
    </row>
    <row r="990" spans="1:34" ht="12.75" customHeight="1" x14ac:dyDescent="0.25">
      <c r="A990" s="31"/>
      <c r="B990" s="32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  <c r="AD990" s="31"/>
      <c r="AE990" s="31"/>
      <c r="AF990" s="31"/>
      <c r="AG990" s="31"/>
      <c r="AH990" s="31"/>
    </row>
    <row r="991" spans="1:34" ht="12.75" customHeight="1" x14ac:dyDescent="0.25">
      <c r="A991" s="31"/>
      <c r="B991" s="32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  <c r="AD991" s="31"/>
      <c r="AE991" s="31"/>
      <c r="AF991" s="31"/>
      <c r="AG991" s="31"/>
      <c r="AH991" s="31"/>
    </row>
    <row r="992" spans="1:34" ht="12.75" customHeight="1" x14ac:dyDescent="0.25">
      <c r="A992" s="31"/>
      <c r="B992" s="32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  <c r="AD992" s="31"/>
      <c r="AE992" s="31"/>
      <c r="AF992" s="31"/>
      <c r="AG992" s="31"/>
      <c r="AH992" s="31"/>
    </row>
    <row r="993" spans="1:34" ht="12.75" customHeight="1" x14ac:dyDescent="0.25">
      <c r="A993" s="31"/>
      <c r="B993" s="32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  <c r="AD993" s="31"/>
      <c r="AE993" s="31"/>
      <c r="AF993" s="31"/>
      <c r="AG993" s="31"/>
      <c r="AH993" s="31"/>
    </row>
    <row r="994" spans="1:34" ht="12.75" customHeight="1" x14ac:dyDescent="0.25">
      <c r="A994" s="31"/>
      <c r="B994" s="32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  <c r="AE994" s="31"/>
      <c r="AF994" s="31"/>
      <c r="AG994" s="31"/>
      <c r="AH994" s="31"/>
    </row>
    <row r="995" spans="1:34" ht="12.75" customHeight="1" x14ac:dyDescent="0.25">
      <c r="A995" s="31"/>
      <c r="B995" s="32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  <c r="AD995" s="31"/>
      <c r="AE995" s="31"/>
      <c r="AF995" s="31"/>
      <c r="AG995" s="31"/>
      <c r="AH995" s="31"/>
    </row>
    <row r="996" spans="1:34" ht="12.75" customHeight="1" x14ac:dyDescent="0.25">
      <c r="A996" s="31"/>
      <c r="B996" s="32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  <c r="AD996" s="31"/>
      <c r="AE996" s="31"/>
      <c r="AF996" s="31"/>
      <c r="AG996" s="31"/>
      <c r="AH996" s="31"/>
    </row>
    <row r="997" spans="1:34" ht="12.75" customHeight="1" x14ac:dyDescent="0.25">
      <c r="A997" s="31"/>
      <c r="B997" s="32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  <c r="AC997" s="31"/>
      <c r="AD997" s="31"/>
      <c r="AE997" s="31"/>
      <c r="AF997" s="31"/>
      <c r="AG997" s="31"/>
      <c r="AH997" s="31"/>
    </row>
    <row r="998" spans="1:34" ht="12.75" customHeight="1" x14ac:dyDescent="0.25">
      <c r="A998" s="31"/>
      <c r="B998" s="32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  <c r="AC998" s="31"/>
      <c r="AD998" s="31"/>
      <c r="AE998" s="31"/>
      <c r="AF998" s="31"/>
      <c r="AG998" s="31"/>
      <c r="AH998" s="31"/>
    </row>
    <row r="999" spans="1:34" ht="12.75" customHeight="1" x14ac:dyDescent="0.25">
      <c r="A999" s="31"/>
      <c r="B999" s="32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  <c r="AC999" s="31"/>
      <c r="AD999" s="31"/>
      <c r="AE999" s="31"/>
      <c r="AF999" s="31"/>
      <c r="AG999" s="31"/>
      <c r="AH999" s="31"/>
    </row>
    <row r="1000" spans="1:34" ht="12.75" customHeight="1" x14ac:dyDescent="0.25">
      <c r="A1000" s="31"/>
      <c r="B1000" s="32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  <c r="AB1000" s="31"/>
      <c r="AC1000" s="31"/>
      <c r="AD1000" s="31"/>
      <c r="AE1000" s="31"/>
      <c r="AF1000" s="31"/>
      <c r="AG1000" s="31"/>
      <c r="AH1000" s="31"/>
    </row>
  </sheetData>
  <mergeCells count="53">
    <mergeCell ref="AC65:AG65"/>
    <mergeCell ref="A32:AG33"/>
    <mergeCell ref="A34:AG35"/>
    <mergeCell ref="A36:AG37"/>
    <mergeCell ref="A65:C65"/>
    <mergeCell ref="D65:F65"/>
    <mergeCell ref="G65:R65"/>
    <mergeCell ref="S65:W65"/>
    <mergeCell ref="AB1:AH1"/>
    <mergeCell ref="H4:V4"/>
    <mergeCell ref="W4:AA4"/>
    <mergeCell ref="H5:L6"/>
    <mergeCell ref="M5:Q6"/>
    <mergeCell ref="G68:R68"/>
    <mergeCell ref="A69:C69"/>
    <mergeCell ref="D69:F69"/>
    <mergeCell ref="R5:V6"/>
    <mergeCell ref="W5:AA6"/>
    <mergeCell ref="H7:L7"/>
    <mergeCell ref="M7:Q7"/>
    <mergeCell ref="R7:V7"/>
    <mergeCell ref="W7:AA7"/>
    <mergeCell ref="H9:AA9"/>
    <mergeCell ref="H11:AA13"/>
    <mergeCell ref="A1:G13"/>
    <mergeCell ref="H1:AA2"/>
    <mergeCell ref="X65:AB65"/>
    <mergeCell ref="AC66:AG66"/>
    <mergeCell ref="A67:C67"/>
    <mergeCell ref="AC67:AG67"/>
    <mergeCell ref="G69:I69"/>
    <mergeCell ref="J69:L69"/>
    <mergeCell ref="M69:O69"/>
    <mergeCell ref="P69:R69"/>
    <mergeCell ref="S69:U69"/>
    <mergeCell ref="V69:X69"/>
    <mergeCell ref="Y69:AA69"/>
    <mergeCell ref="AB69:AD69"/>
    <mergeCell ref="AE69:AG69"/>
    <mergeCell ref="D67:F67"/>
    <mergeCell ref="G67:R67"/>
    <mergeCell ref="A68:C68"/>
    <mergeCell ref="D68:F68"/>
    <mergeCell ref="A66:C66"/>
    <mergeCell ref="D66:F66"/>
    <mergeCell ref="G66:R66"/>
    <mergeCell ref="S66:W66"/>
    <mergeCell ref="X66:AB66"/>
    <mergeCell ref="S67:W67"/>
    <mergeCell ref="X67:AB67"/>
    <mergeCell ref="S68:W68"/>
    <mergeCell ref="X68:AB68"/>
    <mergeCell ref="AC68:AG68"/>
  </mergeCells>
  <pageMargins left="0.78740157480314965" right="0.78740157480314965" top="0.98425196850393704" bottom="0.98425196850393704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abSelected="1" workbookViewId="0">
      <selection activeCell="M21" sqref="M21"/>
    </sheetView>
  </sheetViews>
  <sheetFormatPr defaultColWidth="12.6328125" defaultRowHeight="15" customHeight="1" x14ac:dyDescent="0.25"/>
  <cols>
    <col min="1" max="1" width="33.90625" customWidth="1"/>
    <col min="2" max="2" width="27.90625" customWidth="1"/>
    <col min="3" max="3" width="28.6328125" customWidth="1"/>
    <col min="4" max="5" width="10" hidden="1" customWidth="1"/>
    <col min="6" max="7" width="10" customWidth="1"/>
    <col min="8" max="23" width="15.7265625" customWidth="1"/>
    <col min="24" max="24" width="9.08984375" customWidth="1"/>
    <col min="25" max="25" width="20.7265625" customWidth="1"/>
    <col min="26" max="26" width="19" customWidth="1"/>
  </cols>
  <sheetData>
    <row r="1" spans="1:26" ht="15" customHeight="1" x14ac:dyDescent="0.25">
      <c r="A1" s="150"/>
      <c r="B1" s="105"/>
      <c r="C1" s="151" t="str">
        <f>Capa!H1</f>
        <v>DIVISÃO DE CUSTOS E ORÇAMENTOS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5"/>
      <c r="S1" s="33"/>
      <c r="T1" s="34"/>
      <c r="U1" s="34"/>
      <c r="V1" s="34"/>
      <c r="W1" s="35"/>
      <c r="X1" s="36"/>
      <c r="Y1" s="36"/>
      <c r="Z1" s="36"/>
    </row>
    <row r="2" spans="1:26" ht="29.25" customHeight="1" x14ac:dyDescent="0.25">
      <c r="A2" s="106"/>
      <c r="B2" s="100"/>
      <c r="C2" s="101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31"/>
      <c r="T2" s="31"/>
      <c r="U2" s="31"/>
      <c r="V2" s="31"/>
      <c r="W2" s="37"/>
      <c r="X2" s="31"/>
      <c r="Y2" s="31"/>
      <c r="Z2" s="31"/>
    </row>
    <row r="3" spans="1:26" ht="24" customHeight="1" x14ac:dyDescent="0.25">
      <c r="A3" s="106"/>
      <c r="B3" s="100"/>
      <c r="C3" s="38" t="str">
        <f>Capa!H3</f>
        <v>TÍTULO:</v>
      </c>
      <c r="D3" s="39"/>
      <c r="E3" s="39"/>
      <c r="F3" s="39"/>
      <c r="G3" s="39"/>
      <c r="H3" s="39"/>
      <c r="I3" s="39"/>
      <c r="J3" s="39"/>
      <c r="K3" s="39"/>
      <c r="L3" s="39"/>
      <c r="M3" s="31"/>
      <c r="N3" s="152" t="str">
        <f>Capa!W3</f>
        <v>Nº DOC. (BUTANTAN):</v>
      </c>
      <c r="O3" s="123"/>
      <c r="P3" s="123"/>
      <c r="Q3" s="123"/>
      <c r="R3" s="124"/>
      <c r="S3" s="31"/>
      <c r="T3" s="2" t="s">
        <v>24</v>
      </c>
      <c r="U3" s="2"/>
      <c r="V3" s="2"/>
      <c r="W3" s="26"/>
      <c r="X3" s="31"/>
      <c r="Y3" s="31"/>
      <c r="Z3" s="31"/>
    </row>
    <row r="4" spans="1:26" ht="24" customHeight="1" x14ac:dyDescent="0.25">
      <c r="A4" s="106"/>
      <c r="B4" s="100"/>
      <c r="C4" s="148" t="str">
        <f>Capa!H4</f>
        <v>CRONOGRAMA FÍSICO-FINANCEIRO</v>
      </c>
      <c r="D4" s="92"/>
      <c r="E4" s="92"/>
      <c r="F4" s="92"/>
      <c r="G4" s="92"/>
      <c r="H4" s="92"/>
      <c r="I4" s="92"/>
      <c r="J4" s="92"/>
      <c r="K4" s="92"/>
      <c r="L4" s="92"/>
      <c r="M4" s="93"/>
      <c r="N4" s="153" t="str">
        <f>Capa!W4</f>
        <v>DI-AU-102-PE-CV-LI-0001_02</v>
      </c>
      <c r="O4" s="123"/>
      <c r="P4" s="123"/>
      <c r="Q4" s="123"/>
      <c r="R4" s="124"/>
      <c r="S4" s="31"/>
      <c r="T4" s="9"/>
      <c r="U4" s="40" t="s">
        <v>7</v>
      </c>
      <c r="V4" s="40"/>
      <c r="W4" s="26"/>
      <c r="X4" s="31"/>
      <c r="Y4" s="31"/>
      <c r="Z4" s="31"/>
    </row>
    <row r="5" spans="1:26" ht="24" customHeight="1" x14ac:dyDescent="0.25">
      <c r="A5" s="106"/>
      <c r="B5" s="100"/>
      <c r="C5" s="144" t="str">
        <f>Capa!H5</f>
        <v xml:space="preserve">ELABORADO POR </v>
      </c>
      <c r="D5" s="145"/>
      <c r="E5" s="145"/>
      <c r="F5" s="146"/>
      <c r="G5" s="144" t="str">
        <f>Capa!M5</f>
        <v>DATA</v>
      </c>
      <c r="H5" s="145"/>
      <c r="I5" s="146"/>
      <c r="J5" s="144" t="str">
        <f>Capa!R5</f>
        <v>REVISÃO</v>
      </c>
      <c r="K5" s="145"/>
      <c r="L5" s="145"/>
      <c r="M5" s="146"/>
      <c r="N5" s="147" t="str">
        <f>Capa!W5</f>
        <v>Nº DOC. (ORÇAMENTO):</v>
      </c>
      <c r="O5" s="123"/>
      <c r="P5" s="123"/>
      <c r="Q5" s="123"/>
      <c r="R5" s="124"/>
      <c r="S5" s="31"/>
      <c r="T5" s="9"/>
      <c r="U5" s="40" t="s">
        <v>12</v>
      </c>
      <c r="V5" s="40"/>
      <c r="W5" s="26"/>
      <c r="X5" s="31"/>
      <c r="Y5" s="31"/>
      <c r="Z5" s="31"/>
    </row>
    <row r="6" spans="1:26" ht="24" customHeight="1" x14ac:dyDescent="0.25">
      <c r="A6" s="106"/>
      <c r="B6" s="100"/>
      <c r="C6" s="148" t="str">
        <f>Capa!H7</f>
        <v>DCO</v>
      </c>
      <c r="D6" s="92"/>
      <c r="E6" s="92"/>
      <c r="F6" s="93"/>
      <c r="G6" s="154">
        <f>Capa!M7</f>
        <v>45511</v>
      </c>
      <c r="H6" s="92"/>
      <c r="I6" s="93"/>
      <c r="J6" s="148">
        <f>Capa!R7</f>
        <v>0</v>
      </c>
      <c r="K6" s="92"/>
      <c r="L6" s="92"/>
      <c r="M6" s="93"/>
      <c r="N6" s="149" t="str">
        <f>Capa!W7</f>
        <v>106/24</v>
      </c>
      <c r="O6" s="85"/>
      <c r="P6" s="85"/>
      <c r="Q6" s="85"/>
      <c r="R6" s="86"/>
      <c r="S6" s="31"/>
      <c r="T6" s="9" t="s">
        <v>13</v>
      </c>
      <c r="U6" s="40" t="s">
        <v>14</v>
      </c>
      <c r="V6" s="40"/>
      <c r="W6" s="26"/>
      <c r="X6" s="31"/>
      <c r="Y6" s="31"/>
      <c r="Z6" s="31"/>
    </row>
    <row r="7" spans="1:26" ht="24" customHeight="1" x14ac:dyDescent="0.25">
      <c r="A7" s="106"/>
      <c r="B7" s="100"/>
      <c r="C7" s="144" t="str">
        <f>Capa!H8</f>
        <v>DISCIPLINA:</v>
      </c>
      <c r="D7" s="145"/>
      <c r="E7" s="145"/>
      <c r="F7" s="146"/>
      <c r="G7" s="144" t="str">
        <f>Capa!H10</f>
        <v>PROJETO:</v>
      </c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6"/>
      <c r="S7" s="41"/>
      <c r="T7" s="9"/>
      <c r="U7" s="40" t="s">
        <v>17</v>
      </c>
      <c r="V7" s="40"/>
      <c r="W7" s="26"/>
      <c r="X7" s="31"/>
      <c r="Y7" s="31"/>
      <c r="Z7" s="31"/>
    </row>
    <row r="8" spans="1:26" ht="24" customHeight="1" x14ac:dyDescent="0.25">
      <c r="A8" s="107"/>
      <c r="B8" s="93"/>
      <c r="C8" s="148" t="str">
        <f>Capa!H9</f>
        <v>GERAL</v>
      </c>
      <c r="D8" s="92"/>
      <c r="E8" s="92"/>
      <c r="F8" s="93"/>
      <c r="G8" s="148" t="str">
        <f>Capa!H11</f>
        <v>COLEÇÕES CIENTÍFICAS ZOOLÓGICAS MICRO CT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3"/>
      <c r="S8" s="42"/>
      <c r="T8" s="43"/>
      <c r="U8" s="43"/>
      <c r="V8" s="43"/>
      <c r="W8" s="44"/>
      <c r="X8" s="31"/>
      <c r="Y8" s="31"/>
      <c r="Z8" s="31"/>
    </row>
    <row r="9" spans="1:26" ht="12.75" customHeight="1" x14ac:dyDescent="0.25">
      <c r="A9" s="45"/>
      <c r="B9" s="46"/>
      <c r="C9" s="46"/>
      <c r="D9" s="46"/>
      <c r="E9" s="46"/>
      <c r="F9" s="46"/>
      <c r="G9" s="47"/>
      <c r="H9" s="47"/>
      <c r="I9" s="47"/>
      <c r="J9" s="47"/>
      <c r="K9" s="47"/>
      <c r="L9" s="47"/>
      <c r="M9" s="47"/>
      <c r="N9" s="48"/>
      <c r="O9" s="48"/>
      <c r="P9" s="48"/>
      <c r="Q9" s="47"/>
      <c r="R9" s="47"/>
      <c r="S9" s="31"/>
      <c r="T9" s="47"/>
      <c r="U9" s="47"/>
      <c r="V9" s="47"/>
      <c r="W9" s="49"/>
      <c r="X9" s="31"/>
      <c r="Y9" s="31"/>
      <c r="Z9" s="31"/>
    </row>
    <row r="10" spans="1:26" ht="14.25" customHeight="1" x14ac:dyDescent="0.25">
      <c r="A10" s="50"/>
      <c r="B10" s="51"/>
      <c r="C10" s="52"/>
      <c r="D10" s="53"/>
      <c r="E10" s="53"/>
      <c r="F10" s="53"/>
      <c r="G10" s="54"/>
      <c r="H10" s="54"/>
      <c r="I10" s="54" t="s">
        <v>25</v>
      </c>
      <c r="J10" s="54"/>
      <c r="K10" s="54" t="s">
        <v>26</v>
      </c>
      <c r="L10" s="54"/>
      <c r="M10" s="54" t="s">
        <v>27</v>
      </c>
      <c r="N10" s="54"/>
      <c r="O10" s="51"/>
      <c r="P10" s="51"/>
      <c r="Q10" s="51"/>
      <c r="R10" s="51"/>
      <c r="S10" s="36"/>
      <c r="T10" s="51"/>
      <c r="U10" s="51"/>
      <c r="V10" s="51"/>
      <c r="W10" s="55"/>
      <c r="X10" s="36"/>
      <c r="Y10" s="36"/>
      <c r="Z10" s="36"/>
    </row>
    <row r="11" spans="1:26" ht="15" customHeight="1" x14ac:dyDescent="0.25">
      <c r="A11" s="140" t="s">
        <v>28</v>
      </c>
      <c r="B11" s="126" t="s">
        <v>29</v>
      </c>
      <c r="C11" s="126" t="s">
        <v>30</v>
      </c>
      <c r="D11" s="126" t="s">
        <v>31</v>
      </c>
      <c r="E11" s="126" t="s">
        <v>32</v>
      </c>
      <c r="F11" s="126" t="s">
        <v>33</v>
      </c>
      <c r="G11" s="126" t="s">
        <v>34</v>
      </c>
      <c r="H11" s="122" t="s">
        <v>35</v>
      </c>
      <c r="I11" s="123"/>
      <c r="J11" s="123"/>
      <c r="K11" s="124"/>
      <c r="L11" s="122" t="s">
        <v>36</v>
      </c>
      <c r="M11" s="123"/>
      <c r="N11" s="123"/>
      <c r="O11" s="124"/>
      <c r="P11" s="122" t="s">
        <v>37</v>
      </c>
      <c r="Q11" s="123"/>
      <c r="R11" s="123"/>
      <c r="S11" s="124"/>
      <c r="T11" s="122" t="s">
        <v>38</v>
      </c>
      <c r="U11" s="123"/>
      <c r="V11" s="123"/>
      <c r="W11" s="125"/>
      <c r="X11" s="36"/>
      <c r="Y11" s="36"/>
      <c r="Z11" s="36"/>
    </row>
    <row r="12" spans="1:26" ht="15" customHeight="1" x14ac:dyDescent="0.25">
      <c r="A12" s="121"/>
      <c r="B12" s="143"/>
      <c r="C12" s="143"/>
      <c r="D12" s="143"/>
      <c r="E12" s="143"/>
      <c r="F12" s="143"/>
      <c r="G12" s="143"/>
      <c r="H12" s="56" t="s">
        <v>39</v>
      </c>
      <c r="I12" s="56" t="s">
        <v>40</v>
      </c>
      <c r="J12" s="56" t="s">
        <v>41</v>
      </c>
      <c r="K12" s="56" t="s">
        <v>42</v>
      </c>
      <c r="L12" s="56" t="s">
        <v>43</v>
      </c>
      <c r="M12" s="56" t="s">
        <v>44</v>
      </c>
      <c r="N12" s="56" t="s">
        <v>45</v>
      </c>
      <c r="O12" s="56" t="s">
        <v>46</v>
      </c>
      <c r="P12" s="56" t="s">
        <v>47</v>
      </c>
      <c r="Q12" s="56" t="s">
        <v>48</v>
      </c>
      <c r="R12" s="56" t="s">
        <v>49</v>
      </c>
      <c r="S12" s="56" t="s">
        <v>50</v>
      </c>
      <c r="T12" s="56" t="s">
        <v>51</v>
      </c>
      <c r="U12" s="56" t="s">
        <v>52</v>
      </c>
      <c r="V12" s="56" t="s">
        <v>53</v>
      </c>
      <c r="W12" s="57" t="s">
        <v>54</v>
      </c>
      <c r="X12" s="36"/>
      <c r="Y12" s="36"/>
      <c r="Z12" s="36"/>
    </row>
    <row r="13" spans="1:26" ht="30" customHeight="1" x14ac:dyDescent="0.25">
      <c r="A13" s="119" t="s">
        <v>55</v>
      </c>
      <c r="B13" s="58"/>
      <c r="C13" s="59" t="s">
        <v>25</v>
      </c>
      <c r="D13" s="58">
        <v>0</v>
      </c>
      <c r="E13" s="58">
        <f>1+D13</f>
        <v>1</v>
      </c>
      <c r="F13" s="58"/>
      <c r="G13" s="58"/>
      <c r="H13" s="60">
        <v>1</v>
      </c>
      <c r="I13" s="60">
        <f t="shared" ref="I13:W13" si="0">H13+1</f>
        <v>2</v>
      </c>
      <c r="J13" s="60">
        <f t="shared" si="0"/>
        <v>3</v>
      </c>
      <c r="K13" s="60">
        <f t="shared" si="0"/>
        <v>4</v>
      </c>
      <c r="L13" s="60">
        <f t="shared" si="0"/>
        <v>5</v>
      </c>
      <c r="M13" s="60">
        <f t="shared" si="0"/>
        <v>6</v>
      </c>
      <c r="N13" s="60">
        <f t="shared" si="0"/>
        <v>7</v>
      </c>
      <c r="O13" s="60">
        <f t="shared" si="0"/>
        <v>8</v>
      </c>
      <c r="P13" s="60">
        <f t="shared" si="0"/>
        <v>9</v>
      </c>
      <c r="Q13" s="60">
        <f t="shared" si="0"/>
        <v>10</v>
      </c>
      <c r="R13" s="60">
        <f t="shared" si="0"/>
        <v>11</v>
      </c>
      <c r="S13" s="60">
        <f t="shared" si="0"/>
        <v>12</v>
      </c>
      <c r="T13" s="60">
        <f t="shared" si="0"/>
        <v>13</v>
      </c>
      <c r="U13" s="60">
        <f t="shared" si="0"/>
        <v>14</v>
      </c>
      <c r="V13" s="60">
        <f t="shared" si="0"/>
        <v>15</v>
      </c>
      <c r="W13" s="61">
        <f t="shared" si="0"/>
        <v>16</v>
      </c>
      <c r="X13" s="36"/>
      <c r="Y13" s="36"/>
      <c r="Z13" s="36"/>
    </row>
    <row r="14" spans="1:26" ht="14.25" customHeight="1" x14ac:dyDescent="0.25">
      <c r="A14" s="120"/>
      <c r="B14" s="62"/>
      <c r="C14" s="63" t="s">
        <v>26</v>
      </c>
      <c r="D14" s="64"/>
      <c r="E14" s="64"/>
      <c r="F14" s="64"/>
      <c r="G14" s="64"/>
      <c r="H14" s="65" t="str">
        <f t="shared" ref="H14:W14" si="1">IF(AND(H13&gt;=MIN($F13,$G13),H13&lt;=MAX($F13,$G13)),$B14/$B13,"")</f>
        <v/>
      </c>
      <c r="I14" s="65" t="str">
        <f t="shared" si="1"/>
        <v/>
      </c>
      <c r="J14" s="65" t="str">
        <f t="shared" si="1"/>
        <v/>
      </c>
      <c r="K14" s="65" t="str">
        <f t="shared" si="1"/>
        <v/>
      </c>
      <c r="L14" s="65" t="str">
        <f t="shared" si="1"/>
        <v/>
      </c>
      <c r="M14" s="65" t="str">
        <f t="shared" si="1"/>
        <v/>
      </c>
      <c r="N14" s="65" t="str">
        <f t="shared" si="1"/>
        <v/>
      </c>
      <c r="O14" s="65" t="str">
        <f t="shared" si="1"/>
        <v/>
      </c>
      <c r="P14" s="65" t="str">
        <f t="shared" si="1"/>
        <v/>
      </c>
      <c r="Q14" s="65" t="str">
        <f t="shared" si="1"/>
        <v/>
      </c>
      <c r="R14" s="65" t="str">
        <f t="shared" si="1"/>
        <v/>
      </c>
      <c r="S14" s="65" t="str">
        <f t="shared" si="1"/>
        <v/>
      </c>
      <c r="T14" s="65" t="str">
        <f t="shared" si="1"/>
        <v/>
      </c>
      <c r="U14" s="65" t="str">
        <f t="shared" si="1"/>
        <v/>
      </c>
      <c r="V14" s="65" t="str">
        <f t="shared" si="1"/>
        <v/>
      </c>
      <c r="W14" s="66" t="str">
        <f t="shared" si="1"/>
        <v/>
      </c>
      <c r="X14" s="36"/>
      <c r="Y14" s="36"/>
      <c r="Z14" s="36"/>
    </row>
    <row r="15" spans="1:26" ht="30" customHeight="1" x14ac:dyDescent="0.25">
      <c r="A15" s="121"/>
      <c r="B15" s="67"/>
      <c r="C15" s="63" t="s">
        <v>27</v>
      </c>
      <c r="D15" s="64"/>
      <c r="E15" s="64"/>
      <c r="F15" s="64"/>
      <c r="G15" s="64"/>
      <c r="H15" s="68" t="str">
        <f t="shared" ref="H15:W15" si="2">IFERROR($C$39*H14,"")</f>
        <v/>
      </c>
      <c r="I15" s="68" t="str">
        <f t="shared" si="2"/>
        <v/>
      </c>
      <c r="J15" s="68" t="str">
        <f t="shared" si="2"/>
        <v/>
      </c>
      <c r="K15" s="68" t="str">
        <f t="shared" si="2"/>
        <v/>
      </c>
      <c r="L15" s="68" t="str">
        <f t="shared" si="2"/>
        <v/>
      </c>
      <c r="M15" s="68" t="str">
        <f t="shared" si="2"/>
        <v/>
      </c>
      <c r="N15" s="68" t="str">
        <f t="shared" si="2"/>
        <v/>
      </c>
      <c r="O15" s="68" t="str">
        <f t="shared" si="2"/>
        <v/>
      </c>
      <c r="P15" s="68" t="str">
        <f t="shared" si="2"/>
        <v/>
      </c>
      <c r="Q15" s="68" t="str">
        <f t="shared" si="2"/>
        <v/>
      </c>
      <c r="R15" s="68" t="str">
        <f t="shared" si="2"/>
        <v/>
      </c>
      <c r="S15" s="68" t="str">
        <f t="shared" si="2"/>
        <v/>
      </c>
      <c r="T15" s="68" t="str">
        <f t="shared" si="2"/>
        <v/>
      </c>
      <c r="U15" s="68" t="str">
        <f t="shared" si="2"/>
        <v/>
      </c>
      <c r="V15" s="68" t="str">
        <f t="shared" si="2"/>
        <v/>
      </c>
      <c r="W15" s="69" t="str">
        <f t="shared" si="2"/>
        <v/>
      </c>
      <c r="X15" s="36"/>
      <c r="Y15" s="70">
        <f>SUM(H15:W15)</f>
        <v>0</v>
      </c>
      <c r="Z15" s="70">
        <f>Y15-B15</f>
        <v>0</v>
      </c>
    </row>
    <row r="16" spans="1:26" ht="30" customHeight="1" x14ac:dyDescent="0.25">
      <c r="A16" s="119" t="s">
        <v>56</v>
      </c>
      <c r="B16" s="58"/>
      <c r="C16" s="59" t="s">
        <v>25</v>
      </c>
      <c r="D16" s="58">
        <v>0</v>
      </c>
      <c r="E16" s="58">
        <f>1+D16</f>
        <v>1</v>
      </c>
      <c r="F16" s="58"/>
      <c r="G16" s="58"/>
      <c r="H16" s="60">
        <v>1</v>
      </c>
      <c r="I16" s="60">
        <f t="shared" ref="I16:W16" si="3">H16+1</f>
        <v>2</v>
      </c>
      <c r="J16" s="60">
        <f t="shared" si="3"/>
        <v>3</v>
      </c>
      <c r="K16" s="60">
        <f t="shared" si="3"/>
        <v>4</v>
      </c>
      <c r="L16" s="60">
        <f t="shared" si="3"/>
        <v>5</v>
      </c>
      <c r="M16" s="60">
        <f t="shared" si="3"/>
        <v>6</v>
      </c>
      <c r="N16" s="60">
        <f t="shared" si="3"/>
        <v>7</v>
      </c>
      <c r="O16" s="60">
        <f t="shared" si="3"/>
        <v>8</v>
      </c>
      <c r="P16" s="60">
        <f t="shared" si="3"/>
        <v>9</v>
      </c>
      <c r="Q16" s="60">
        <f t="shared" si="3"/>
        <v>10</v>
      </c>
      <c r="R16" s="60">
        <f t="shared" si="3"/>
        <v>11</v>
      </c>
      <c r="S16" s="60">
        <f t="shared" si="3"/>
        <v>12</v>
      </c>
      <c r="T16" s="60">
        <f t="shared" si="3"/>
        <v>13</v>
      </c>
      <c r="U16" s="60">
        <f t="shared" si="3"/>
        <v>14</v>
      </c>
      <c r="V16" s="60">
        <f t="shared" si="3"/>
        <v>15</v>
      </c>
      <c r="W16" s="61">
        <f t="shared" si="3"/>
        <v>16</v>
      </c>
      <c r="X16" s="36"/>
      <c r="Y16" s="36"/>
      <c r="Z16" s="36"/>
    </row>
    <row r="17" spans="1:26" ht="14.25" customHeight="1" x14ac:dyDescent="0.25">
      <c r="A17" s="120"/>
      <c r="B17" s="62"/>
      <c r="C17" s="63" t="s">
        <v>26</v>
      </c>
      <c r="D17" s="64"/>
      <c r="E17" s="64"/>
      <c r="F17" s="64"/>
      <c r="G17" s="64"/>
      <c r="H17" s="65" t="str">
        <f t="shared" ref="H17:W17" si="4">IF(AND(H16&gt;=MIN($F16,$G16),H16&lt;=MAX($F16,$G16)),$B17/$B16,"")</f>
        <v/>
      </c>
      <c r="I17" s="65" t="str">
        <f t="shared" si="4"/>
        <v/>
      </c>
      <c r="J17" s="65" t="str">
        <f t="shared" si="4"/>
        <v/>
      </c>
      <c r="K17" s="65" t="str">
        <f t="shared" si="4"/>
        <v/>
      </c>
      <c r="L17" s="65" t="str">
        <f t="shared" si="4"/>
        <v/>
      </c>
      <c r="M17" s="65" t="str">
        <f t="shared" si="4"/>
        <v/>
      </c>
      <c r="N17" s="65" t="str">
        <f t="shared" si="4"/>
        <v/>
      </c>
      <c r="O17" s="65" t="str">
        <f t="shared" si="4"/>
        <v/>
      </c>
      <c r="P17" s="65" t="str">
        <f t="shared" si="4"/>
        <v/>
      </c>
      <c r="Q17" s="65" t="str">
        <f t="shared" si="4"/>
        <v/>
      </c>
      <c r="R17" s="65" t="str">
        <f t="shared" si="4"/>
        <v/>
      </c>
      <c r="S17" s="65" t="str">
        <f t="shared" si="4"/>
        <v/>
      </c>
      <c r="T17" s="65" t="str">
        <f t="shared" si="4"/>
        <v/>
      </c>
      <c r="U17" s="65" t="str">
        <f t="shared" si="4"/>
        <v/>
      </c>
      <c r="V17" s="65" t="str">
        <f t="shared" si="4"/>
        <v/>
      </c>
      <c r="W17" s="66" t="str">
        <f t="shared" si="4"/>
        <v/>
      </c>
      <c r="X17" s="36"/>
      <c r="Y17" s="36"/>
      <c r="Z17" s="36"/>
    </row>
    <row r="18" spans="1:26" ht="30" customHeight="1" x14ac:dyDescent="0.25">
      <c r="A18" s="120"/>
      <c r="B18" s="67"/>
      <c r="C18" s="63" t="s">
        <v>27</v>
      </c>
      <c r="D18" s="64"/>
      <c r="E18" s="64"/>
      <c r="F18" s="64"/>
      <c r="G18" s="64"/>
      <c r="H18" s="68" t="str">
        <f t="shared" ref="H18:W18" si="5">IFERROR($C$39*H17,"")</f>
        <v/>
      </c>
      <c r="I18" s="68" t="str">
        <f t="shared" si="5"/>
        <v/>
      </c>
      <c r="J18" s="68" t="str">
        <f t="shared" si="5"/>
        <v/>
      </c>
      <c r="K18" s="68" t="str">
        <f t="shared" si="5"/>
        <v/>
      </c>
      <c r="L18" s="68" t="str">
        <f t="shared" si="5"/>
        <v/>
      </c>
      <c r="M18" s="68" t="str">
        <f t="shared" si="5"/>
        <v/>
      </c>
      <c r="N18" s="68" t="str">
        <f t="shared" si="5"/>
        <v/>
      </c>
      <c r="O18" s="68" t="str">
        <f t="shared" si="5"/>
        <v/>
      </c>
      <c r="P18" s="68" t="str">
        <f t="shared" si="5"/>
        <v/>
      </c>
      <c r="Q18" s="68" t="str">
        <f t="shared" si="5"/>
        <v/>
      </c>
      <c r="R18" s="68" t="str">
        <f t="shared" si="5"/>
        <v/>
      </c>
      <c r="S18" s="68" t="str">
        <f t="shared" si="5"/>
        <v/>
      </c>
      <c r="T18" s="68" t="str">
        <f t="shared" si="5"/>
        <v/>
      </c>
      <c r="U18" s="68" t="str">
        <f t="shared" si="5"/>
        <v/>
      </c>
      <c r="V18" s="68" t="str">
        <f t="shared" si="5"/>
        <v/>
      </c>
      <c r="W18" s="69" t="str">
        <f t="shared" si="5"/>
        <v/>
      </c>
      <c r="X18" s="36"/>
      <c r="Y18" s="70">
        <f>SUM(H18:W18)</f>
        <v>0</v>
      </c>
      <c r="Z18" s="70">
        <f>Y18-B18</f>
        <v>0</v>
      </c>
    </row>
    <row r="19" spans="1:26" ht="30" customHeight="1" x14ac:dyDescent="0.25">
      <c r="A19" s="119" t="s">
        <v>57</v>
      </c>
      <c r="B19" s="58"/>
      <c r="C19" s="59" t="s">
        <v>25</v>
      </c>
      <c r="D19" s="58">
        <v>0</v>
      </c>
      <c r="E19" s="58">
        <f>1+D19</f>
        <v>1</v>
      </c>
      <c r="F19" s="58"/>
      <c r="G19" s="58"/>
      <c r="H19" s="60">
        <v>1</v>
      </c>
      <c r="I19" s="60">
        <f t="shared" ref="I19:W19" si="6">H19+1</f>
        <v>2</v>
      </c>
      <c r="J19" s="60">
        <f t="shared" si="6"/>
        <v>3</v>
      </c>
      <c r="K19" s="60">
        <f t="shared" si="6"/>
        <v>4</v>
      </c>
      <c r="L19" s="60">
        <f t="shared" si="6"/>
        <v>5</v>
      </c>
      <c r="M19" s="60">
        <f t="shared" si="6"/>
        <v>6</v>
      </c>
      <c r="N19" s="60">
        <f t="shared" si="6"/>
        <v>7</v>
      </c>
      <c r="O19" s="60">
        <f t="shared" si="6"/>
        <v>8</v>
      </c>
      <c r="P19" s="60">
        <f t="shared" si="6"/>
        <v>9</v>
      </c>
      <c r="Q19" s="60">
        <f t="shared" si="6"/>
        <v>10</v>
      </c>
      <c r="R19" s="60">
        <f t="shared" si="6"/>
        <v>11</v>
      </c>
      <c r="S19" s="60">
        <f t="shared" si="6"/>
        <v>12</v>
      </c>
      <c r="T19" s="60">
        <f t="shared" si="6"/>
        <v>13</v>
      </c>
      <c r="U19" s="60">
        <f t="shared" si="6"/>
        <v>14</v>
      </c>
      <c r="V19" s="60">
        <f t="shared" si="6"/>
        <v>15</v>
      </c>
      <c r="W19" s="61">
        <f t="shared" si="6"/>
        <v>16</v>
      </c>
      <c r="X19" s="36"/>
      <c r="Y19" s="36"/>
      <c r="Z19" s="36"/>
    </row>
    <row r="20" spans="1:26" ht="14.25" customHeight="1" x14ac:dyDescent="0.25">
      <c r="A20" s="120"/>
      <c r="B20" s="62"/>
      <c r="C20" s="63" t="s">
        <v>26</v>
      </c>
      <c r="D20" s="64"/>
      <c r="E20" s="64"/>
      <c r="F20" s="64"/>
      <c r="G20" s="64"/>
      <c r="H20" s="65" t="str">
        <f t="shared" ref="H20:W20" si="7">IF(AND(H19&gt;=MIN($F19,$G19),H19&lt;=MAX($F19,$G19)),$B20/$B19,"")</f>
        <v/>
      </c>
      <c r="I20" s="65" t="str">
        <f t="shared" si="7"/>
        <v/>
      </c>
      <c r="J20" s="65" t="str">
        <f t="shared" si="7"/>
        <v/>
      </c>
      <c r="K20" s="65" t="str">
        <f t="shared" si="7"/>
        <v/>
      </c>
      <c r="L20" s="65" t="str">
        <f t="shared" si="7"/>
        <v/>
      </c>
      <c r="M20" s="65" t="str">
        <f t="shared" si="7"/>
        <v/>
      </c>
      <c r="N20" s="65" t="str">
        <f t="shared" si="7"/>
        <v/>
      </c>
      <c r="O20" s="65" t="str">
        <f t="shared" si="7"/>
        <v/>
      </c>
      <c r="P20" s="65" t="str">
        <f t="shared" si="7"/>
        <v/>
      </c>
      <c r="Q20" s="65" t="str">
        <f t="shared" si="7"/>
        <v/>
      </c>
      <c r="R20" s="65" t="str">
        <f t="shared" si="7"/>
        <v/>
      </c>
      <c r="S20" s="65" t="str">
        <f t="shared" si="7"/>
        <v/>
      </c>
      <c r="T20" s="65" t="str">
        <f t="shared" si="7"/>
        <v/>
      </c>
      <c r="U20" s="65" t="str">
        <f t="shared" si="7"/>
        <v/>
      </c>
      <c r="V20" s="65" t="str">
        <f t="shared" si="7"/>
        <v/>
      </c>
      <c r="W20" s="66" t="str">
        <f t="shared" si="7"/>
        <v/>
      </c>
      <c r="X20" s="36"/>
      <c r="Y20" s="36"/>
      <c r="Z20" s="36"/>
    </row>
    <row r="21" spans="1:26" ht="30" customHeight="1" x14ac:dyDescent="0.25">
      <c r="A21" s="121"/>
      <c r="B21" s="67"/>
      <c r="C21" s="63" t="s">
        <v>27</v>
      </c>
      <c r="D21" s="64"/>
      <c r="E21" s="64"/>
      <c r="F21" s="64"/>
      <c r="G21" s="64"/>
      <c r="H21" s="68" t="str">
        <f t="shared" ref="H21:W21" si="8">IFERROR($C$39*H20,"")</f>
        <v/>
      </c>
      <c r="I21" s="68" t="str">
        <f t="shared" si="8"/>
        <v/>
      </c>
      <c r="J21" s="68" t="str">
        <f t="shared" si="8"/>
        <v/>
      </c>
      <c r="K21" s="68" t="str">
        <f t="shared" si="8"/>
        <v/>
      </c>
      <c r="L21" s="68" t="str">
        <f t="shared" si="8"/>
        <v/>
      </c>
      <c r="M21" s="68" t="str">
        <f t="shared" si="8"/>
        <v/>
      </c>
      <c r="N21" s="68" t="str">
        <f t="shared" si="8"/>
        <v/>
      </c>
      <c r="O21" s="68" t="str">
        <f t="shared" si="8"/>
        <v/>
      </c>
      <c r="P21" s="68" t="str">
        <f t="shared" si="8"/>
        <v/>
      </c>
      <c r="Q21" s="68" t="str">
        <f t="shared" si="8"/>
        <v/>
      </c>
      <c r="R21" s="68" t="str">
        <f t="shared" si="8"/>
        <v/>
      </c>
      <c r="S21" s="68" t="str">
        <f t="shared" si="8"/>
        <v/>
      </c>
      <c r="T21" s="68" t="str">
        <f t="shared" si="8"/>
        <v/>
      </c>
      <c r="U21" s="68" t="str">
        <f t="shared" si="8"/>
        <v/>
      </c>
      <c r="V21" s="68" t="str">
        <f t="shared" si="8"/>
        <v/>
      </c>
      <c r="W21" s="69" t="str">
        <f t="shared" si="8"/>
        <v/>
      </c>
      <c r="X21" s="36"/>
      <c r="Y21" s="70">
        <f>SUM(H21:W21)</f>
        <v>0</v>
      </c>
      <c r="Z21" s="70">
        <f>Y21-B21</f>
        <v>0</v>
      </c>
    </row>
    <row r="22" spans="1:26" ht="30" customHeight="1" x14ac:dyDescent="0.25">
      <c r="A22" s="119" t="s">
        <v>58</v>
      </c>
      <c r="B22" s="58"/>
      <c r="C22" s="59" t="s">
        <v>25</v>
      </c>
      <c r="D22" s="58">
        <v>0</v>
      </c>
      <c r="E22" s="58">
        <f>1+D22</f>
        <v>1</v>
      </c>
      <c r="F22" s="58"/>
      <c r="G22" s="58"/>
      <c r="H22" s="60">
        <v>1</v>
      </c>
      <c r="I22" s="60">
        <f t="shared" ref="I22:W22" si="9">H22+1</f>
        <v>2</v>
      </c>
      <c r="J22" s="60">
        <f t="shared" si="9"/>
        <v>3</v>
      </c>
      <c r="K22" s="60">
        <f t="shared" si="9"/>
        <v>4</v>
      </c>
      <c r="L22" s="60">
        <f t="shared" si="9"/>
        <v>5</v>
      </c>
      <c r="M22" s="60">
        <f t="shared" si="9"/>
        <v>6</v>
      </c>
      <c r="N22" s="60">
        <f t="shared" si="9"/>
        <v>7</v>
      </c>
      <c r="O22" s="60">
        <f t="shared" si="9"/>
        <v>8</v>
      </c>
      <c r="P22" s="60">
        <f t="shared" si="9"/>
        <v>9</v>
      </c>
      <c r="Q22" s="60">
        <f t="shared" si="9"/>
        <v>10</v>
      </c>
      <c r="R22" s="60">
        <f t="shared" si="9"/>
        <v>11</v>
      </c>
      <c r="S22" s="60">
        <f t="shared" si="9"/>
        <v>12</v>
      </c>
      <c r="T22" s="60">
        <f t="shared" si="9"/>
        <v>13</v>
      </c>
      <c r="U22" s="60">
        <f t="shared" si="9"/>
        <v>14</v>
      </c>
      <c r="V22" s="60">
        <f t="shared" si="9"/>
        <v>15</v>
      </c>
      <c r="W22" s="61">
        <f t="shared" si="9"/>
        <v>16</v>
      </c>
      <c r="X22" s="36"/>
      <c r="Y22" s="36"/>
      <c r="Z22" s="36"/>
    </row>
    <row r="23" spans="1:26" ht="14.25" customHeight="1" x14ac:dyDescent="0.25">
      <c r="A23" s="120"/>
      <c r="B23" s="62"/>
      <c r="C23" s="63" t="s">
        <v>26</v>
      </c>
      <c r="D23" s="64"/>
      <c r="E23" s="64"/>
      <c r="F23" s="64"/>
      <c r="G23" s="64"/>
      <c r="H23" s="65" t="str">
        <f t="shared" ref="H23:W23" si="10">IF(AND(H22&gt;=MIN($F22,$G22),H22&lt;=MAX($F22,$G22)),$B23/$B22,"")</f>
        <v/>
      </c>
      <c r="I23" s="65" t="str">
        <f t="shared" si="10"/>
        <v/>
      </c>
      <c r="J23" s="65" t="str">
        <f t="shared" si="10"/>
        <v/>
      </c>
      <c r="K23" s="65" t="str">
        <f t="shared" si="10"/>
        <v/>
      </c>
      <c r="L23" s="65" t="str">
        <f t="shared" si="10"/>
        <v/>
      </c>
      <c r="M23" s="65" t="str">
        <f t="shared" si="10"/>
        <v/>
      </c>
      <c r="N23" s="65" t="str">
        <f t="shared" si="10"/>
        <v/>
      </c>
      <c r="O23" s="65" t="str">
        <f t="shared" si="10"/>
        <v/>
      </c>
      <c r="P23" s="65" t="str">
        <f t="shared" si="10"/>
        <v/>
      </c>
      <c r="Q23" s="65" t="str">
        <f t="shared" si="10"/>
        <v/>
      </c>
      <c r="R23" s="65" t="str">
        <f t="shared" si="10"/>
        <v/>
      </c>
      <c r="S23" s="65" t="str">
        <f t="shared" si="10"/>
        <v/>
      </c>
      <c r="T23" s="65" t="str">
        <f t="shared" si="10"/>
        <v/>
      </c>
      <c r="U23" s="65" t="str">
        <f t="shared" si="10"/>
        <v/>
      </c>
      <c r="V23" s="65" t="str">
        <f t="shared" si="10"/>
        <v/>
      </c>
      <c r="W23" s="66" t="str">
        <f t="shared" si="10"/>
        <v/>
      </c>
      <c r="X23" s="36"/>
      <c r="Y23" s="36"/>
      <c r="Z23" s="36"/>
    </row>
    <row r="24" spans="1:26" ht="30" customHeight="1" x14ac:dyDescent="0.25">
      <c r="A24" s="120"/>
      <c r="B24" s="67"/>
      <c r="C24" s="63" t="s">
        <v>27</v>
      </c>
      <c r="D24" s="64"/>
      <c r="E24" s="64"/>
      <c r="F24" s="64"/>
      <c r="G24" s="64"/>
      <c r="H24" s="68" t="str">
        <f t="shared" ref="H24:W24" si="11">IFERROR($C$39*H23,"")</f>
        <v/>
      </c>
      <c r="I24" s="68" t="str">
        <f t="shared" si="11"/>
        <v/>
      </c>
      <c r="J24" s="68" t="str">
        <f t="shared" si="11"/>
        <v/>
      </c>
      <c r="K24" s="68" t="str">
        <f t="shared" si="11"/>
        <v/>
      </c>
      <c r="L24" s="68" t="str">
        <f t="shared" si="11"/>
        <v/>
      </c>
      <c r="M24" s="68" t="str">
        <f t="shared" si="11"/>
        <v/>
      </c>
      <c r="N24" s="68" t="str">
        <f t="shared" si="11"/>
        <v/>
      </c>
      <c r="O24" s="68" t="str">
        <f t="shared" si="11"/>
        <v/>
      </c>
      <c r="P24" s="68" t="str">
        <f t="shared" si="11"/>
        <v/>
      </c>
      <c r="Q24" s="68" t="str">
        <f t="shared" si="11"/>
        <v/>
      </c>
      <c r="R24" s="68" t="str">
        <f t="shared" si="11"/>
        <v/>
      </c>
      <c r="S24" s="68" t="str">
        <f t="shared" si="11"/>
        <v/>
      </c>
      <c r="T24" s="68" t="str">
        <f t="shared" si="11"/>
        <v/>
      </c>
      <c r="U24" s="68" t="str">
        <f t="shared" si="11"/>
        <v/>
      </c>
      <c r="V24" s="68" t="str">
        <f t="shared" si="11"/>
        <v/>
      </c>
      <c r="W24" s="69" t="str">
        <f t="shared" si="11"/>
        <v/>
      </c>
      <c r="X24" s="36"/>
      <c r="Y24" s="70">
        <f>SUM(H24:W24)</f>
        <v>0</v>
      </c>
      <c r="Z24" s="70">
        <f>Y24-B24</f>
        <v>0</v>
      </c>
    </row>
    <row r="25" spans="1:26" ht="30" customHeight="1" x14ac:dyDescent="0.25">
      <c r="A25" s="119" t="s">
        <v>59</v>
      </c>
      <c r="B25" s="58"/>
      <c r="C25" s="59" t="s">
        <v>25</v>
      </c>
      <c r="D25" s="58">
        <v>0</v>
      </c>
      <c r="E25" s="58">
        <f>1+D25</f>
        <v>1</v>
      </c>
      <c r="F25" s="58"/>
      <c r="G25" s="58"/>
      <c r="H25" s="60">
        <v>1</v>
      </c>
      <c r="I25" s="60">
        <f t="shared" ref="I25:W25" si="12">H25+1</f>
        <v>2</v>
      </c>
      <c r="J25" s="60">
        <f t="shared" si="12"/>
        <v>3</v>
      </c>
      <c r="K25" s="60">
        <f t="shared" si="12"/>
        <v>4</v>
      </c>
      <c r="L25" s="60">
        <f t="shared" si="12"/>
        <v>5</v>
      </c>
      <c r="M25" s="60">
        <f t="shared" si="12"/>
        <v>6</v>
      </c>
      <c r="N25" s="60">
        <f t="shared" si="12"/>
        <v>7</v>
      </c>
      <c r="O25" s="60">
        <f t="shared" si="12"/>
        <v>8</v>
      </c>
      <c r="P25" s="60">
        <f t="shared" si="12"/>
        <v>9</v>
      </c>
      <c r="Q25" s="60">
        <f t="shared" si="12"/>
        <v>10</v>
      </c>
      <c r="R25" s="60">
        <f t="shared" si="12"/>
        <v>11</v>
      </c>
      <c r="S25" s="60">
        <f t="shared" si="12"/>
        <v>12</v>
      </c>
      <c r="T25" s="60">
        <f t="shared" si="12"/>
        <v>13</v>
      </c>
      <c r="U25" s="60">
        <f t="shared" si="12"/>
        <v>14</v>
      </c>
      <c r="V25" s="60">
        <f t="shared" si="12"/>
        <v>15</v>
      </c>
      <c r="W25" s="61">
        <f t="shared" si="12"/>
        <v>16</v>
      </c>
      <c r="X25" s="36"/>
      <c r="Y25" s="36"/>
      <c r="Z25" s="36"/>
    </row>
    <row r="26" spans="1:26" ht="14.25" customHeight="1" x14ac:dyDescent="0.25">
      <c r="A26" s="120"/>
      <c r="B26" s="62"/>
      <c r="C26" s="63" t="s">
        <v>26</v>
      </c>
      <c r="D26" s="64"/>
      <c r="E26" s="64"/>
      <c r="F26" s="64"/>
      <c r="G26" s="64"/>
      <c r="H26" s="65" t="str">
        <f t="shared" ref="H26:W26" si="13">IF(AND(H25&gt;=MIN($F25,$G25),H25&lt;=MAX($F25,$G25)),$B26/$B25,"")</f>
        <v/>
      </c>
      <c r="I26" s="65" t="str">
        <f t="shared" si="13"/>
        <v/>
      </c>
      <c r="J26" s="65" t="str">
        <f t="shared" si="13"/>
        <v/>
      </c>
      <c r="K26" s="65" t="str">
        <f t="shared" si="13"/>
        <v/>
      </c>
      <c r="L26" s="65" t="str">
        <f t="shared" si="13"/>
        <v/>
      </c>
      <c r="M26" s="65" t="str">
        <f t="shared" si="13"/>
        <v/>
      </c>
      <c r="N26" s="65" t="str">
        <f t="shared" si="13"/>
        <v/>
      </c>
      <c r="O26" s="65" t="str">
        <f t="shared" si="13"/>
        <v/>
      </c>
      <c r="P26" s="65" t="str">
        <f t="shared" si="13"/>
        <v/>
      </c>
      <c r="Q26" s="65" t="str">
        <f t="shared" si="13"/>
        <v/>
      </c>
      <c r="R26" s="65" t="str">
        <f t="shared" si="13"/>
        <v/>
      </c>
      <c r="S26" s="65" t="str">
        <f t="shared" si="13"/>
        <v/>
      </c>
      <c r="T26" s="65" t="str">
        <f t="shared" si="13"/>
        <v/>
      </c>
      <c r="U26" s="65" t="str">
        <f t="shared" si="13"/>
        <v/>
      </c>
      <c r="V26" s="65" t="str">
        <f t="shared" si="13"/>
        <v/>
      </c>
      <c r="W26" s="66" t="str">
        <f t="shared" si="13"/>
        <v/>
      </c>
      <c r="X26" s="36"/>
      <c r="Y26" s="36"/>
      <c r="Z26" s="36"/>
    </row>
    <row r="27" spans="1:26" ht="30" customHeight="1" x14ac:dyDescent="0.25">
      <c r="A27" s="120"/>
      <c r="B27" s="67"/>
      <c r="C27" s="63" t="s">
        <v>27</v>
      </c>
      <c r="D27" s="64"/>
      <c r="E27" s="64"/>
      <c r="F27" s="64"/>
      <c r="G27" s="64"/>
      <c r="H27" s="68" t="str">
        <f t="shared" ref="H27:W27" si="14">IFERROR($C$39*H26,"")</f>
        <v/>
      </c>
      <c r="I27" s="68" t="str">
        <f t="shared" si="14"/>
        <v/>
      </c>
      <c r="J27" s="68" t="str">
        <f t="shared" si="14"/>
        <v/>
      </c>
      <c r="K27" s="68" t="str">
        <f t="shared" si="14"/>
        <v/>
      </c>
      <c r="L27" s="68" t="str">
        <f t="shared" si="14"/>
        <v/>
      </c>
      <c r="M27" s="68" t="str">
        <f t="shared" si="14"/>
        <v/>
      </c>
      <c r="N27" s="68" t="str">
        <f t="shared" si="14"/>
        <v/>
      </c>
      <c r="O27" s="68" t="str">
        <f t="shared" si="14"/>
        <v/>
      </c>
      <c r="P27" s="68" t="str">
        <f t="shared" si="14"/>
        <v/>
      </c>
      <c r="Q27" s="68" t="str">
        <f t="shared" si="14"/>
        <v/>
      </c>
      <c r="R27" s="68" t="str">
        <f t="shared" si="14"/>
        <v/>
      </c>
      <c r="S27" s="68" t="str">
        <f t="shared" si="14"/>
        <v/>
      </c>
      <c r="T27" s="68" t="str">
        <f t="shared" si="14"/>
        <v/>
      </c>
      <c r="U27" s="68" t="str">
        <f t="shared" si="14"/>
        <v/>
      </c>
      <c r="V27" s="68" t="str">
        <f t="shared" si="14"/>
        <v/>
      </c>
      <c r="W27" s="69" t="str">
        <f t="shared" si="14"/>
        <v/>
      </c>
      <c r="X27" s="36"/>
      <c r="Y27" s="70">
        <f>SUM(H27:W27)</f>
        <v>0</v>
      </c>
      <c r="Z27" s="70">
        <f>Y27-B27</f>
        <v>0</v>
      </c>
    </row>
    <row r="28" spans="1:26" ht="30" customHeight="1" x14ac:dyDescent="0.25">
      <c r="A28" s="119" t="s">
        <v>60</v>
      </c>
      <c r="B28" s="58"/>
      <c r="C28" s="59" t="s">
        <v>25</v>
      </c>
      <c r="D28" s="58">
        <v>0</v>
      </c>
      <c r="E28" s="58">
        <f>1+D28</f>
        <v>1</v>
      </c>
      <c r="F28" s="58"/>
      <c r="G28" s="58"/>
      <c r="H28" s="60">
        <v>1</v>
      </c>
      <c r="I28" s="60">
        <f t="shared" ref="I28:W28" si="15">H28+1</f>
        <v>2</v>
      </c>
      <c r="J28" s="60">
        <f t="shared" si="15"/>
        <v>3</v>
      </c>
      <c r="K28" s="60">
        <f t="shared" si="15"/>
        <v>4</v>
      </c>
      <c r="L28" s="60">
        <f t="shared" si="15"/>
        <v>5</v>
      </c>
      <c r="M28" s="60">
        <f t="shared" si="15"/>
        <v>6</v>
      </c>
      <c r="N28" s="60">
        <f t="shared" si="15"/>
        <v>7</v>
      </c>
      <c r="O28" s="60">
        <f t="shared" si="15"/>
        <v>8</v>
      </c>
      <c r="P28" s="60">
        <f t="shared" si="15"/>
        <v>9</v>
      </c>
      <c r="Q28" s="60">
        <f t="shared" si="15"/>
        <v>10</v>
      </c>
      <c r="R28" s="60">
        <f t="shared" si="15"/>
        <v>11</v>
      </c>
      <c r="S28" s="60">
        <f t="shared" si="15"/>
        <v>12</v>
      </c>
      <c r="T28" s="60">
        <f t="shared" si="15"/>
        <v>13</v>
      </c>
      <c r="U28" s="60">
        <f t="shared" si="15"/>
        <v>14</v>
      </c>
      <c r="V28" s="60">
        <f t="shared" si="15"/>
        <v>15</v>
      </c>
      <c r="W28" s="61">
        <f t="shared" si="15"/>
        <v>16</v>
      </c>
      <c r="X28" s="36"/>
      <c r="Y28" s="36"/>
      <c r="Z28" s="36"/>
    </row>
    <row r="29" spans="1:26" ht="14.25" customHeight="1" x14ac:dyDescent="0.25">
      <c r="A29" s="120"/>
      <c r="B29" s="62"/>
      <c r="C29" s="63" t="s">
        <v>26</v>
      </c>
      <c r="D29" s="64"/>
      <c r="E29" s="64"/>
      <c r="F29" s="64"/>
      <c r="G29" s="64"/>
      <c r="H29" s="65" t="str">
        <f t="shared" ref="H29:W29" si="16">IF(AND(H28&gt;=MIN($F28,$G28),H28&lt;=MAX($F28,$G28)),$B29/$B28,"")</f>
        <v/>
      </c>
      <c r="I29" s="65" t="str">
        <f t="shared" si="16"/>
        <v/>
      </c>
      <c r="J29" s="65" t="str">
        <f t="shared" si="16"/>
        <v/>
      </c>
      <c r="K29" s="65" t="str">
        <f t="shared" si="16"/>
        <v/>
      </c>
      <c r="L29" s="65" t="str">
        <f t="shared" si="16"/>
        <v/>
      </c>
      <c r="M29" s="65" t="str">
        <f t="shared" si="16"/>
        <v/>
      </c>
      <c r="N29" s="65" t="str">
        <f t="shared" si="16"/>
        <v/>
      </c>
      <c r="O29" s="65" t="str">
        <f t="shared" si="16"/>
        <v/>
      </c>
      <c r="P29" s="65" t="str">
        <f t="shared" si="16"/>
        <v/>
      </c>
      <c r="Q29" s="65" t="str">
        <f t="shared" si="16"/>
        <v/>
      </c>
      <c r="R29" s="65" t="str">
        <f t="shared" si="16"/>
        <v/>
      </c>
      <c r="S29" s="65" t="str">
        <f t="shared" si="16"/>
        <v/>
      </c>
      <c r="T29" s="65" t="str">
        <f t="shared" si="16"/>
        <v/>
      </c>
      <c r="U29" s="65" t="str">
        <f t="shared" si="16"/>
        <v/>
      </c>
      <c r="V29" s="65" t="str">
        <f t="shared" si="16"/>
        <v/>
      </c>
      <c r="W29" s="66" t="str">
        <f t="shared" si="16"/>
        <v/>
      </c>
      <c r="X29" s="36"/>
      <c r="Y29" s="36"/>
      <c r="Z29" s="36"/>
    </row>
    <row r="30" spans="1:26" ht="30" customHeight="1" x14ac:dyDescent="0.25">
      <c r="A30" s="120"/>
      <c r="B30" s="67"/>
      <c r="C30" s="63" t="s">
        <v>27</v>
      </c>
      <c r="D30" s="64"/>
      <c r="E30" s="64"/>
      <c r="F30" s="64"/>
      <c r="G30" s="64"/>
      <c r="H30" s="68" t="str">
        <f t="shared" ref="H30:W30" si="17">IFERROR($C$39*H29,"")</f>
        <v/>
      </c>
      <c r="I30" s="68" t="str">
        <f t="shared" si="17"/>
        <v/>
      </c>
      <c r="J30" s="68" t="str">
        <f t="shared" si="17"/>
        <v/>
      </c>
      <c r="K30" s="68" t="str">
        <f t="shared" si="17"/>
        <v/>
      </c>
      <c r="L30" s="68" t="str">
        <f t="shared" si="17"/>
        <v/>
      </c>
      <c r="M30" s="68" t="str">
        <f t="shared" si="17"/>
        <v/>
      </c>
      <c r="N30" s="68" t="str">
        <f t="shared" si="17"/>
        <v/>
      </c>
      <c r="O30" s="68" t="str">
        <f t="shared" si="17"/>
        <v/>
      </c>
      <c r="P30" s="68" t="str">
        <f t="shared" si="17"/>
        <v/>
      </c>
      <c r="Q30" s="68" t="str">
        <f t="shared" si="17"/>
        <v/>
      </c>
      <c r="R30" s="68" t="str">
        <f t="shared" si="17"/>
        <v/>
      </c>
      <c r="S30" s="68" t="str">
        <f t="shared" si="17"/>
        <v/>
      </c>
      <c r="T30" s="68" t="str">
        <f t="shared" si="17"/>
        <v/>
      </c>
      <c r="U30" s="68" t="str">
        <f t="shared" si="17"/>
        <v/>
      </c>
      <c r="V30" s="68" t="str">
        <f t="shared" si="17"/>
        <v/>
      </c>
      <c r="W30" s="69" t="str">
        <f t="shared" si="17"/>
        <v/>
      </c>
      <c r="X30" s="36"/>
      <c r="Y30" s="70">
        <f>SUM(H30:W30)</f>
        <v>0</v>
      </c>
      <c r="Z30" s="70">
        <f>Y30-B30</f>
        <v>0</v>
      </c>
    </row>
    <row r="31" spans="1:26" ht="30" customHeight="1" x14ac:dyDescent="0.25">
      <c r="A31" s="119" t="s">
        <v>61</v>
      </c>
      <c r="B31" s="58"/>
      <c r="C31" s="59" t="s">
        <v>25</v>
      </c>
      <c r="D31" s="58">
        <v>0</v>
      </c>
      <c r="E31" s="58">
        <f>1+D31</f>
        <v>1</v>
      </c>
      <c r="F31" s="58"/>
      <c r="G31" s="58"/>
      <c r="H31" s="60">
        <v>1</v>
      </c>
      <c r="I31" s="60">
        <f t="shared" ref="I31:W31" si="18">H31+1</f>
        <v>2</v>
      </c>
      <c r="J31" s="60">
        <f t="shared" si="18"/>
        <v>3</v>
      </c>
      <c r="K31" s="60">
        <f t="shared" si="18"/>
        <v>4</v>
      </c>
      <c r="L31" s="60">
        <f t="shared" si="18"/>
        <v>5</v>
      </c>
      <c r="M31" s="60">
        <f t="shared" si="18"/>
        <v>6</v>
      </c>
      <c r="N31" s="60">
        <f t="shared" si="18"/>
        <v>7</v>
      </c>
      <c r="O31" s="60">
        <f t="shared" si="18"/>
        <v>8</v>
      </c>
      <c r="P31" s="60">
        <f t="shared" si="18"/>
        <v>9</v>
      </c>
      <c r="Q31" s="60">
        <f t="shared" si="18"/>
        <v>10</v>
      </c>
      <c r="R31" s="60">
        <f t="shared" si="18"/>
        <v>11</v>
      </c>
      <c r="S31" s="60">
        <f t="shared" si="18"/>
        <v>12</v>
      </c>
      <c r="T31" s="60">
        <f t="shared" si="18"/>
        <v>13</v>
      </c>
      <c r="U31" s="60">
        <f t="shared" si="18"/>
        <v>14</v>
      </c>
      <c r="V31" s="60">
        <f t="shared" si="18"/>
        <v>15</v>
      </c>
      <c r="W31" s="61">
        <f t="shared" si="18"/>
        <v>16</v>
      </c>
      <c r="X31" s="36"/>
      <c r="Y31" s="36"/>
      <c r="Z31" s="36"/>
    </row>
    <row r="32" spans="1:26" ht="14.25" customHeight="1" x14ac:dyDescent="0.25">
      <c r="A32" s="120"/>
      <c r="B32" s="62"/>
      <c r="C32" s="63" t="s">
        <v>26</v>
      </c>
      <c r="D32" s="64"/>
      <c r="E32" s="64"/>
      <c r="F32" s="64"/>
      <c r="G32" s="64"/>
      <c r="H32" s="65" t="str">
        <f t="shared" ref="H32:W32" si="19">IF(AND(H31&gt;=MIN($F31,$G31),H31&lt;=MAX($F31,$G31)),$B32/$B31,"")</f>
        <v/>
      </c>
      <c r="I32" s="65" t="str">
        <f t="shared" si="19"/>
        <v/>
      </c>
      <c r="J32" s="65" t="str">
        <f t="shared" si="19"/>
        <v/>
      </c>
      <c r="K32" s="65" t="str">
        <f t="shared" si="19"/>
        <v/>
      </c>
      <c r="L32" s="65" t="str">
        <f t="shared" si="19"/>
        <v/>
      </c>
      <c r="M32" s="65" t="str">
        <f t="shared" si="19"/>
        <v/>
      </c>
      <c r="N32" s="65" t="str">
        <f t="shared" si="19"/>
        <v/>
      </c>
      <c r="O32" s="65" t="str">
        <f t="shared" si="19"/>
        <v/>
      </c>
      <c r="P32" s="65" t="str">
        <f t="shared" si="19"/>
        <v/>
      </c>
      <c r="Q32" s="65" t="str">
        <f t="shared" si="19"/>
        <v/>
      </c>
      <c r="R32" s="65" t="str">
        <f t="shared" si="19"/>
        <v/>
      </c>
      <c r="S32" s="65" t="str">
        <f t="shared" si="19"/>
        <v/>
      </c>
      <c r="T32" s="65" t="str">
        <f t="shared" si="19"/>
        <v/>
      </c>
      <c r="U32" s="65" t="str">
        <f t="shared" si="19"/>
        <v/>
      </c>
      <c r="V32" s="65" t="str">
        <f t="shared" si="19"/>
        <v/>
      </c>
      <c r="W32" s="66" t="str">
        <f t="shared" si="19"/>
        <v/>
      </c>
      <c r="X32" s="36"/>
      <c r="Y32" s="36"/>
      <c r="Z32" s="36"/>
    </row>
    <row r="33" spans="1:26" ht="30" customHeight="1" x14ac:dyDescent="0.25">
      <c r="A33" s="121"/>
      <c r="B33" s="67"/>
      <c r="C33" s="63" t="s">
        <v>27</v>
      </c>
      <c r="D33" s="64"/>
      <c r="E33" s="64"/>
      <c r="F33" s="64"/>
      <c r="G33" s="64"/>
      <c r="H33" s="68" t="str">
        <f t="shared" ref="H33:W33" si="20">IFERROR($C$39*H32,"")</f>
        <v/>
      </c>
      <c r="I33" s="68" t="str">
        <f t="shared" si="20"/>
        <v/>
      </c>
      <c r="J33" s="68" t="str">
        <f t="shared" si="20"/>
        <v/>
      </c>
      <c r="K33" s="68" t="str">
        <f t="shared" si="20"/>
        <v/>
      </c>
      <c r="L33" s="68" t="str">
        <f t="shared" si="20"/>
        <v/>
      </c>
      <c r="M33" s="68" t="str">
        <f t="shared" si="20"/>
        <v/>
      </c>
      <c r="N33" s="68" t="str">
        <f t="shared" si="20"/>
        <v/>
      </c>
      <c r="O33" s="68" t="str">
        <f t="shared" si="20"/>
        <v/>
      </c>
      <c r="P33" s="68" t="str">
        <f t="shared" si="20"/>
        <v/>
      </c>
      <c r="Q33" s="68" t="str">
        <f t="shared" si="20"/>
        <v/>
      </c>
      <c r="R33" s="68" t="str">
        <f t="shared" si="20"/>
        <v/>
      </c>
      <c r="S33" s="68" t="str">
        <f t="shared" si="20"/>
        <v/>
      </c>
      <c r="T33" s="68" t="str">
        <f t="shared" si="20"/>
        <v/>
      </c>
      <c r="U33" s="68" t="str">
        <f t="shared" si="20"/>
        <v/>
      </c>
      <c r="V33" s="68" t="str">
        <f t="shared" si="20"/>
        <v/>
      </c>
      <c r="W33" s="69" t="str">
        <f t="shared" si="20"/>
        <v/>
      </c>
      <c r="X33" s="36"/>
      <c r="Y33" s="70">
        <f>SUM(H33:W33)</f>
        <v>0</v>
      </c>
      <c r="Z33" s="70">
        <f>Y33-B33</f>
        <v>0</v>
      </c>
    </row>
    <row r="34" spans="1:26" ht="30" customHeight="1" x14ac:dyDescent="0.25">
      <c r="A34" s="119" t="s">
        <v>62</v>
      </c>
      <c r="B34" s="58"/>
      <c r="C34" s="59" t="s">
        <v>25</v>
      </c>
      <c r="D34" s="58">
        <v>0</v>
      </c>
      <c r="E34" s="58">
        <f>1+D34</f>
        <v>1</v>
      </c>
      <c r="F34" s="58"/>
      <c r="G34" s="58"/>
      <c r="H34" s="60">
        <v>1</v>
      </c>
      <c r="I34" s="60">
        <f t="shared" ref="I34:W34" si="21">H34+1</f>
        <v>2</v>
      </c>
      <c r="J34" s="60">
        <f t="shared" si="21"/>
        <v>3</v>
      </c>
      <c r="K34" s="60">
        <f t="shared" si="21"/>
        <v>4</v>
      </c>
      <c r="L34" s="60">
        <f t="shared" si="21"/>
        <v>5</v>
      </c>
      <c r="M34" s="60">
        <f t="shared" si="21"/>
        <v>6</v>
      </c>
      <c r="N34" s="60">
        <f t="shared" si="21"/>
        <v>7</v>
      </c>
      <c r="O34" s="60">
        <f t="shared" si="21"/>
        <v>8</v>
      </c>
      <c r="P34" s="60">
        <f t="shared" si="21"/>
        <v>9</v>
      </c>
      <c r="Q34" s="60">
        <f t="shared" si="21"/>
        <v>10</v>
      </c>
      <c r="R34" s="60">
        <f t="shared" si="21"/>
        <v>11</v>
      </c>
      <c r="S34" s="60">
        <f t="shared" si="21"/>
        <v>12</v>
      </c>
      <c r="T34" s="60">
        <f t="shared" si="21"/>
        <v>13</v>
      </c>
      <c r="U34" s="60">
        <f t="shared" si="21"/>
        <v>14</v>
      </c>
      <c r="V34" s="60">
        <f t="shared" si="21"/>
        <v>15</v>
      </c>
      <c r="W34" s="61">
        <f t="shared" si="21"/>
        <v>16</v>
      </c>
      <c r="X34" s="36"/>
      <c r="Y34" s="36"/>
      <c r="Z34" s="36"/>
    </row>
    <row r="35" spans="1:26" ht="14.25" customHeight="1" x14ac:dyDescent="0.25">
      <c r="A35" s="120"/>
      <c r="B35" s="62"/>
      <c r="C35" s="63" t="s">
        <v>26</v>
      </c>
      <c r="D35" s="64"/>
      <c r="E35" s="64"/>
      <c r="F35" s="64"/>
      <c r="G35" s="64"/>
      <c r="H35" s="65" t="str">
        <f t="shared" ref="H35:W35" si="22">IF(AND(H34&gt;=MIN($F34,$G34),H34&lt;=MAX($F34,$G34)),$B35/$B34,"")</f>
        <v/>
      </c>
      <c r="I35" s="65" t="str">
        <f t="shared" si="22"/>
        <v/>
      </c>
      <c r="J35" s="65" t="str">
        <f t="shared" si="22"/>
        <v/>
      </c>
      <c r="K35" s="65" t="str">
        <f t="shared" si="22"/>
        <v/>
      </c>
      <c r="L35" s="65" t="str">
        <f t="shared" si="22"/>
        <v/>
      </c>
      <c r="M35" s="65" t="str">
        <f t="shared" si="22"/>
        <v/>
      </c>
      <c r="N35" s="65" t="str">
        <f t="shared" si="22"/>
        <v/>
      </c>
      <c r="O35" s="65" t="str">
        <f t="shared" si="22"/>
        <v/>
      </c>
      <c r="P35" s="65" t="str">
        <f t="shared" si="22"/>
        <v/>
      </c>
      <c r="Q35" s="65" t="str">
        <f t="shared" si="22"/>
        <v/>
      </c>
      <c r="R35" s="65" t="str">
        <f t="shared" si="22"/>
        <v/>
      </c>
      <c r="S35" s="65" t="str">
        <f t="shared" si="22"/>
        <v/>
      </c>
      <c r="T35" s="65" t="str">
        <f t="shared" si="22"/>
        <v/>
      </c>
      <c r="U35" s="65" t="str">
        <f t="shared" si="22"/>
        <v/>
      </c>
      <c r="V35" s="65" t="str">
        <f t="shared" si="22"/>
        <v/>
      </c>
      <c r="W35" s="66" t="str">
        <f t="shared" si="22"/>
        <v/>
      </c>
      <c r="X35" s="36"/>
      <c r="Y35" s="36"/>
      <c r="Z35" s="36"/>
    </row>
    <row r="36" spans="1:26" ht="30" customHeight="1" x14ac:dyDescent="0.25">
      <c r="A36" s="121"/>
      <c r="B36" s="67"/>
      <c r="C36" s="63" t="s">
        <v>27</v>
      </c>
      <c r="D36" s="64"/>
      <c r="E36" s="64"/>
      <c r="F36" s="64"/>
      <c r="G36" s="64"/>
      <c r="H36" s="68" t="str">
        <f t="shared" ref="H36:W36" si="23">IFERROR($C$39*H35,"")</f>
        <v/>
      </c>
      <c r="I36" s="68" t="str">
        <f t="shared" si="23"/>
        <v/>
      </c>
      <c r="J36" s="68" t="str">
        <f t="shared" si="23"/>
        <v/>
      </c>
      <c r="K36" s="68" t="str">
        <f t="shared" si="23"/>
        <v/>
      </c>
      <c r="L36" s="68" t="str">
        <f t="shared" si="23"/>
        <v/>
      </c>
      <c r="M36" s="68" t="str">
        <f t="shared" si="23"/>
        <v/>
      </c>
      <c r="N36" s="68" t="str">
        <f t="shared" si="23"/>
        <v/>
      </c>
      <c r="O36" s="68" t="str">
        <f t="shared" si="23"/>
        <v/>
      </c>
      <c r="P36" s="68" t="str">
        <f t="shared" si="23"/>
        <v/>
      </c>
      <c r="Q36" s="68" t="str">
        <f t="shared" si="23"/>
        <v/>
      </c>
      <c r="R36" s="68" t="str">
        <f t="shared" si="23"/>
        <v/>
      </c>
      <c r="S36" s="68" t="str">
        <f t="shared" si="23"/>
        <v/>
      </c>
      <c r="T36" s="68" t="str">
        <f t="shared" si="23"/>
        <v/>
      </c>
      <c r="U36" s="68" t="str">
        <f t="shared" si="23"/>
        <v/>
      </c>
      <c r="V36" s="68" t="str">
        <f t="shared" si="23"/>
        <v/>
      </c>
      <c r="W36" s="69" t="str">
        <f t="shared" si="23"/>
        <v/>
      </c>
      <c r="X36" s="36"/>
      <c r="Y36" s="70">
        <f>SUM(H36:W36)</f>
        <v>0</v>
      </c>
      <c r="Z36" s="70">
        <f>Y36-B36</f>
        <v>0</v>
      </c>
    </row>
    <row r="37" spans="1:26" ht="14.25" customHeight="1" x14ac:dyDescent="0.25">
      <c r="A37" s="140" t="s">
        <v>63</v>
      </c>
      <c r="B37" s="142" t="s">
        <v>64</v>
      </c>
      <c r="C37" s="134" t="s">
        <v>65</v>
      </c>
      <c r="D37" s="85"/>
      <c r="E37" s="86"/>
      <c r="F37" s="134"/>
      <c r="G37" s="86"/>
      <c r="H37" s="122" t="str">
        <f>H11</f>
        <v>MÊS 1</v>
      </c>
      <c r="I37" s="123"/>
      <c r="J37" s="123"/>
      <c r="K37" s="124"/>
      <c r="L37" s="122" t="str">
        <f>L11</f>
        <v>MÊS 2</v>
      </c>
      <c r="M37" s="123"/>
      <c r="N37" s="123"/>
      <c r="O37" s="124"/>
      <c r="P37" s="122" t="str">
        <f>P11</f>
        <v>MÊS 3</v>
      </c>
      <c r="Q37" s="123"/>
      <c r="R37" s="123"/>
      <c r="S37" s="124"/>
      <c r="T37" s="122" t="str">
        <f>T11</f>
        <v>MÊS 4</v>
      </c>
      <c r="U37" s="123"/>
      <c r="V37" s="123"/>
      <c r="W37" s="125"/>
      <c r="X37" s="36"/>
      <c r="Y37" s="36"/>
      <c r="Z37" s="36"/>
    </row>
    <row r="38" spans="1:26" ht="14.25" customHeight="1" x14ac:dyDescent="0.25">
      <c r="A38" s="120"/>
      <c r="B38" s="143"/>
      <c r="C38" s="102"/>
      <c r="D38" s="92"/>
      <c r="E38" s="93"/>
      <c r="F38" s="102"/>
      <c r="G38" s="93"/>
      <c r="H38" s="71" t="s">
        <v>66</v>
      </c>
      <c r="I38" s="122" t="s">
        <v>67</v>
      </c>
      <c r="J38" s="123"/>
      <c r="K38" s="124"/>
      <c r="L38" s="71" t="s">
        <v>66</v>
      </c>
      <c r="M38" s="122" t="s">
        <v>67</v>
      </c>
      <c r="N38" s="123"/>
      <c r="O38" s="124"/>
      <c r="P38" s="71" t="s">
        <v>66</v>
      </c>
      <c r="Q38" s="122" t="s">
        <v>67</v>
      </c>
      <c r="R38" s="123"/>
      <c r="S38" s="124"/>
      <c r="T38" s="71" t="s">
        <v>66</v>
      </c>
      <c r="U38" s="122" t="s">
        <v>67</v>
      </c>
      <c r="V38" s="123"/>
      <c r="W38" s="125"/>
      <c r="X38" s="36"/>
      <c r="Y38" s="36"/>
      <c r="Z38" s="36"/>
    </row>
    <row r="39" spans="1:26" ht="14.25" customHeight="1" x14ac:dyDescent="0.25">
      <c r="A39" s="120"/>
      <c r="B39" s="126">
        <v>16</v>
      </c>
      <c r="C39" s="128">
        <f>B15+B18+B21+B24+B27+B30+B33+B36</f>
        <v>0</v>
      </c>
      <c r="D39" s="85"/>
      <c r="E39" s="86"/>
      <c r="F39" s="132" t="s">
        <v>68</v>
      </c>
      <c r="G39" s="124"/>
      <c r="H39" s="72">
        <f>SUM(H17:K17,H14:K14,H20:K20,H23:K23,H26:K26,H29:K29,H32:K32,H35:K35)</f>
        <v>0</v>
      </c>
      <c r="I39" s="133">
        <f>SUM(H15:K15,H18:K18,H21:K21,H24:K24,H27:K27,H30:K30,H33:K33,H36:K36)</f>
        <v>0</v>
      </c>
      <c r="J39" s="123"/>
      <c r="K39" s="124"/>
      <c r="L39" s="72">
        <f>SUM(L17:O17,L14:O14,L20:O20,L23:O23,L26:O26,L29:O29,L32:O32,L35:O35)</f>
        <v>0</v>
      </c>
      <c r="M39" s="133">
        <f>SUM(L15:O15,L18:O18,L21:O21,L24:O24,L27:O27,L30:O30,L33:O33,L36:O36)</f>
        <v>0</v>
      </c>
      <c r="N39" s="123"/>
      <c r="O39" s="124"/>
      <c r="P39" s="72">
        <f>SUM(P17:S17,P14:S14,P20:S20,P23:S23,P26:S26,P29:S29,P32:S32,P35:S35)</f>
        <v>0</v>
      </c>
      <c r="Q39" s="133">
        <f>SUM(P15:S15,P18:S18,P21:S21,P24:S24,P27:S27,P30:S30,P33:S33,P36:S36)</f>
        <v>0</v>
      </c>
      <c r="R39" s="123"/>
      <c r="S39" s="124"/>
      <c r="T39" s="72">
        <f>SUM(T17:W17,T14:W14,T20:W20,T23:W23,T26:W26,T29:W29,T32:W32,T35:W35)</f>
        <v>0</v>
      </c>
      <c r="U39" s="133">
        <f>SUM(T15:W15,T18:W18,T21:W21,T24:W24,T27:W27,T30:W30,T33:W33,T36:W36)</f>
        <v>0</v>
      </c>
      <c r="V39" s="123"/>
      <c r="W39" s="125"/>
      <c r="X39" s="36"/>
      <c r="Y39" s="36"/>
      <c r="Z39" s="36"/>
    </row>
    <row r="40" spans="1:26" ht="14.25" customHeight="1" x14ac:dyDescent="0.25">
      <c r="A40" s="141"/>
      <c r="B40" s="127"/>
      <c r="C40" s="129"/>
      <c r="D40" s="130"/>
      <c r="E40" s="131"/>
      <c r="F40" s="135" t="s">
        <v>69</v>
      </c>
      <c r="G40" s="136"/>
      <c r="H40" s="73">
        <f t="shared" ref="H40:I40" si="24">H39</f>
        <v>0</v>
      </c>
      <c r="I40" s="137">
        <f t="shared" si="24"/>
        <v>0</v>
      </c>
      <c r="J40" s="138"/>
      <c r="K40" s="136"/>
      <c r="L40" s="73">
        <f t="shared" ref="L40:M40" si="25">L39+H40</f>
        <v>0</v>
      </c>
      <c r="M40" s="137">
        <f t="shared" si="25"/>
        <v>0</v>
      </c>
      <c r="N40" s="138"/>
      <c r="O40" s="136"/>
      <c r="P40" s="73">
        <f t="shared" ref="P40:Q40" si="26">P39+L40</f>
        <v>0</v>
      </c>
      <c r="Q40" s="137">
        <f t="shared" si="26"/>
        <v>0</v>
      </c>
      <c r="R40" s="138"/>
      <c r="S40" s="136"/>
      <c r="T40" s="73">
        <f t="shared" ref="T40:U40" si="27">T39+P40</f>
        <v>0</v>
      </c>
      <c r="U40" s="137">
        <f t="shared" si="27"/>
        <v>0</v>
      </c>
      <c r="V40" s="138"/>
      <c r="W40" s="139"/>
      <c r="X40" s="36"/>
      <c r="Y40" s="36"/>
      <c r="Z40" s="36"/>
    </row>
    <row r="41" spans="1:26" ht="14.25" customHeight="1" x14ac:dyDescent="0.25">
      <c r="A41" s="36"/>
      <c r="B41" s="36"/>
      <c r="C41" s="7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4.25" customHeight="1" x14ac:dyDescent="0.25">
      <c r="A42" s="36"/>
      <c r="B42" s="36"/>
      <c r="C42" s="7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4.25" customHeight="1" x14ac:dyDescent="0.25">
      <c r="A43" s="36"/>
      <c r="B43" s="36"/>
      <c r="C43" s="75"/>
      <c r="D43" s="36"/>
      <c r="E43" s="36"/>
      <c r="F43" s="36"/>
      <c r="G43" s="36"/>
      <c r="H43" s="36"/>
      <c r="I43" s="7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4.25" customHeight="1" x14ac:dyDescent="0.25">
      <c r="A44" s="36"/>
      <c r="B44" s="36"/>
      <c r="C44" s="74"/>
      <c r="D44" s="36"/>
      <c r="E44" s="36"/>
      <c r="F44" s="36"/>
      <c r="G44" s="36"/>
      <c r="H44" s="36"/>
      <c r="I44" s="7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4.25" customHeight="1" x14ac:dyDescent="0.25">
      <c r="A45" s="36"/>
      <c r="B45" s="36"/>
      <c r="C45" s="75"/>
      <c r="D45" s="77"/>
      <c r="E45" s="36"/>
      <c r="F45" s="36"/>
      <c r="G45" s="36"/>
      <c r="H45" s="36"/>
      <c r="I45" s="7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4.25" customHeight="1" x14ac:dyDescent="0.25">
      <c r="A46" s="36"/>
      <c r="B46" s="36"/>
      <c r="C46" s="75"/>
      <c r="D46" s="77"/>
      <c r="E46" s="36"/>
      <c r="F46" s="36"/>
      <c r="G46" s="36"/>
      <c r="H46" s="36"/>
      <c r="I46" s="7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4.25" customHeight="1" x14ac:dyDescent="0.25">
      <c r="A47" s="36"/>
      <c r="B47" s="36"/>
      <c r="C47" s="75"/>
      <c r="D47" s="77"/>
      <c r="E47" s="36"/>
      <c r="F47" s="36"/>
      <c r="G47" s="36"/>
      <c r="H47" s="36"/>
      <c r="I47" s="7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4.25" customHeight="1" x14ac:dyDescent="0.25">
      <c r="A48" s="36"/>
      <c r="B48" s="36"/>
      <c r="C48" s="75"/>
      <c r="D48" s="77"/>
      <c r="E48" s="36"/>
      <c r="F48" s="36"/>
      <c r="G48" s="36"/>
      <c r="H48" s="36"/>
      <c r="I48" s="7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4.25" customHeight="1" x14ac:dyDescent="0.25">
      <c r="A49" s="36"/>
      <c r="B49" s="36"/>
      <c r="C49" s="75"/>
      <c r="D49" s="77"/>
      <c r="E49" s="36"/>
      <c r="F49" s="36"/>
      <c r="G49" s="36"/>
      <c r="H49" s="36"/>
      <c r="I49" s="7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4.25" customHeight="1" x14ac:dyDescent="0.25">
      <c r="A50" s="36"/>
      <c r="B50" s="36"/>
      <c r="C50" s="75"/>
      <c r="D50" s="77"/>
      <c r="E50" s="36"/>
      <c r="F50" s="36"/>
      <c r="G50" s="36"/>
      <c r="H50" s="36"/>
      <c r="I50" s="7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4.25" customHeight="1" x14ac:dyDescent="0.25">
      <c r="A51" s="36"/>
      <c r="B51" s="36"/>
      <c r="C51" s="75"/>
      <c r="D51" s="36"/>
      <c r="E51" s="36"/>
      <c r="F51" s="36"/>
      <c r="G51" s="36"/>
      <c r="H51" s="36"/>
      <c r="I51" s="7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4.25" customHeight="1" x14ac:dyDescent="0.25">
      <c r="A52" s="36"/>
      <c r="B52" s="36"/>
      <c r="C52" s="75"/>
      <c r="D52" s="36"/>
      <c r="E52" s="36"/>
      <c r="F52" s="36"/>
      <c r="G52" s="36"/>
      <c r="H52" s="36"/>
      <c r="I52" s="7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4.25" customHeight="1" x14ac:dyDescent="0.25">
      <c r="A53" s="36"/>
      <c r="B53" s="36"/>
      <c r="C53" s="74"/>
      <c r="D53" s="36"/>
      <c r="E53" s="36"/>
      <c r="F53" s="36"/>
      <c r="G53" s="36"/>
      <c r="H53" s="36"/>
      <c r="I53" s="7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4.25" customHeight="1" x14ac:dyDescent="0.25">
      <c r="A54" s="36"/>
      <c r="B54" s="36"/>
      <c r="C54" s="74"/>
      <c r="D54" s="36"/>
      <c r="E54" s="36"/>
      <c r="F54" s="36"/>
      <c r="G54" s="36"/>
      <c r="H54" s="36"/>
      <c r="I54" s="7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4.25" customHeight="1" x14ac:dyDescent="0.25">
      <c r="A55" s="36"/>
      <c r="B55" s="36"/>
      <c r="C55" s="74"/>
      <c r="D55" s="36"/>
      <c r="E55" s="36"/>
      <c r="F55" s="36"/>
      <c r="G55" s="36"/>
      <c r="H55" s="36"/>
      <c r="I55" s="7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4.25" customHeight="1" x14ac:dyDescent="0.25">
      <c r="A56" s="36"/>
      <c r="B56" s="36"/>
      <c r="C56" s="74"/>
      <c r="D56" s="36"/>
      <c r="E56" s="36"/>
      <c r="F56" s="36"/>
      <c r="G56" s="36"/>
      <c r="H56" s="36"/>
      <c r="I56" s="7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4.25" customHeight="1" x14ac:dyDescent="0.25">
      <c r="A57" s="36"/>
      <c r="B57" s="36"/>
      <c r="C57" s="74"/>
      <c r="D57" s="36"/>
      <c r="E57" s="36"/>
      <c r="F57" s="36"/>
      <c r="G57" s="36"/>
      <c r="H57" s="36"/>
      <c r="I57" s="7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4.25" customHeight="1" x14ac:dyDescent="0.25">
      <c r="A58" s="36"/>
      <c r="B58" s="36"/>
      <c r="C58" s="74"/>
      <c r="D58" s="36"/>
      <c r="E58" s="36"/>
      <c r="F58" s="36"/>
      <c r="G58" s="36"/>
      <c r="H58" s="36"/>
      <c r="I58" s="7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4.25" customHeight="1" x14ac:dyDescent="0.25">
      <c r="A59" s="36"/>
      <c r="B59" s="36"/>
      <c r="C59" s="7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4.25" customHeight="1" x14ac:dyDescent="0.25">
      <c r="A60" s="36"/>
      <c r="B60" s="36"/>
      <c r="C60" s="7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4.25" customHeight="1" x14ac:dyDescent="0.25">
      <c r="A61" s="36"/>
      <c r="B61" s="36"/>
      <c r="C61" s="7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4.25" customHeight="1" x14ac:dyDescent="0.25">
      <c r="A62" s="36"/>
      <c r="B62" s="36"/>
      <c r="C62" s="7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4.25" customHeight="1" x14ac:dyDescent="0.25">
      <c r="A63" s="36"/>
      <c r="B63" s="36"/>
      <c r="C63" s="7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4.25" customHeight="1" x14ac:dyDescent="0.25">
      <c r="A64" s="36"/>
      <c r="B64" s="36"/>
      <c r="C64" s="7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4.25" customHeight="1" x14ac:dyDescent="0.25">
      <c r="A65" s="36"/>
      <c r="B65" s="36"/>
      <c r="C65" s="7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4.25" customHeight="1" x14ac:dyDescent="0.25">
      <c r="A66" s="36"/>
      <c r="B66" s="36"/>
      <c r="C66" s="7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4.25" customHeight="1" x14ac:dyDescent="0.25">
      <c r="A67" s="36"/>
      <c r="B67" s="36"/>
      <c r="C67" s="7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4.25" customHeight="1" x14ac:dyDescent="0.25">
      <c r="A68" s="36"/>
      <c r="B68" s="36"/>
      <c r="C68" s="7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4.25" customHeight="1" x14ac:dyDescent="0.25">
      <c r="A69" s="36"/>
      <c r="B69" s="36"/>
      <c r="C69" s="7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4.25" customHeight="1" x14ac:dyDescent="0.25">
      <c r="A70" s="36"/>
      <c r="B70" s="36"/>
      <c r="C70" s="7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4.25" customHeight="1" x14ac:dyDescent="0.25">
      <c r="A71" s="36"/>
      <c r="B71" s="36"/>
      <c r="C71" s="7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4.25" customHeight="1" x14ac:dyDescent="0.25">
      <c r="A72" s="36"/>
      <c r="B72" s="36"/>
      <c r="C72" s="7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4.25" customHeight="1" x14ac:dyDescent="0.25">
      <c r="A73" s="36"/>
      <c r="B73" s="36"/>
      <c r="C73" s="7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4.25" customHeight="1" x14ac:dyDescent="0.25">
      <c r="A74" s="36"/>
      <c r="B74" s="36"/>
      <c r="C74" s="7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4.25" customHeight="1" x14ac:dyDescent="0.25">
      <c r="A75" s="36"/>
      <c r="B75" s="36"/>
      <c r="C75" s="7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4.25" customHeight="1" x14ac:dyDescent="0.25">
      <c r="A76" s="36"/>
      <c r="B76" s="36"/>
      <c r="C76" s="7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4.25" customHeight="1" x14ac:dyDescent="0.25">
      <c r="A77" s="36"/>
      <c r="B77" s="36"/>
      <c r="C77" s="7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4.25" customHeight="1" x14ac:dyDescent="0.25">
      <c r="A78" s="36"/>
      <c r="B78" s="36"/>
      <c r="C78" s="7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4.25" customHeight="1" x14ac:dyDescent="0.25">
      <c r="A79" s="36"/>
      <c r="B79" s="36"/>
      <c r="C79" s="7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4.25" customHeight="1" x14ac:dyDescent="0.25">
      <c r="A80" s="36"/>
      <c r="B80" s="36"/>
      <c r="C80" s="7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4.25" customHeight="1" x14ac:dyDescent="0.25">
      <c r="A81" s="36"/>
      <c r="B81" s="36"/>
      <c r="C81" s="7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4.25" customHeight="1" x14ac:dyDescent="0.25">
      <c r="A82" s="36"/>
      <c r="B82" s="36"/>
      <c r="C82" s="7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4.25" customHeight="1" x14ac:dyDescent="0.25">
      <c r="A83" s="36"/>
      <c r="B83" s="36"/>
      <c r="C83" s="7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4.25" customHeight="1" x14ac:dyDescent="0.25">
      <c r="A84" s="36"/>
      <c r="B84" s="36"/>
      <c r="C84" s="7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4.25" customHeight="1" x14ac:dyDescent="0.25">
      <c r="A85" s="36"/>
      <c r="B85" s="36"/>
      <c r="C85" s="7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4.25" customHeight="1" x14ac:dyDescent="0.25">
      <c r="A86" s="36"/>
      <c r="B86" s="36"/>
      <c r="C86" s="7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4.25" customHeight="1" x14ac:dyDescent="0.25">
      <c r="A87" s="36"/>
      <c r="B87" s="36"/>
      <c r="C87" s="7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4.25" customHeight="1" x14ac:dyDescent="0.25">
      <c r="A88" s="36"/>
      <c r="B88" s="36"/>
      <c r="C88" s="7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4.25" customHeight="1" x14ac:dyDescent="0.25">
      <c r="A89" s="36"/>
      <c r="B89" s="36"/>
      <c r="C89" s="7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4.25" customHeight="1" x14ac:dyDescent="0.25">
      <c r="A90" s="36"/>
      <c r="B90" s="36"/>
      <c r="C90" s="7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4.25" customHeight="1" x14ac:dyDescent="0.25">
      <c r="A91" s="36"/>
      <c r="B91" s="36"/>
      <c r="C91" s="7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4.25" customHeight="1" x14ac:dyDescent="0.25">
      <c r="A92" s="36"/>
      <c r="B92" s="36"/>
      <c r="C92" s="7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4.25" customHeight="1" x14ac:dyDescent="0.25">
      <c r="A93" s="36"/>
      <c r="B93" s="36"/>
      <c r="C93" s="7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4.25" customHeight="1" x14ac:dyDescent="0.25">
      <c r="A94" s="36"/>
      <c r="B94" s="36"/>
      <c r="C94" s="7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4.25" customHeight="1" x14ac:dyDescent="0.25">
      <c r="A95" s="36"/>
      <c r="B95" s="36"/>
      <c r="C95" s="7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4.25" customHeight="1" x14ac:dyDescent="0.25">
      <c r="A96" s="36"/>
      <c r="B96" s="36"/>
      <c r="C96" s="7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4.25" customHeight="1" x14ac:dyDescent="0.25">
      <c r="A97" s="36"/>
      <c r="B97" s="36"/>
      <c r="C97" s="7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4.25" customHeight="1" x14ac:dyDescent="0.25">
      <c r="A98" s="36"/>
      <c r="B98" s="36"/>
      <c r="C98" s="7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4.25" customHeight="1" x14ac:dyDescent="0.25">
      <c r="A99" s="36"/>
      <c r="B99" s="36"/>
      <c r="C99" s="7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4.25" customHeight="1" x14ac:dyDescent="0.25">
      <c r="A100" s="36"/>
      <c r="B100" s="36"/>
      <c r="C100" s="7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4.25" customHeight="1" x14ac:dyDescent="0.25">
      <c r="A101" s="36"/>
      <c r="B101" s="36"/>
      <c r="C101" s="7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4.25" customHeight="1" x14ac:dyDescent="0.25">
      <c r="A102" s="36"/>
      <c r="B102" s="36"/>
      <c r="C102" s="7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4.25" customHeight="1" x14ac:dyDescent="0.25">
      <c r="A103" s="36"/>
      <c r="B103" s="36"/>
      <c r="C103" s="7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4.25" customHeight="1" x14ac:dyDescent="0.25">
      <c r="A104" s="36"/>
      <c r="B104" s="36"/>
      <c r="C104" s="7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4.25" customHeight="1" x14ac:dyDescent="0.25">
      <c r="A105" s="36"/>
      <c r="B105" s="36"/>
      <c r="C105" s="7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4.25" customHeight="1" x14ac:dyDescent="0.25">
      <c r="A106" s="36"/>
      <c r="B106" s="36"/>
      <c r="C106" s="7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4.25" customHeight="1" x14ac:dyDescent="0.25">
      <c r="A107" s="36"/>
      <c r="B107" s="36"/>
      <c r="C107" s="7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4.25" customHeight="1" x14ac:dyDescent="0.25">
      <c r="A108" s="36"/>
      <c r="B108" s="36"/>
      <c r="C108" s="7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4.25" customHeight="1" x14ac:dyDescent="0.25">
      <c r="A109" s="36"/>
      <c r="B109" s="36"/>
      <c r="C109" s="7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4.25" customHeight="1" x14ac:dyDescent="0.25">
      <c r="A110" s="36"/>
      <c r="B110" s="36"/>
      <c r="C110" s="7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4.25" customHeight="1" x14ac:dyDescent="0.25">
      <c r="A111" s="36"/>
      <c r="B111" s="36"/>
      <c r="C111" s="7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4.25" customHeight="1" x14ac:dyDescent="0.25">
      <c r="A112" s="36"/>
      <c r="B112" s="36"/>
      <c r="C112" s="7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4.25" customHeight="1" x14ac:dyDescent="0.25">
      <c r="A113" s="36"/>
      <c r="B113" s="36"/>
      <c r="C113" s="7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4.25" customHeight="1" x14ac:dyDescent="0.25">
      <c r="A114" s="36"/>
      <c r="B114" s="36"/>
      <c r="C114" s="7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4.25" customHeight="1" x14ac:dyDescent="0.25">
      <c r="A115" s="36"/>
      <c r="B115" s="36"/>
      <c r="C115" s="7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4.25" customHeight="1" x14ac:dyDescent="0.25">
      <c r="A116" s="36"/>
      <c r="B116" s="36"/>
      <c r="C116" s="7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4.25" customHeight="1" x14ac:dyDescent="0.25">
      <c r="A117" s="36"/>
      <c r="B117" s="36"/>
      <c r="C117" s="7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4.25" customHeight="1" x14ac:dyDescent="0.25">
      <c r="A118" s="36"/>
      <c r="B118" s="36"/>
      <c r="C118" s="7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4.25" customHeight="1" x14ac:dyDescent="0.25">
      <c r="A119" s="36"/>
      <c r="B119" s="36"/>
      <c r="C119" s="7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4.25" customHeight="1" x14ac:dyDescent="0.25">
      <c r="A120" s="36"/>
      <c r="B120" s="36"/>
      <c r="C120" s="7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4.25" customHeight="1" x14ac:dyDescent="0.25">
      <c r="A121" s="36"/>
      <c r="B121" s="36"/>
      <c r="C121" s="7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4.25" customHeight="1" x14ac:dyDescent="0.25">
      <c r="A122" s="36"/>
      <c r="B122" s="36"/>
      <c r="C122" s="7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4.25" customHeight="1" x14ac:dyDescent="0.25">
      <c r="A123" s="36"/>
      <c r="B123" s="36"/>
      <c r="C123" s="7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4.25" customHeight="1" x14ac:dyDescent="0.25">
      <c r="A124" s="36"/>
      <c r="B124" s="36"/>
      <c r="C124" s="7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4.25" customHeight="1" x14ac:dyDescent="0.25">
      <c r="A125" s="36"/>
      <c r="B125" s="36"/>
      <c r="C125" s="7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4.25" customHeight="1" x14ac:dyDescent="0.25">
      <c r="A126" s="36"/>
      <c r="B126" s="36"/>
      <c r="C126" s="7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4.25" customHeight="1" x14ac:dyDescent="0.25">
      <c r="A127" s="36"/>
      <c r="B127" s="36"/>
      <c r="C127" s="7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4.25" customHeight="1" x14ac:dyDescent="0.25">
      <c r="A128" s="36"/>
      <c r="B128" s="36"/>
      <c r="C128" s="7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4.25" customHeight="1" x14ac:dyDescent="0.25">
      <c r="A129" s="36"/>
      <c r="B129" s="36"/>
      <c r="C129" s="7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4.25" customHeight="1" x14ac:dyDescent="0.25">
      <c r="A130" s="36"/>
      <c r="B130" s="36"/>
      <c r="C130" s="7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4.25" customHeight="1" x14ac:dyDescent="0.25">
      <c r="A131" s="36"/>
      <c r="B131" s="36"/>
      <c r="C131" s="7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4.25" customHeight="1" x14ac:dyDescent="0.25">
      <c r="A132" s="36"/>
      <c r="B132" s="36"/>
      <c r="C132" s="7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4.25" customHeight="1" x14ac:dyDescent="0.25">
      <c r="A133" s="36"/>
      <c r="B133" s="36"/>
      <c r="C133" s="7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4.25" customHeight="1" x14ac:dyDescent="0.25">
      <c r="A134" s="36"/>
      <c r="B134" s="36"/>
      <c r="C134" s="7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4.25" customHeight="1" x14ac:dyDescent="0.25">
      <c r="A135" s="36"/>
      <c r="B135" s="36"/>
      <c r="C135" s="7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4.25" customHeight="1" x14ac:dyDescent="0.25">
      <c r="A136" s="36"/>
      <c r="B136" s="36"/>
      <c r="C136" s="7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4.25" customHeight="1" x14ac:dyDescent="0.25">
      <c r="A137" s="36"/>
      <c r="B137" s="36"/>
      <c r="C137" s="7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4.25" customHeight="1" x14ac:dyDescent="0.25">
      <c r="A138" s="36"/>
      <c r="B138" s="36"/>
      <c r="C138" s="7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4.25" customHeight="1" x14ac:dyDescent="0.25">
      <c r="A139" s="36"/>
      <c r="B139" s="36"/>
      <c r="C139" s="7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4.25" customHeight="1" x14ac:dyDescent="0.25">
      <c r="A140" s="36"/>
      <c r="B140" s="36"/>
      <c r="C140" s="7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4.25" customHeight="1" x14ac:dyDescent="0.25">
      <c r="A141" s="36"/>
      <c r="B141" s="36"/>
      <c r="C141" s="7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4.25" customHeight="1" x14ac:dyDescent="0.25">
      <c r="A142" s="36"/>
      <c r="B142" s="36"/>
      <c r="C142" s="7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4.25" customHeight="1" x14ac:dyDescent="0.25">
      <c r="A143" s="36"/>
      <c r="B143" s="36"/>
      <c r="C143" s="7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4.25" customHeight="1" x14ac:dyDescent="0.25">
      <c r="A144" s="36"/>
      <c r="B144" s="36"/>
      <c r="C144" s="7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4.25" customHeight="1" x14ac:dyDescent="0.25">
      <c r="A145" s="36"/>
      <c r="B145" s="36"/>
      <c r="C145" s="7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4.25" customHeight="1" x14ac:dyDescent="0.25">
      <c r="A146" s="36"/>
      <c r="B146" s="36"/>
      <c r="C146" s="7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4.25" customHeight="1" x14ac:dyDescent="0.25">
      <c r="A147" s="36"/>
      <c r="B147" s="36"/>
      <c r="C147" s="7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4.25" customHeight="1" x14ac:dyDescent="0.25">
      <c r="A148" s="36"/>
      <c r="B148" s="36"/>
      <c r="C148" s="7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4.25" customHeight="1" x14ac:dyDescent="0.25">
      <c r="A149" s="36"/>
      <c r="B149" s="36"/>
      <c r="C149" s="7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4.25" customHeight="1" x14ac:dyDescent="0.25">
      <c r="A150" s="36"/>
      <c r="B150" s="36"/>
      <c r="C150" s="7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4.25" customHeight="1" x14ac:dyDescent="0.25">
      <c r="A151" s="36"/>
      <c r="B151" s="36"/>
      <c r="C151" s="7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4.25" customHeight="1" x14ac:dyDescent="0.25">
      <c r="A152" s="36"/>
      <c r="B152" s="36"/>
      <c r="C152" s="7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4.25" customHeight="1" x14ac:dyDescent="0.25">
      <c r="A153" s="36"/>
      <c r="B153" s="36"/>
      <c r="C153" s="7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4.25" customHeight="1" x14ac:dyDescent="0.25">
      <c r="A154" s="36"/>
      <c r="B154" s="36"/>
      <c r="C154" s="7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4.25" customHeight="1" x14ac:dyDescent="0.25">
      <c r="A155" s="36"/>
      <c r="B155" s="36"/>
      <c r="C155" s="7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4.25" customHeight="1" x14ac:dyDescent="0.25">
      <c r="A156" s="36"/>
      <c r="B156" s="36"/>
      <c r="C156" s="7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4.25" customHeight="1" x14ac:dyDescent="0.25">
      <c r="A157" s="36"/>
      <c r="B157" s="36"/>
      <c r="C157" s="7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4.25" customHeight="1" x14ac:dyDescent="0.25">
      <c r="A158" s="36"/>
      <c r="B158" s="36"/>
      <c r="C158" s="7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4.25" customHeight="1" x14ac:dyDescent="0.25">
      <c r="A159" s="36"/>
      <c r="B159" s="36"/>
      <c r="C159" s="7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4.25" customHeight="1" x14ac:dyDescent="0.25">
      <c r="A160" s="36"/>
      <c r="B160" s="36"/>
      <c r="C160" s="7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4.25" customHeight="1" x14ac:dyDescent="0.25">
      <c r="A161" s="36"/>
      <c r="B161" s="36"/>
      <c r="C161" s="7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4.25" customHeight="1" x14ac:dyDescent="0.25">
      <c r="A162" s="36"/>
      <c r="B162" s="36"/>
      <c r="C162" s="7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4.25" customHeight="1" x14ac:dyDescent="0.25">
      <c r="A163" s="36"/>
      <c r="B163" s="36"/>
      <c r="C163" s="7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4.25" customHeight="1" x14ac:dyDescent="0.25">
      <c r="A164" s="36"/>
      <c r="B164" s="36"/>
      <c r="C164" s="7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4.25" customHeight="1" x14ac:dyDescent="0.25">
      <c r="A165" s="36"/>
      <c r="B165" s="36"/>
      <c r="C165" s="7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4.25" customHeight="1" x14ac:dyDescent="0.25">
      <c r="A166" s="36"/>
      <c r="B166" s="36"/>
      <c r="C166" s="7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4.25" customHeight="1" x14ac:dyDescent="0.25">
      <c r="A167" s="36"/>
      <c r="B167" s="36"/>
      <c r="C167" s="7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4.25" customHeight="1" x14ac:dyDescent="0.25">
      <c r="A168" s="36"/>
      <c r="B168" s="36"/>
      <c r="C168" s="7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4.25" customHeight="1" x14ac:dyDescent="0.25">
      <c r="A169" s="36"/>
      <c r="B169" s="36"/>
      <c r="C169" s="7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4.25" customHeight="1" x14ac:dyDescent="0.25">
      <c r="A170" s="36"/>
      <c r="B170" s="36"/>
      <c r="C170" s="7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4.25" customHeight="1" x14ac:dyDescent="0.25">
      <c r="A171" s="36"/>
      <c r="B171" s="36"/>
      <c r="C171" s="7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4.25" customHeight="1" x14ac:dyDescent="0.25">
      <c r="A172" s="36"/>
      <c r="B172" s="36"/>
      <c r="C172" s="7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4.25" customHeight="1" x14ac:dyDescent="0.25">
      <c r="A173" s="36"/>
      <c r="B173" s="36"/>
      <c r="C173" s="7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4.25" customHeight="1" x14ac:dyDescent="0.25">
      <c r="A174" s="36"/>
      <c r="B174" s="36"/>
      <c r="C174" s="7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4.25" customHeight="1" x14ac:dyDescent="0.25">
      <c r="A175" s="36"/>
      <c r="B175" s="36"/>
      <c r="C175" s="7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4.25" customHeight="1" x14ac:dyDescent="0.25">
      <c r="A176" s="36"/>
      <c r="B176" s="36"/>
      <c r="C176" s="7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4.25" customHeight="1" x14ac:dyDescent="0.25">
      <c r="A177" s="36"/>
      <c r="B177" s="36"/>
      <c r="C177" s="7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4.25" customHeight="1" x14ac:dyDescent="0.25">
      <c r="A178" s="36"/>
      <c r="B178" s="36"/>
      <c r="C178" s="7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4.25" customHeight="1" x14ac:dyDescent="0.25">
      <c r="A179" s="36"/>
      <c r="B179" s="36"/>
      <c r="C179" s="7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4.25" customHeight="1" x14ac:dyDescent="0.25">
      <c r="A180" s="36"/>
      <c r="B180" s="36"/>
      <c r="C180" s="7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4.25" customHeight="1" x14ac:dyDescent="0.25">
      <c r="A181" s="36"/>
      <c r="B181" s="36"/>
      <c r="C181" s="7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4.25" customHeight="1" x14ac:dyDescent="0.25">
      <c r="A182" s="36"/>
      <c r="B182" s="36"/>
      <c r="C182" s="7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4.25" customHeight="1" x14ac:dyDescent="0.25">
      <c r="A183" s="36"/>
      <c r="B183" s="36"/>
      <c r="C183" s="7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4.25" customHeight="1" x14ac:dyDescent="0.25">
      <c r="A184" s="36"/>
      <c r="B184" s="36"/>
      <c r="C184" s="7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4.25" customHeight="1" x14ac:dyDescent="0.25">
      <c r="A185" s="36"/>
      <c r="B185" s="36"/>
      <c r="C185" s="7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4.25" customHeight="1" x14ac:dyDescent="0.25">
      <c r="A186" s="36"/>
      <c r="B186" s="36"/>
      <c r="C186" s="7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4.25" customHeight="1" x14ac:dyDescent="0.25">
      <c r="A187" s="36"/>
      <c r="B187" s="36"/>
      <c r="C187" s="7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4.25" customHeight="1" x14ac:dyDescent="0.25">
      <c r="A188" s="36"/>
      <c r="B188" s="36"/>
      <c r="C188" s="7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4.25" customHeight="1" x14ac:dyDescent="0.25">
      <c r="A189" s="36"/>
      <c r="B189" s="36"/>
      <c r="C189" s="7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4.25" customHeight="1" x14ac:dyDescent="0.25">
      <c r="A190" s="36"/>
      <c r="B190" s="36"/>
      <c r="C190" s="7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4.25" customHeight="1" x14ac:dyDescent="0.25">
      <c r="A191" s="36"/>
      <c r="B191" s="36"/>
      <c r="C191" s="7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4.25" customHeight="1" x14ac:dyDescent="0.25">
      <c r="A192" s="36"/>
      <c r="B192" s="36"/>
      <c r="C192" s="7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4.25" customHeight="1" x14ac:dyDescent="0.25">
      <c r="A193" s="36"/>
      <c r="B193" s="36"/>
      <c r="C193" s="7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4.25" customHeight="1" x14ac:dyDescent="0.25">
      <c r="A194" s="36"/>
      <c r="B194" s="36"/>
      <c r="C194" s="7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4.25" customHeight="1" x14ac:dyDescent="0.25">
      <c r="A195" s="36"/>
      <c r="B195" s="36"/>
      <c r="C195" s="7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4.25" customHeight="1" x14ac:dyDescent="0.25">
      <c r="A196" s="36"/>
      <c r="B196" s="36"/>
      <c r="C196" s="7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4.25" customHeight="1" x14ac:dyDescent="0.25">
      <c r="A197" s="36"/>
      <c r="B197" s="36"/>
      <c r="C197" s="7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4.25" customHeight="1" x14ac:dyDescent="0.25">
      <c r="A198" s="36"/>
      <c r="B198" s="36"/>
      <c r="C198" s="7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4.25" customHeight="1" x14ac:dyDescent="0.25">
      <c r="A199" s="36"/>
      <c r="B199" s="36"/>
      <c r="C199" s="7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4.25" customHeight="1" x14ac:dyDescent="0.25">
      <c r="A200" s="36"/>
      <c r="B200" s="36"/>
      <c r="C200" s="7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4.25" customHeight="1" x14ac:dyDescent="0.25">
      <c r="A201" s="36"/>
      <c r="B201" s="36"/>
      <c r="C201" s="7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4.25" customHeight="1" x14ac:dyDescent="0.25">
      <c r="A202" s="36"/>
      <c r="B202" s="36"/>
      <c r="C202" s="7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4.25" customHeight="1" x14ac:dyDescent="0.25">
      <c r="A203" s="36"/>
      <c r="B203" s="36"/>
      <c r="C203" s="7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4.25" customHeight="1" x14ac:dyDescent="0.25">
      <c r="A204" s="36"/>
      <c r="B204" s="36"/>
      <c r="C204" s="7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4.25" customHeight="1" x14ac:dyDescent="0.25">
      <c r="A205" s="36"/>
      <c r="B205" s="36"/>
      <c r="C205" s="7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4.25" customHeight="1" x14ac:dyDescent="0.25">
      <c r="A206" s="36"/>
      <c r="B206" s="36"/>
      <c r="C206" s="7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4.25" customHeight="1" x14ac:dyDescent="0.25">
      <c r="A207" s="36"/>
      <c r="B207" s="36"/>
      <c r="C207" s="7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4.25" customHeight="1" x14ac:dyDescent="0.25">
      <c r="A208" s="36"/>
      <c r="B208" s="36"/>
      <c r="C208" s="7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4.25" customHeight="1" x14ac:dyDescent="0.25">
      <c r="A209" s="36"/>
      <c r="B209" s="36"/>
      <c r="C209" s="7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4.25" customHeight="1" x14ac:dyDescent="0.25">
      <c r="A210" s="36"/>
      <c r="B210" s="36"/>
      <c r="C210" s="7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4.25" customHeight="1" x14ac:dyDescent="0.25">
      <c r="A211" s="36"/>
      <c r="B211" s="36"/>
      <c r="C211" s="7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4.25" customHeight="1" x14ac:dyDescent="0.25">
      <c r="A212" s="36"/>
      <c r="B212" s="36"/>
      <c r="C212" s="7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4.25" customHeight="1" x14ac:dyDescent="0.25">
      <c r="A213" s="36"/>
      <c r="B213" s="36"/>
      <c r="C213" s="7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4.25" customHeight="1" x14ac:dyDescent="0.25">
      <c r="A214" s="36"/>
      <c r="B214" s="36"/>
      <c r="C214" s="7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4.25" customHeight="1" x14ac:dyDescent="0.25">
      <c r="A215" s="36"/>
      <c r="B215" s="36"/>
      <c r="C215" s="7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4.25" customHeight="1" x14ac:dyDescent="0.25">
      <c r="A216" s="36"/>
      <c r="B216" s="36"/>
      <c r="C216" s="7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4.25" customHeight="1" x14ac:dyDescent="0.25">
      <c r="A217" s="36"/>
      <c r="B217" s="36"/>
      <c r="C217" s="7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4.25" customHeight="1" x14ac:dyDescent="0.25">
      <c r="A218" s="36"/>
      <c r="B218" s="36"/>
      <c r="C218" s="7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4.25" customHeight="1" x14ac:dyDescent="0.25">
      <c r="A219" s="36"/>
      <c r="B219" s="36"/>
      <c r="C219" s="7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4.25" customHeight="1" x14ac:dyDescent="0.25">
      <c r="A220" s="36"/>
      <c r="B220" s="36"/>
      <c r="C220" s="7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4.25" customHeight="1" x14ac:dyDescent="0.25">
      <c r="A221" s="36"/>
      <c r="B221" s="36"/>
      <c r="C221" s="7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4.25" customHeight="1" x14ac:dyDescent="0.25">
      <c r="A222" s="36"/>
      <c r="B222" s="36"/>
      <c r="C222" s="7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4.25" customHeight="1" x14ac:dyDescent="0.25">
      <c r="A223" s="36"/>
      <c r="B223" s="36"/>
      <c r="C223" s="7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4.25" customHeight="1" x14ac:dyDescent="0.25">
      <c r="A224" s="36"/>
      <c r="B224" s="36"/>
      <c r="C224" s="7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4.25" customHeight="1" x14ac:dyDescent="0.25">
      <c r="A225" s="36"/>
      <c r="B225" s="36"/>
      <c r="C225" s="7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4.25" customHeight="1" x14ac:dyDescent="0.25">
      <c r="A226" s="36"/>
      <c r="B226" s="36"/>
      <c r="C226" s="7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4.25" customHeight="1" x14ac:dyDescent="0.25">
      <c r="A227" s="36"/>
      <c r="B227" s="36"/>
      <c r="C227" s="7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4.25" customHeight="1" x14ac:dyDescent="0.25">
      <c r="A228" s="36"/>
      <c r="B228" s="36"/>
      <c r="C228" s="7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4.25" customHeight="1" x14ac:dyDescent="0.25">
      <c r="A229" s="36"/>
      <c r="B229" s="36"/>
      <c r="C229" s="7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4.25" customHeight="1" x14ac:dyDescent="0.25">
      <c r="A230" s="36"/>
      <c r="B230" s="36"/>
      <c r="C230" s="7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4.25" customHeight="1" x14ac:dyDescent="0.25">
      <c r="A231" s="36"/>
      <c r="B231" s="36"/>
      <c r="C231" s="7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4.25" customHeight="1" x14ac:dyDescent="0.25">
      <c r="A232" s="36"/>
      <c r="B232" s="36"/>
      <c r="C232" s="7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4.25" customHeight="1" x14ac:dyDescent="0.25">
      <c r="A233" s="36"/>
      <c r="B233" s="36"/>
      <c r="C233" s="7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4.25" customHeight="1" x14ac:dyDescent="0.25">
      <c r="A234" s="36"/>
      <c r="B234" s="36"/>
      <c r="C234" s="7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4.25" customHeight="1" x14ac:dyDescent="0.25">
      <c r="A235" s="36"/>
      <c r="B235" s="36"/>
      <c r="C235" s="7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4.25" customHeight="1" x14ac:dyDescent="0.25">
      <c r="A236" s="36"/>
      <c r="B236" s="36"/>
      <c r="C236" s="7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4.25" customHeight="1" x14ac:dyDescent="0.25">
      <c r="A237" s="36"/>
      <c r="B237" s="36"/>
      <c r="C237" s="7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4.25" customHeight="1" x14ac:dyDescent="0.25">
      <c r="A238" s="36"/>
      <c r="B238" s="36"/>
      <c r="C238" s="7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4.25" customHeight="1" x14ac:dyDescent="0.25">
      <c r="A239" s="36"/>
      <c r="B239" s="36"/>
      <c r="C239" s="7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4.25" customHeight="1" x14ac:dyDescent="0.25">
      <c r="A240" s="36"/>
      <c r="B240" s="36"/>
      <c r="C240" s="7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4.25" customHeight="1" x14ac:dyDescent="0.25">
      <c r="A241" s="36"/>
      <c r="B241" s="36"/>
      <c r="C241" s="7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4.25" customHeight="1" x14ac:dyDescent="0.25">
      <c r="A242" s="36"/>
      <c r="B242" s="36"/>
      <c r="C242" s="7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4.25" customHeight="1" x14ac:dyDescent="0.25">
      <c r="A243" s="36"/>
      <c r="B243" s="36"/>
      <c r="C243" s="7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4.25" customHeight="1" x14ac:dyDescent="0.25">
      <c r="A244" s="36"/>
      <c r="B244" s="36"/>
      <c r="C244" s="7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4.25" customHeight="1" x14ac:dyDescent="0.25">
      <c r="A245" s="36"/>
      <c r="B245" s="36"/>
      <c r="C245" s="7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4.25" customHeight="1" x14ac:dyDescent="0.25">
      <c r="A246" s="36"/>
      <c r="B246" s="36"/>
      <c r="C246" s="7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4.25" customHeight="1" x14ac:dyDescent="0.25">
      <c r="A247" s="36"/>
      <c r="B247" s="36"/>
      <c r="C247" s="7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4.25" customHeight="1" x14ac:dyDescent="0.25">
      <c r="A248" s="36"/>
      <c r="B248" s="36"/>
      <c r="C248" s="7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4.25" customHeight="1" x14ac:dyDescent="0.25">
      <c r="A249" s="36"/>
      <c r="B249" s="36"/>
      <c r="C249" s="7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4.25" customHeight="1" x14ac:dyDescent="0.25">
      <c r="A250" s="36"/>
      <c r="B250" s="36"/>
      <c r="C250" s="7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4.25" customHeight="1" x14ac:dyDescent="0.25">
      <c r="A251" s="36"/>
      <c r="B251" s="36"/>
      <c r="C251" s="7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4.25" customHeight="1" x14ac:dyDescent="0.25">
      <c r="A252" s="36"/>
      <c r="B252" s="36"/>
      <c r="C252" s="7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4.25" customHeight="1" x14ac:dyDescent="0.25">
      <c r="A253" s="36"/>
      <c r="B253" s="36"/>
      <c r="C253" s="7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4.25" customHeight="1" x14ac:dyDescent="0.25">
      <c r="A254" s="36"/>
      <c r="B254" s="36"/>
      <c r="C254" s="7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4.25" customHeight="1" x14ac:dyDescent="0.25">
      <c r="A255" s="36"/>
      <c r="B255" s="36"/>
      <c r="C255" s="7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4.25" customHeight="1" x14ac:dyDescent="0.25">
      <c r="A256" s="36"/>
      <c r="B256" s="36"/>
      <c r="C256" s="7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4.25" customHeight="1" x14ac:dyDescent="0.25">
      <c r="A257" s="36"/>
      <c r="B257" s="36"/>
      <c r="C257" s="7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4.25" customHeight="1" x14ac:dyDescent="0.25">
      <c r="A258" s="36"/>
      <c r="B258" s="36"/>
      <c r="C258" s="7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4.25" customHeight="1" x14ac:dyDescent="0.25">
      <c r="A259" s="36"/>
      <c r="B259" s="36"/>
      <c r="C259" s="7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4.25" customHeight="1" x14ac:dyDescent="0.25">
      <c r="A260" s="36"/>
      <c r="B260" s="36"/>
      <c r="C260" s="7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4.25" customHeight="1" x14ac:dyDescent="0.25">
      <c r="A261" s="36"/>
      <c r="B261" s="36"/>
      <c r="C261" s="7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4.25" customHeight="1" x14ac:dyDescent="0.25">
      <c r="A262" s="36"/>
      <c r="B262" s="36"/>
      <c r="C262" s="7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4.25" customHeight="1" x14ac:dyDescent="0.25">
      <c r="A263" s="36"/>
      <c r="B263" s="36"/>
      <c r="C263" s="7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4.25" customHeight="1" x14ac:dyDescent="0.25">
      <c r="A264" s="36"/>
      <c r="B264" s="36"/>
      <c r="C264" s="7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4.25" customHeight="1" x14ac:dyDescent="0.25">
      <c r="A265" s="36"/>
      <c r="B265" s="36"/>
      <c r="C265" s="7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4.25" customHeight="1" x14ac:dyDescent="0.25">
      <c r="A266" s="36"/>
      <c r="B266" s="36"/>
      <c r="C266" s="7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4.25" customHeight="1" x14ac:dyDescent="0.25">
      <c r="A267" s="36"/>
      <c r="B267" s="36"/>
      <c r="C267" s="7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4.25" customHeight="1" x14ac:dyDescent="0.25">
      <c r="A268" s="36"/>
      <c r="B268" s="36"/>
      <c r="C268" s="7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4.25" customHeight="1" x14ac:dyDescent="0.25">
      <c r="A269" s="36"/>
      <c r="B269" s="36"/>
      <c r="C269" s="7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4.25" customHeight="1" x14ac:dyDescent="0.25">
      <c r="A270" s="36"/>
      <c r="B270" s="36"/>
      <c r="C270" s="7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4.25" customHeight="1" x14ac:dyDescent="0.25">
      <c r="A271" s="36"/>
      <c r="B271" s="36"/>
      <c r="C271" s="7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4.25" customHeight="1" x14ac:dyDescent="0.25">
      <c r="A272" s="36"/>
      <c r="B272" s="36"/>
      <c r="C272" s="7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4.25" customHeight="1" x14ac:dyDescent="0.25">
      <c r="A273" s="36"/>
      <c r="B273" s="36"/>
      <c r="C273" s="7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4.25" customHeight="1" x14ac:dyDescent="0.25">
      <c r="A274" s="36"/>
      <c r="B274" s="36"/>
      <c r="C274" s="7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4.25" customHeight="1" x14ac:dyDescent="0.25">
      <c r="A275" s="36"/>
      <c r="B275" s="36"/>
      <c r="C275" s="7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4.25" customHeight="1" x14ac:dyDescent="0.25">
      <c r="A276" s="36"/>
      <c r="B276" s="36"/>
      <c r="C276" s="7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4.25" customHeight="1" x14ac:dyDescent="0.25">
      <c r="A277" s="36"/>
      <c r="B277" s="36"/>
      <c r="C277" s="7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4.25" customHeight="1" x14ac:dyDescent="0.25">
      <c r="A278" s="36"/>
      <c r="B278" s="36"/>
      <c r="C278" s="7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4.25" customHeight="1" x14ac:dyDescent="0.25">
      <c r="A279" s="36"/>
      <c r="B279" s="36"/>
      <c r="C279" s="7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4.25" customHeight="1" x14ac:dyDescent="0.25">
      <c r="A280" s="36"/>
      <c r="B280" s="36"/>
      <c r="C280" s="7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4.25" customHeight="1" x14ac:dyDescent="0.25">
      <c r="A281" s="36"/>
      <c r="B281" s="36"/>
      <c r="C281" s="7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4.25" customHeight="1" x14ac:dyDescent="0.25">
      <c r="A282" s="36"/>
      <c r="B282" s="36"/>
      <c r="C282" s="7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4.25" customHeight="1" x14ac:dyDescent="0.25">
      <c r="A283" s="36"/>
      <c r="B283" s="36"/>
      <c r="C283" s="7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4.25" customHeight="1" x14ac:dyDescent="0.25">
      <c r="A284" s="36"/>
      <c r="B284" s="36"/>
      <c r="C284" s="7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4.25" customHeight="1" x14ac:dyDescent="0.25">
      <c r="A285" s="36"/>
      <c r="B285" s="36"/>
      <c r="C285" s="7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4.25" customHeight="1" x14ac:dyDescent="0.25">
      <c r="A286" s="36"/>
      <c r="B286" s="36"/>
      <c r="C286" s="7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4.25" customHeight="1" x14ac:dyDescent="0.25">
      <c r="A287" s="36"/>
      <c r="B287" s="36"/>
      <c r="C287" s="7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4.25" customHeight="1" x14ac:dyDescent="0.25">
      <c r="A288" s="36"/>
      <c r="B288" s="36"/>
      <c r="C288" s="7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4.25" customHeight="1" x14ac:dyDescent="0.25">
      <c r="A289" s="36"/>
      <c r="B289" s="36"/>
      <c r="C289" s="7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4.25" customHeight="1" x14ac:dyDescent="0.25">
      <c r="A290" s="36"/>
      <c r="B290" s="36"/>
      <c r="C290" s="7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4.25" customHeight="1" x14ac:dyDescent="0.25">
      <c r="A291" s="36"/>
      <c r="B291" s="36"/>
      <c r="C291" s="7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4.25" customHeight="1" x14ac:dyDescent="0.25">
      <c r="A292" s="36"/>
      <c r="B292" s="36"/>
      <c r="C292" s="7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4.25" customHeight="1" x14ac:dyDescent="0.25">
      <c r="A293" s="36"/>
      <c r="B293" s="36"/>
      <c r="C293" s="7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4.25" customHeight="1" x14ac:dyDescent="0.25">
      <c r="A294" s="36"/>
      <c r="B294" s="36"/>
      <c r="C294" s="7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4.25" customHeight="1" x14ac:dyDescent="0.25">
      <c r="A295" s="36"/>
      <c r="B295" s="36"/>
      <c r="C295" s="7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4.25" customHeight="1" x14ac:dyDescent="0.25">
      <c r="A296" s="36"/>
      <c r="B296" s="36"/>
      <c r="C296" s="7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4.25" customHeight="1" x14ac:dyDescent="0.25">
      <c r="A297" s="36"/>
      <c r="B297" s="36"/>
      <c r="C297" s="7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4.25" customHeight="1" x14ac:dyDescent="0.25">
      <c r="A298" s="36"/>
      <c r="B298" s="36"/>
      <c r="C298" s="7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4.25" customHeight="1" x14ac:dyDescent="0.25">
      <c r="A299" s="36"/>
      <c r="B299" s="36"/>
      <c r="C299" s="7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4.25" customHeight="1" x14ac:dyDescent="0.25">
      <c r="A300" s="36"/>
      <c r="B300" s="36"/>
      <c r="C300" s="7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4.25" customHeight="1" x14ac:dyDescent="0.25">
      <c r="A301" s="36"/>
      <c r="B301" s="36"/>
      <c r="C301" s="7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4.25" customHeight="1" x14ac:dyDescent="0.25">
      <c r="A302" s="36"/>
      <c r="B302" s="36"/>
      <c r="C302" s="7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4.25" customHeight="1" x14ac:dyDescent="0.25">
      <c r="A303" s="36"/>
      <c r="B303" s="36"/>
      <c r="C303" s="7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4.25" customHeight="1" x14ac:dyDescent="0.25">
      <c r="A304" s="36"/>
      <c r="B304" s="36"/>
      <c r="C304" s="7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4.25" customHeight="1" x14ac:dyDescent="0.25">
      <c r="A305" s="36"/>
      <c r="B305" s="36"/>
      <c r="C305" s="7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4.25" customHeight="1" x14ac:dyDescent="0.25">
      <c r="A306" s="36"/>
      <c r="B306" s="36"/>
      <c r="C306" s="7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4.25" customHeight="1" x14ac:dyDescent="0.25">
      <c r="A307" s="36"/>
      <c r="B307" s="36"/>
      <c r="C307" s="7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4.25" customHeight="1" x14ac:dyDescent="0.25">
      <c r="A308" s="36"/>
      <c r="B308" s="36"/>
      <c r="C308" s="7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4.25" customHeight="1" x14ac:dyDescent="0.25">
      <c r="A309" s="36"/>
      <c r="B309" s="36"/>
      <c r="C309" s="7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4.25" customHeight="1" x14ac:dyDescent="0.25">
      <c r="A310" s="36"/>
      <c r="B310" s="36"/>
      <c r="C310" s="7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4.25" customHeight="1" x14ac:dyDescent="0.25">
      <c r="A311" s="36"/>
      <c r="B311" s="36"/>
      <c r="C311" s="7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4.25" customHeight="1" x14ac:dyDescent="0.25">
      <c r="A312" s="36"/>
      <c r="B312" s="36"/>
      <c r="C312" s="7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4.25" customHeight="1" x14ac:dyDescent="0.25">
      <c r="A313" s="36"/>
      <c r="B313" s="36"/>
      <c r="C313" s="7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4.25" customHeight="1" x14ac:dyDescent="0.25">
      <c r="A314" s="36"/>
      <c r="B314" s="36"/>
      <c r="C314" s="7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4.25" customHeight="1" x14ac:dyDescent="0.25">
      <c r="A315" s="36"/>
      <c r="B315" s="36"/>
      <c r="C315" s="7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4.25" customHeight="1" x14ac:dyDescent="0.25">
      <c r="A316" s="36"/>
      <c r="B316" s="36"/>
      <c r="C316" s="7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4.25" customHeight="1" x14ac:dyDescent="0.25">
      <c r="A317" s="36"/>
      <c r="B317" s="36"/>
      <c r="C317" s="7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4.25" customHeight="1" x14ac:dyDescent="0.25">
      <c r="A318" s="36"/>
      <c r="B318" s="36"/>
      <c r="C318" s="7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4.25" customHeight="1" x14ac:dyDescent="0.25">
      <c r="A319" s="36"/>
      <c r="B319" s="36"/>
      <c r="C319" s="7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4.25" customHeight="1" x14ac:dyDescent="0.25">
      <c r="A320" s="36"/>
      <c r="B320" s="36"/>
      <c r="C320" s="7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4.25" customHeight="1" x14ac:dyDescent="0.25">
      <c r="A321" s="36"/>
      <c r="B321" s="36"/>
      <c r="C321" s="7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4.25" customHeight="1" x14ac:dyDescent="0.25">
      <c r="A322" s="36"/>
      <c r="B322" s="36"/>
      <c r="C322" s="7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4.25" customHeight="1" x14ac:dyDescent="0.25">
      <c r="A323" s="36"/>
      <c r="B323" s="36"/>
      <c r="C323" s="7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4.25" customHeight="1" x14ac:dyDescent="0.25">
      <c r="A324" s="36"/>
      <c r="B324" s="36"/>
      <c r="C324" s="7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4.25" customHeight="1" x14ac:dyDescent="0.25">
      <c r="A325" s="36"/>
      <c r="B325" s="36"/>
      <c r="C325" s="7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4.25" customHeight="1" x14ac:dyDescent="0.25">
      <c r="A326" s="36"/>
      <c r="B326" s="36"/>
      <c r="C326" s="7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4.25" customHeight="1" x14ac:dyDescent="0.25">
      <c r="A327" s="36"/>
      <c r="B327" s="36"/>
      <c r="C327" s="7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4.25" customHeight="1" x14ac:dyDescent="0.25">
      <c r="A328" s="36"/>
      <c r="B328" s="36"/>
      <c r="C328" s="7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4.25" customHeight="1" x14ac:dyDescent="0.25">
      <c r="A329" s="36"/>
      <c r="B329" s="36"/>
      <c r="C329" s="7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4.25" customHeight="1" x14ac:dyDescent="0.25">
      <c r="A330" s="36"/>
      <c r="B330" s="36"/>
      <c r="C330" s="7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4.25" customHeight="1" x14ac:dyDescent="0.25">
      <c r="A331" s="36"/>
      <c r="B331" s="36"/>
      <c r="C331" s="7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4.25" customHeight="1" x14ac:dyDescent="0.25">
      <c r="A332" s="36"/>
      <c r="B332" s="36"/>
      <c r="C332" s="7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4.25" customHeight="1" x14ac:dyDescent="0.25">
      <c r="A333" s="36"/>
      <c r="B333" s="36"/>
      <c r="C333" s="7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4.25" customHeight="1" x14ac:dyDescent="0.25">
      <c r="A334" s="36"/>
      <c r="B334" s="36"/>
      <c r="C334" s="7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4.25" customHeight="1" x14ac:dyDescent="0.25">
      <c r="A335" s="36"/>
      <c r="B335" s="36"/>
      <c r="C335" s="7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4.25" customHeight="1" x14ac:dyDescent="0.25">
      <c r="A336" s="36"/>
      <c r="B336" s="36"/>
      <c r="C336" s="7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4.25" customHeight="1" x14ac:dyDescent="0.25">
      <c r="A337" s="36"/>
      <c r="B337" s="36"/>
      <c r="C337" s="7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4.25" customHeight="1" x14ac:dyDescent="0.25">
      <c r="A338" s="36"/>
      <c r="B338" s="36"/>
      <c r="C338" s="7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4.25" customHeight="1" x14ac:dyDescent="0.25">
      <c r="A339" s="36"/>
      <c r="B339" s="36"/>
      <c r="C339" s="7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4.25" customHeight="1" x14ac:dyDescent="0.25">
      <c r="A340" s="36"/>
      <c r="B340" s="36"/>
      <c r="C340" s="7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4.25" customHeight="1" x14ac:dyDescent="0.25">
      <c r="A341" s="36"/>
      <c r="B341" s="36"/>
      <c r="C341" s="7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4.25" customHeight="1" x14ac:dyDescent="0.25">
      <c r="A342" s="36"/>
      <c r="B342" s="36"/>
      <c r="C342" s="7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4.25" customHeight="1" x14ac:dyDescent="0.25">
      <c r="A343" s="36"/>
      <c r="B343" s="36"/>
      <c r="C343" s="7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4.25" customHeight="1" x14ac:dyDescent="0.25">
      <c r="A344" s="36"/>
      <c r="B344" s="36"/>
      <c r="C344" s="7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4.25" customHeight="1" x14ac:dyDescent="0.25">
      <c r="A345" s="36"/>
      <c r="B345" s="36"/>
      <c r="C345" s="7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4.25" customHeight="1" x14ac:dyDescent="0.25">
      <c r="A346" s="36"/>
      <c r="B346" s="36"/>
      <c r="C346" s="7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4.25" customHeight="1" x14ac:dyDescent="0.25">
      <c r="A347" s="36"/>
      <c r="B347" s="36"/>
      <c r="C347" s="7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4.25" customHeight="1" x14ac:dyDescent="0.25">
      <c r="A348" s="36"/>
      <c r="B348" s="36"/>
      <c r="C348" s="7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4.25" customHeight="1" x14ac:dyDescent="0.25">
      <c r="A349" s="36"/>
      <c r="B349" s="36"/>
      <c r="C349" s="7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4.25" customHeight="1" x14ac:dyDescent="0.25">
      <c r="A350" s="36"/>
      <c r="B350" s="36"/>
      <c r="C350" s="7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4.25" customHeight="1" x14ac:dyDescent="0.25">
      <c r="A351" s="36"/>
      <c r="B351" s="36"/>
      <c r="C351" s="7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4.25" customHeight="1" x14ac:dyDescent="0.25">
      <c r="A352" s="36"/>
      <c r="B352" s="36"/>
      <c r="C352" s="7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4.25" customHeight="1" x14ac:dyDescent="0.25">
      <c r="A353" s="36"/>
      <c r="B353" s="36"/>
      <c r="C353" s="7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4.25" customHeight="1" x14ac:dyDescent="0.25">
      <c r="A354" s="36"/>
      <c r="B354" s="36"/>
      <c r="C354" s="7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4.25" customHeight="1" x14ac:dyDescent="0.25">
      <c r="A355" s="36"/>
      <c r="B355" s="36"/>
      <c r="C355" s="7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4.25" customHeight="1" x14ac:dyDescent="0.25">
      <c r="A356" s="36"/>
      <c r="B356" s="36"/>
      <c r="C356" s="7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4.25" customHeight="1" x14ac:dyDescent="0.25">
      <c r="A357" s="36"/>
      <c r="B357" s="36"/>
      <c r="C357" s="7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4.25" customHeight="1" x14ac:dyDescent="0.25">
      <c r="A358" s="36"/>
      <c r="B358" s="36"/>
      <c r="C358" s="7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4.25" customHeight="1" x14ac:dyDescent="0.25">
      <c r="A359" s="36"/>
      <c r="B359" s="36"/>
      <c r="C359" s="7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4.25" customHeight="1" x14ac:dyDescent="0.25">
      <c r="A360" s="36"/>
      <c r="B360" s="36"/>
      <c r="C360" s="7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4.25" customHeight="1" x14ac:dyDescent="0.25">
      <c r="A361" s="36"/>
      <c r="B361" s="36"/>
      <c r="C361" s="7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4.25" customHeight="1" x14ac:dyDescent="0.25">
      <c r="A362" s="36"/>
      <c r="B362" s="36"/>
      <c r="C362" s="7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4.25" customHeight="1" x14ac:dyDescent="0.25">
      <c r="A363" s="36"/>
      <c r="B363" s="36"/>
      <c r="C363" s="7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4.25" customHeight="1" x14ac:dyDescent="0.25">
      <c r="A364" s="36"/>
      <c r="B364" s="36"/>
      <c r="C364" s="7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4.25" customHeight="1" x14ac:dyDescent="0.25">
      <c r="A365" s="36"/>
      <c r="B365" s="36"/>
      <c r="C365" s="7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4.25" customHeight="1" x14ac:dyDescent="0.25">
      <c r="A366" s="36"/>
      <c r="B366" s="36"/>
      <c r="C366" s="7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4.25" customHeight="1" x14ac:dyDescent="0.25">
      <c r="A367" s="36"/>
      <c r="B367" s="36"/>
      <c r="C367" s="7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4.25" customHeight="1" x14ac:dyDescent="0.25">
      <c r="A368" s="36"/>
      <c r="B368" s="36"/>
      <c r="C368" s="7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4.25" customHeight="1" x14ac:dyDescent="0.25">
      <c r="A369" s="36"/>
      <c r="B369" s="36"/>
      <c r="C369" s="7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4.25" customHeight="1" x14ac:dyDescent="0.25">
      <c r="A370" s="36"/>
      <c r="B370" s="36"/>
      <c r="C370" s="7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4.25" customHeight="1" x14ac:dyDescent="0.25">
      <c r="A371" s="36"/>
      <c r="B371" s="36"/>
      <c r="C371" s="7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4.25" customHeight="1" x14ac:dyDescent="0.25">
      <c r="A372" s="36"/>
      <c r="B372" s="36"/>
      <c r="C372" s="7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4.25" customHeight="1" x14ac:dyDescent="0.25">
      <c r="A373" s="36"/>
      <c r="B373" s="36"/>
      <c r="C373" s="7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4.25" customHeight="1" x14ac:dyDescent="0.25">
      <c r="A374" s="36"/>
      <c r="B374" s="36"/>
      <c r="C374" s="7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4.25" customHeight="1" x14ac:dyDescent="0.25">
      <c r="A375" s="36"/>
      <c r="B375" s="36"/>
      <c r="C375" s="7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4.25" customHeight="1" x14ac:dyDescent="0.25">
      <c r="A376" s="36"/>
      <c r="B376" s="36"/>
      <c r="C376" s="7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4.25" customHeight="1" x14ac:dyDescent="0.25">
      <c r="A377" s="36"/>
      <c r="B377" s="36"/>
      <c r="C377" s="7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4.25" customHeight="1" x14ac:dyDescent="0.25">
      <c r="A378" s="36"/>
      <c r="B378" s="36"/>
      <c r="C378" s="7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4.25" customHeight="1" x14ac:dyDescent="0.25">
      <c r="A379" s="36"/>
      <c r="B379" s="36"/>
      <c r="C379" s="7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4.25" customHeight="1" x14ac:dyDescent="0.25">
      <c r="A380" s="36"/>
      <c r="B380" s="36"/>
      <c r="C380" s="7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4.25" customHeight="1" x14ac:dyDescent="0.25">
      <c r="A381" s="36"/>
      <c r="B381" s="36"/>
      <c r="C381" s="7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4.25" customHeight="1" x14ac:dyDescent="0.25">
      <c r="A382" s="36"/>
      <c r="B382" s="36"/>
      <c r="C382" s="7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4.25" customHeight="1" x14ac:dyDescent="0.25">
      <c r="A383" s="36"/>
      <c r="B383" s="36"/>
      <c r="C383" s="7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4.25" customHeight="1" x14ac:dyDescent="0.25">
      <c r="A384" s="36"/>
      <c r="B384" s="36"/>
      <c r="C384" s="7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4.25" customHeight="1" x14ac:dyDescent="0.25">
      <c r="A385" s="36"/>
      <c r="B385" s="36"/>
      <c r="C385" s="7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4.25" customHeight="1" x14ac:dyDescent="0.25">
      <c r="A386" s="36"/>
      <c r="B386" s="36"/>
      <c r="C386" s="7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4.25" customHeight="1" x14ac:dyDescent="0.25">
      <c r="A387" s="36"/>
      <c r="B387" s="36"/>
      <c r="C387" s="7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4.25" customHeight="1" x14ac:dyDescent="0.25">
      <c r="A388" s="36"/>
      <c r="B388" s="36"/>
      <c r="C388" s="7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4.25" customHeight="1" x14ac:dyDescent="0.25">
      <c r="A389" s="36"/>
      <c r="B389" s="36"/>
      <c r="C389" s="7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4.25" customHeight="1" x14ac:dyDescent="0.25">
      <c r="A390" s="36"/>
      <c r="B390" s="36"/>
      <c r="C390" s="7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4.25" customHeight="1" x14ac:dyDescent="0.25">
      <c r="A391" s="36"/>
      <c r="B391" s="36"/>
      <c r="C391" s="7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4.25" customHeight="1" x14ac:dyDescent="0.25">
      <c r="A392" s="36"/>
      <c r="B392" s="36"/>
      <c r="C392" s="7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4.25" customHeight="1" x14ac:dyDescent="0.25">
      <c r="A393" s="36"/>
      <c r="B393" s="36"/>
      <c r="C393" s="7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4.25" customHeight="1" x14ac:dyDescent="0.25">
      <c r="A394" s="36"/>
      <c r="B394" s="36"/>
      <c r="C394" s="7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4.25" customHeight="1" x14ac:dyDescent="0.25">
      <c r="A395" s="36"/>
      <c r="B395" s="36"/>
      <c r="C395" s="7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4.25" customHeight="1" x14ac:dyDescent="0.25">
      <c r="A396" s="36"/>
      <c r="B396" s="36"/>
      <c r="C396" s="7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4.25" customHeight="1" x14ac:dyDescent="0.25">
      <c r="A397" s="36"/>
      <c r="B397" s="36"/>
      <c r="C397" s="7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4.25" customHeight="1" x14ac:dyDescent="0.25">
      <c r="A398" s="36"/>
      <c r="B398" s="36"/>
      <c r="C398" s="7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4.25" customHeight="1" x14ac:dyDescent="0.25">
      <c r="A399" s="36"/>
      <c r="B399" s="36"/>
      <c r="C399" s="7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4.25" customHeight="1" x14ac:dyDescent="0.25">
      <c r="A400" s="36"/>
      <c r="B400" s="36"/>
      <c r="C400" s="7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4.25" customHeight="1" x14ac:dyDescent="0.25">
      <c r="A401" s="36"/>
      <c r="B401" s="36"/>
      <c r="C401" s="7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4.25" customHeight="1" x14ac:dyDescent="0.25">
      <c r="A402" s="36"/>
      <c r="B402" s="36"/>
      <c r="C402" s="7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4.25" customHeight="1" x14ac:dyDescent="0.25">
      <c r="A403" s="36"/>
      <c r="B403" s="36"/>
      <c r="C403" s="7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4.25" customHeight="1" x14ac:dyDescent="0.25">
      <c r="A404" s="36"/>
      <c r="B404" s="36"/>
      <c r="C404" s="7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4.25" customHeight="1" x14ac:dyDescent="0.25">
      <c r="A405" s="36"/>
      <c r="B405" s="36"/>
      <c r="C405" s="7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4.25" customHeight="1" x14ac:dyDescent="0.25">
      <c r="A406" s="36"/>
      <c r="B406" s="36"/>
      <c r="C406" s="7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4.25" customHeight="1" x14ac:dyDescent="0.25">
      <c r="A407" s="36"/>
      <c r="B407" s="36"/>
      <c r="C407" s="7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4.25" customHeight="1" x14ac:dyDescent="0.25">
      <c r="A408" s="36"/>
      <c r="B408" s="36"/>
      <c r="C408" s="7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4.25" customHeight="1" x14ac:dyDescent="0.25">
      <c r="A409" s="36"/>
      <c r="B409" s="36"/>
      <c r="C409" s="7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4.25" customHeight="1" x14ac:dyDescent="0.25">
      <c r="A410" s="36"/>
      <c r="B410" s="36"/>
      <c r="C410" s="7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4.25" customHeight="1" x14ac:dyDescent="0.25">
      <c r="A411" s="36"/>
      <c r="B411" s="36"/>
      <c r="C411" s="7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4.25" customHeight="1" x14ac:dyDescent="0.25">
      <c r="A412" s="36"/>
      <c r="B412" s="36"/>
      <c r="C412" s="7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4.25" customHeight="1" x14ac:dyDescent="0.25">
      <c r="A413" s="36"/>
      <c r="B413" s="36"/>
      <c r="C413" s="7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4.25" customHeight="1" x14ac:dyDescent="0.25">
      <c r="A414" s="36"/>
      <c r="B414" s="36"/>
      <c r="C414" s="7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4.25" customHeight="1" x14ac:dyDescent="0.25">
      <c r="A415" s="36"/>
      <c r="B415" s="36"/>
      <c r="C415" s="7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4.25" customHeight="1" x14ac:dyDescent="0.25">
      <c r="A416" s="36"/>
      <c r="B416" s="36"/>
      <c r="C416" s="7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4.25" customHeight="1" x14ac:dyDescent="0.25">
      <c r="A417" s="36"/>
      <c r="B417" s="36"/>
      <c r="C417" s="7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4.25" customHeight="1" x14ac:dyDescent="0.25">
      <c r="A418" s="36"/>
      <c r="B418" s="36"/>
      <c r="C418" s="7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4.25" customHeight="1" x14ac:dyDescent="0.25">
      <c r="A419" s="36"/>
      <c r="B419" s="36"/>
      <c r="C419" s="7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4.25" customHeight="1" x14ac:dyDescent="0.25">
      <c r="A420" s="36"/>
      <c r="B420" s="36"/>
      <c r="C420" s="7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4.25" customHeight="1" x14ac:dyDescent="0.25">
      <c r="A421" s="36"/>
      <c r="B421" s="36"/>
      <c r="C421" s="7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4.25" customHeight="1" x14ac:dyDescent="0.25">
      <c r="A422" s="36"/>
      <c r="B422" s="36"/>
      <c r="C422" s="7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4.25" customHeight="1" x14ac:dyDescent="0.25">
      <c r="A423" s="36"/>
      <c r="B423" s="36"/>
      <c r="C423" s="7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4.25" customHeight="1" x14ac:dyDescent="0.25">
      <c r="A424" s="36"/>
      <c r="B424" s="36"/>
      <c r="C424" s="7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4.25" customHeight="1" x14ac:dyDescent="0.25">
      <c r="A425" s="36"/>
      <c r="B425" s="36"/>
      <c r="C425" s="7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4.25" customHeight="1" x14ac:dyDescent="0.25">
      <c r="A426" s="36"/>
      <c r="B426" s="36"/>
      <c r="C426" s="7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4.25" customHeight="1" x14ac:dyDescent="0.25">
      <c r="A427" s="36"/>
      <c r="B427" s="36"/>
      <c r="C427" s="7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4.25" customHeight="1" x14ac:dyDescent="0.25">
      <c r="A428" s="36"/>
      <c r="B428" s="36"/>
      <c r="C428" s="7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4.25" customHeight="1" x14ac:dyDescent="0.25">
      <c r="A429" s="36"/>
      <c r="B429" s="36"/>
      <c r="C429" s="7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4.25" customHeight="1" x14ac:dyDescent="0.25">
      <c r="A430" s="36"/>
      <c r="B430" s="36"/>
      <c r="C430" s="7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4.25" customHeight="1" x14ac:dyDescent="0.25">
      <c r="A431" s="36"/>
      <c r="B431" s="36"/>
      <c r="C431" s="7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4.25" customHeight="1" x14ac:dyDescent="0.25">
      <c r="A432" s="36"/>
      <c r="B432" s="36"/>
      <c r="C432" s="7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4.25" customHeight="1" x14ac:dyDescent="0.25">
      <c r="A433" s="36"/>
      <c r="B433" s="36"/>
      <c r="C433" s="7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4.25" customHeight="1" x14ac:dyDescent="0.25">
      <c r="A434" s="36"/>
      <c r="B434" s="36"/>
      <c r="C434" s="7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4.25" customHeight="1" x14ac:dyDescent="0.25">
      <c r="A435" s="36"/>
      <c r="B435" s="36"/>
      <c r="C435" s="7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4.25" customHeight="1" x14ac:dyDescent="0.25">
      <c r="A436" s="36"/>
      <c r="B436" s="36"/>
      <c r="C436" s="7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4.25" customHeight="1" x14ac:dyDescent="0.25">
      <c r="A437" s="36"/>
      <c r="B437" s="36"/>
      <c r="C437" s="7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4.25" customHeight="1" x14ac:dyDescent="0.25">
      <c r="A438" s="36"/>
      <c r="B438" s="36"/>
      <c r="C438" s="7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4.25" customHeight="1" x14ac:dyDescent="0.25">
      <c r="A439" s="36"/>
      <c r="B439" s="36"/>
      <c r="C439" s="7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4.25" customHeight="1" x14ac:dyDescent="0.25">
      <c r="A440" s="36"/>
      <c r="B440" s="36"/>
      <c r="C440" s="7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4.25" customHeight="1" x14ac:dyDescent="0.25">
      <c r="A441" s="36"/>
      <c r="B441" s="36"/>
      <c r="C441" s="7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4.25" customHeight="1" x14ac:dyDescent="0.25">
      <c r="A442" s="36"/>
      <c r="B442" s="36"/>
      <c r="C442" s="7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4.25" customHeight="1" x14ac:dyDescent="0.25">
      <c r="A443" s="36"/>
      <c r="B443" s="36"/>
      <c r="C443" s="7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4.25" customHeight="1" x14ac:dyDescent="0.25">
      <c r="A444" s="36"/>
      <c r="B444" s="36"/>
      <c r="C444" s="7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4.25" customHeight="1" x14ac:dyDescent="0.25">
      <c r="A445" s="36"/>
      <c r="B445" s="36"/>
      <c r="C445" s="7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4.25" customHeight="1" x14ac:dyDescent="0.25">
      <c r="A446" s="36"/>
      <c r="B446" s="36"/>
      <c r="C446" s="7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4.25" customHeight="1" x14ac:dyDescent="0.25">
      <c r="A447" s="36"/>
      <c r="B447" s="36"/>
      <c r="C447" s="7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4.25" customHeight="1" x14ac:dyDescent="0.25">
      <c r="A448" s="36"/>
      <c r="B448" s="36"/>
      <c r="C448" s="7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4.25" customHeight="1" x14ac:dyDescent="0.25">
      <c r="A449" s="36"/>
      <c r="B449" s="36"/>
      <c r="C449" s="7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4.25" customHeight="1" x14ac:dyDescent="0.25">
      <c r="A450" s="36"/>
      <c r="B450" s="36"/>
      <c r="C450" s="7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4.25" customHeight="1" x14ac:dyDescent="0.25">
      <c r="A451" s="36"/>
      <c r="B451" s="36"/>
      <c r="C451" s="7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4.25" customHeight="1" x14ac:dyDescent="0.25">
      <c r="A452" s="36"/>
      <c r="B452" s="36"/>
      <c r="C452" s="7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4.25" customHeight="1" x14ac:dyDescent="0.25">
      <c r="A453" s="36"/>
      <c r="B453" s="36"/>
      <c r="C453" s="7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4.25" customHeight="1" x14ac:dyDescent="0.25">
      <c r="A454" s="36"/>
      <c r="B454" s="36"/>
      <c r="C454" s="7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4.25" customHeight="1" x14ac:dyDescent="0.25">
      <c r="A455" s="36"/>
      <c r="B455" s="36"/>
      <c r="C455" s="7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4.25" customHeight="1" x14ac:dyDescent="0.25">
      <c r="A456" s="36"/>
      <c r="B456" s="36"/>
      <c r="C456" s="7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4.25" customHeight="1" x14ac:dyDescent="0.25">
      <c r="A457" s="36"/>
      <c r="B457" s="36"/>
      <c r="C457" s="7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4.25" customHeight="1" x14ac:dyDescent="0.25">
      <c r="A458" s="36"/>
      <c r="B458" s="36"/>
      <c r="C458" s="7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4.25" customHeight="1" x14ac:dyDescent="0.25">
      <c r="A459" s="36"/>
      <c r="B459" s="36"/>
      <c r="C459" s="7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4.25" customHeight="1" x14ac:dyDescent="0.25">
      <c r="A460" s="36"/>
      <c r="B460" s="36"/>
      <c r="C460" s="7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4.25" customHeight="1" x14ac:dyDescent="0.25">
      <c r="A461" s="36"/>
      <c r="B461" s="36"/>
      <c r="C461" s="7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4.25" customHeight="1" x14ac:dyDescent="0.25">
      <c r="A462" s="36"/>
      <c r="B462" s="36"/>
      <c r="C462" s="7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4.25" customHeight="1" x14ac:dyDescent="0.25">
      <c r="A463" s="36"/>
      <c r="B463" s="36"/>
      <c r="C463" s="7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4.25" customHeight="1" x14ac:dyDescent="0.25">
      <c r="A464" s="36"/>
      <c r="B464" s="36"/>
      <c r="C464" s="7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4.25" customHeight="1" x14ac:dyDescent="0.25">
      <c r="A465" s="36"/>
      <c r="B465" s="36"/>
      <c r="C465" s="7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4.25" customHeight="1" x14ac:dyDescent="0.25">
      <c r="A466" s="36"/>
      <c r="B466" s="36"/>
      <c r="C466" s="7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4.25" customHeight="1" x14ac:dyDescent="0.25">
      <c r="A467" s="36"/>
      <c r="B467" s="36"/>
      <c r="C467" s="7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4.25" customHeight="1" x14ac:dyDescent="0.25">
      <c r="A468" s="36"/>
      <c r="B468" s="36"/>
      <c r="C468" s="7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4.25" customHeight="1" x14ac:dyDescent="0.25">
      <c r="A469" s="36"/>
      <c r="B469" s="36"/>
      <c r="C469" s="7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4.25" customHeight="1" x14ac:dyDescent="0.25">
      <c r="A470" s="36"/>
      <c r="B470" s="36"/>
      <c r="C470" s="7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4.25" customHeight="1" x14ac:dyDescent="0.25">
      <c r="A471" s="36"/>
      <c r="B471" s="36"/>
      <c r="C471" s="7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4.25" customHeight="1" x14ac:dyDescent="0.25">
      <c r="A472" s="36"/>
      <c r="B472" s="36"/>
      <c r="C472" s="7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4.25" customHeight="1" x14ac:dyDescent="0.25">
      <c r="A473" s="36"/>
      <c r="B473" s="36"/>
      <c r="C473" s="7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4.25" customHeight="1" x14ac:dyDescent="0.25">
      <c r="A474" s="36"/>
      <c r="B474" s="36"/>
      <c r="C474" s="7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4.25" customHeight="1" x14ac:dyDescent="0.25">
      <c r="A475" s="36"/>
      <c r="B475" s="36"/>
      <c r="C475" s="7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4.25" customHeight="1" x14ac:dyDescent="0.25">
      <c r="A476" s="36"/>
      <c r="B476" s="36"/>
      <c r="C476" s="7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4.25" customHeight="1" x14ac:dyDescent="0.25">
      <c r="A477" s="36"/>
      <c r="B477" s="36"/>
      <c r="C477" s="7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4.25" customHeight="1" x14ac:dyDescent="0.25">
      <c r="A478" s="36"/>
      <c r="B478" s="36"/>
      <c r="C478" s="7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4.25" customHeight="1" x14ac:dyDescent="0.25">
      <c r="A479" s="36"/>
      <c r="B479" s="36"/>
      <c r="C479" s="7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4.25" customHeight="1" x14ac:dyDescent="0.25">
      <c r="A480" s="36"/>
      <c r="B480" s="36"/>
      <c r="C480" s="7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4.25" customHeight="1" x14ac:dyDescent="0.25">
      <c r="A481" s="36"/>
      <c r="B481" s="36"/>
      <c r="C481" s="7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4.25" customHeight="1" x14ac:dyDescent="0.25">
      <c r="A482" s="36"/>
      <c r="B482" s="36"/>
      <c r="C482" s="7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4.25" customHeight="1" x14ac:dyDescent="0.25">
      <c r="A483" s="36"/>
      <c r="B483" s="36"/>
      <c r="C483" s="7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4.25" customHeight="1" x14ac:dyDescent="0.25">
      <c r="A484" s="36"/>
      <c r="B484" s="36"/>
      <c r="C484" s="7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4.25" customHeight="1" x14ac:dyDescent="0.25">
      <c r="A485" s="36"/>
      <c r="B485" s="36"/>
      <c r="C485" s="7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4.25" customHeight="1" x14ac:dyDescent="0.25">
      <c r="A486" s="36"/>
      <c r="B486" s="36"/>
      <c r="C486" s="7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4.25" customHeight="1" x14ac:dyDescent="0.25">
      <c r="A487" s="36"/>
      <c r="B487" s="36"/>
      <c r="C487" s="7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4.25" customHeight="1" x14ac:dyDescent="0.25">
      <c r="A488" s="36"/>
      <c r="B488" s="36"/>
      <c r="C488" s="7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4.25" customHeight="1" x14ac:dyDescent="0.25">
      <c r="A489" s="36"/>
      <c r="B489" s="36"/>
      <c r="C489" s="7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4.25" customHeight="1" x14ac:dyDescent="0.25">
      <c r="A490" s="36"/>
      <c r="B490" s="36"/>
      <c r="C490" s="7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4.25" customHeight="1" x14ac:dyDescent="0.25">
      <c r="A491" s="36"/>
      <c r="B491" s="36"/>
      <c r="C491" s="7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4.25" customHeight="1" x14ac:dyDescent="0.25">
      <c r="A492" s="36"/>
      <c r="B492" s="36"/>
      <c r="C492" s="7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4.25" customHeight="1" x14ac:dyDescent="0.25">
      <c r="A493" s="36"/>
      <c r="B493" s="36"/>
      <c r="C493" s="7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4.25" customHeight="1" x14ac:dyDescent="0.25">
      <c r="A494" s="36"/>
      <c r="B494" s="36"/>
      <c r="C494" s="7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4.25" customHeight="1" x14ac:dyDescent="0.25">
      <c r="A495" s="36"/>
      <c r="B495" s="36"/>
      <c r="C495" s="7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4.25" customHeight="1" x14ac:dyDescent="0.25">
      <c r="A496" s="36"/>
      <c r="B496" s="36"/>
      <c r="C496" s="7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4.25" customHeight="1" x14ac:dyDescent="0.25">
      <c r="A497" s="36"/>
      <c r="B497" s="36"/>
      <c r="C497" s="7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4.25" customHeight="1" x14ac:dyDescent="0.25">
      <c r="A498" s="36"/>
      <c r="B498" s="36"/>
      <c r="C498" s="7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4.25" customHeight="1" x14ac:dyDescent="0.25">
      <c r="A499" s="36"/>
      <c r="B499" s="36"/>
      <c r="C499" s="7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4.25" customHeight="1" x14ac:dyDescent="0.25">
      <c r="A500" s="36"/>
      <c r="B500" s="36"/>
      <c r="C500" s="74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4.25" customHeight="1" x14ac:dyDescent="0.25">
      <c r="A501" s="36"/>
      <c r="B501" s="36"/>
      <c r="C501" s="74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4.25" customHeight="1" x14ac:dyDescent="0.25">
      <c r="A502" s="36"/>
      <c r="B502" s="36"/>
      <c r="C502" s="74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4.25" customHeight="1" x14ac:dyDescent="0.25">
      <c r="A503" s="36"/>
      <c r="B503" s="36"/>
      <c r="C503" s="74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4.25" customHeight="1" x14ac:dyDescent="0.25">
      <c r="A504" s="36"/>
      <c r="B504" s="36"/>
      <c r="C504" s="74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4.25" customHeight="1" x14ac:dyDescent="0.25">
      <c r="A505" s="36"/>
      <c r="B505" s="36"/>
      <c r="C505" s="74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4.25" customHeight="1" x14ac:dyDescent="0.25">
      <c r="A506" s="36"/>
      <c r="B506" s="36"/>
      <c r="C506" s="74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4.25" customHeight="1" x14ac:dyDescent="0.25">
      <c r="A507" s="36"/>
      <c r="B507" s="36"/>
      <c r="C507" s="74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4.25" customHeight="1" x14ac:dyDescent="0.25">
      <c r="A508" s="36"/>
      <c r="B508" s="36"/>
      <c r="C508" s="74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4.25" customHeight="1" x14ac:dyDescent="0.25">
      <c r="A509" s="36"/>
      <c r="B509" s="36"/>
      <c r="C509" s="74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4.25" customHeight="1" x14ac:dyDescent="0.25">
      <c r="A510" s="36"/>
      <c r="B510" s="36"/>
      <c r="C510" s="74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4.25" customHeight="1" x14ac:dyDescent="0.25">
      <c r="A511" s="36"/>
      <c r="B511" s="36"/>
      <c r="C511" s="74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4.25" customHeight="1" x14ac:dyDescent="0.25">
      <c r="A512" s="36"/>
      <c r="B512" s="36"/>
      <c r="C512" s="74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4.25" customHeight="1" x14ac:dyDescent="0.25">
      <c r="A513" s="36"/>
      <c r="B513" s="36"/>
      <c r="C513" s="74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4.25" customHeight="1" x14ac:dyDescent="0.25">
      <c r="A514" s="36"/>
      <c r="B514" s="36"/>
      <c r="C514" s="74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4.25" customHeight="1" x14ac:dyDescent="0.25">
      <c r="A515" s="36"/>
      <c r="B515" s="36"/>
      <c r="C515" s="74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4.25" customHeight="1" x14ac:dyDescent="0.25">
      <c r="A516" s="36"/>
      <c r="B516" s="36"/>
      <c r="C516" s="74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4.25" customHeight="1" x14ac:dyDescent="0.25">
      <c r="A517" s="36"/>
      <c r="B517" s="36"/>
      <c r="C517" s="74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4.25" customHeight="1" x14ac:dyDescent="0.25">
      <c r="A518" s="36"/>
      <c r="B518" s="36"/>
      <c r="C518" s="74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4.25" customHeight="1" x14ac:dyDescent="0.25">
      <c r="A519" s="36"/>
      <c r="B519" s="36"/>
      <c r="C519" s="74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4.25" customHeight="1" x14ac:dyDescent="0.25">
      <c r="A520" s="36"/>
      <c r="B520" s="36"/>
      <c r="C520" s="74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4.25" customHeight="1" x14ac:dyDescent="0.25">
      <c r="A521" s="36"/>
      <c r="B521" s="36"/>
      <c r="C521" s="74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4.25" customHeight="1" x14ac:dyDescent="0.25">
      <c r="A522" s="36"/>
      <c r="B522" s="36"/>
      <c r="C522" s="74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4.25" customHeight="1" x14ac:dyDescent="0.25">
      <c r="A523" s="36"/>
      <c r="B523" s="36"/>
      <c r="C523" s="74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4.25" customHeight="1" x14ac:dyDescent="0.25">
      <c r="A524" s="36"/>
      <c r="B524" s="36"/>
      <c r="C524" s="74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4.25" customHeight="1" x14ac:dyDescent="0.25">
      <c r="A525" s="36"/>
      <c r="B525" s="36"/>
      <c r="C525" s="74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4.25" customHeight="1" x14ac:dyDescent="0.25">
      <c r="A526" s="36"/>
      <c r="B526" s="36"/>
      <c r="C526" s="74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4.25" customHeight="1" x14ac:dyDescent="0.25">
      <c r="A527" s="36"/>
      <c r="B527" s="36"/>
      <c r="C527" s="74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4.25" customHeight="1" x14ac:dyDescent="0.25">
      <c r="A528" s="36"/>
      <c r="B528" s="36"/>
      <c r="C528" s="74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4.25" customHeight="1" x14ac:dyDescent="0.25">
      <c r="A529" s="36"/>
      <c r="B529" s="36"/>
      <c r="C529" s="74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4.25" customHeight="1" x14ac:dyDescent="0.25">
      <c r="A530" s="36"/>
      <c r="B530" s="36"/>
      <c r="C530" s="74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4.25" customHeight="1" x14ac:dyDescent="0.25">
      <c r="A531" s="36"/>
      <c r="B531" s="36"/>
      <c r="C531" s="74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4.25" customHeight="1" x14ac:dyDescent="0.25">
      <c r="A532" s="36"/>
      <c r="B532" s="36"/>
      <c r="C532" s="74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4.25" customHeight="1" x14ac:dyDescent="0.25">
      <c r="A533" s="36"/>
      <c r="B533" s="36"/>
      <c r="C533" s="74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4.25" customHeight="1" x14ac:dyDescent="0.25">
      <c r="A534" s="36"/>
      <c r="B534" s="36"/>
      <c r="C534" s="74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4.25" customHeight="1" x14ac:dyDescent="0.25">
      <c r="A535" s="36"/>
      <c r="B535" s="36"/>
      <c r="C535" s="74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4.25" customHeight="1" x14ac:dyDescent="0.25">
      <c r="A536" s="36"/>
      <c r="B536" s="36"/>
      <c r="C536" s="74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4.25" customHeight="1" x14ac:dyDescent="0.25">
      <c r="A537" s="36"/>
      <c r="B537" s="36"/>
      <c r="C537" s="74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4.25" customHeight="1" x14ac:dyDescent="0.25">
      <c r="A538" s="36"/>
      <c r="B538" s="36"/>
      <c r="C538" s="74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4.25" customHeight="1" x14ac:dyDescent="0.25">
      <c r="A539" s="36"/>
      <c r="B539" s="36"/>
      <c r="C539" s="74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4.25" customHeight="1" x14ac:dyDescent="0.25">
      <c r="A540" s="36"/>
      <c r="B540" s="36"/>
      <c r="C540" s="74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4.25" customHeight="1" x14ac:dyDescent="0.25">
      <c r="A541" s="36"/>
      <c r="B541" s="36"/>
      <c r="C541" s="74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4.25" customHeight="1" x14ac:dyDescent="0.25">
      <c r="A542" s="36"/>
      <c r="B542" s="36"/>
      <c r="C542" s="74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4.25" customHeight="1" x14ac:dyDescent="0.25">
      <c r="A543" s="36"/>
      <c r="B543" s="36"/>
      <c r="C543" s="74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4.25" customHeight="1" x14ac:dyDescent="0.25">
      <c r="A544" s="36"/>
      <c r="B544" s="36"/>
      <c r="C544" s="74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4.25" customHeight="1" x14ac:dyDescent="0.25">
      <c r="A545" s="36"/>
      <c r="B545" s="36"/>
      <c r="C545" s="74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4.25" customHeight="1" x14ac:dyDescent="0.25">
      <c r="A546" s="36"/>
      <c r="B546" s="36"/>
      <c r="C546" s="74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4.25" customHeight="1" x14ac:dyDescent="0.25">
      <c r="A547" s="36"/>
      <c r="B547" s="36"/>
      <c r="C547" s="74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4.25" customHeight="1" x14ac:dyDescent="0.25">
      <c r="A548" s="36"/>
      <c r="B548" s="36"/>
      <c r="C548" s="74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4.25" customHeight="1" x14ac:dyDescent="0.25">
      <c r="A549" s="36"/>
      <c r="B549" s="36"/>
      <c r="C549" s="74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4.25" customHeight="1" x14ac:dyDescent="0.25">
      <c r="A550" s="36"/>
      <c r="B550" s="36"/>
      <c r="C550" s="74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4.25" customHeight="1" x14ac:dyDescent="0.25">
      <c r="A551" s="36"/>
      <c r="B551" s="36"/>
      <c r="C551" s="74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4.25" customHeight="1" x14ac:dyDescent="0.25">
      <c r="A552" s="36"/>
      <c r="B552" s="36"/>
      <c r="C552" s="74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4.25" customHeight="1" x14ac:dyDescent="0.25">
      <c r="A553" s="36"/>
      <c r="B553" s="36"/>
      <c r="C553" s="74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4.25" customHeight="1" x14ac:dyDescent="0.25">
      <c r="A554" s="36"/>
      <c r="B554" s="36"/>
      <c r="C554" s="74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4.25" customHeight="1" x14ac:dyDescent="0.25">
      <c r="A555" s="36"/>
      <c r="B555" s="36"/>
      <c r="C555" s="74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4.25" customHeight="1" x14ac:dyDescent="0.25">
      <c r="A556" s="36"/>
      <c r="B556" s="36"/>
      <c r="C556" s="74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4.25" customHeight="1" x14ac:dyDescent="0.25">
      <c r="A557" s="36"/>
      <c r="B557" s="36"/>
      <c r="C557" s="74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4.25" customHeight="1" x14ac:dyDescent="0.25">
      <c r="A558" s="36"/>
      <c r="B558" s="36"/>
      <c r="C558" s="74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4.25" customHeight="1" x14ac:dyDescent="0.25">
      <c r="A559" s="36"/>
      <c r="B559" s="36"/>
      <c r="C559" s="74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4.25" customHeight="1" x14ac:dyDescent="0.25">
      <c r="A560" s="36"/>
      <c r="B560" s="36"/>
      <c r="C560" s="74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4.25" customHeight="1" x14ac:dyDescent="0.25">
      <c r="A561" s="36"/>
      <c r="B561" s="36"/>
      <c r="C561" s="74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4.25" customHeight="1" x14ac:dyDescent="0.25">
      <c r="A562" s="36"/>
      <c r="B562" s="36"/>
      <c r="C562" s="74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4.25" customHeight="1" x14ac:dyDescent="0.25">
      <c r="A563" s="36"/>
      <c r="B563" s="36"/>
      <c r="C563" s="74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4.25" customHeight="1" x14ac:dyDescent="0.25">
      <c r="A564" s="36"/>
      <c r="B564" s="36"/>
      <c r="C564" s="74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4.25" customHeight="1" x14ac:dyDescent="0.25">
      <c r="A565" s="36"/>
      <c r="B565" s="36"/>
      <c r="C565" s="74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4.25" customHeight="1" x14ac:dyDescent="0.25">
      <c r="A566" s="36"/>
      <c r="B566" s="36"/>
      <c r="C566" s="74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4.25" customHeight="1" x14ac:dyDescent="0.25">
      <c r="A567" s="36"/>
      <c r="B567" s="36"/>
      <c r="C567" s="74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4.25" customHeight="1" x14ac:dyDescent="0.25">
      <c r="A568" s="36"/>
      <c r="B568" s="36"/>
      <c r="C568" s="74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4.25" customHeight="1" x14ac:dyDescent="0.25">
      <c r="A569" s="36"/>
      <c r="B569" s="36"/>
      <c r="C569" s="74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4.25" customHeight="1" x14ac:dyDescent="0.25">
      <c r="A570" s="36"/>
      <c r="B570" s="36"/>
      <c r="C570" s="74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4.25" customHeight="1" x14ac:dyDescent="0.25">
      <c r="A571" s="36"/>
      <c r="B571" s="36"/>
      <c r="C571" s="74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4.25" customHeight="1" x14ac:dyDescent="0.25">
      <c r="A572" s="36"/>
      <c r="B572" s="36"/>
      <c r="C572" s="74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4.25" customHeight="1" x14ac:dyDescent="0.25">
      <c r="A573" s="36"/>
      <c r="B573" s="36"/>
      <c r="C573" s="74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4.25" customHeight="1" x14ac:dyDescent="0.25">
      <c r="A574" s="36"/>
      <c r="B574" s="36"/>
      <c r="C574" s="74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4.25" customHeight="1" x14ac:dyDescent="0.25">
      <c r="A575" s="36"/>
      <c r="B575" s="36"/>
      <c r="C575" s="74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4.25" customHeight="1" x14ac:dyDescent="0.25">
      <c r="A576" s="36"/>
      <c r="B576" s="36"/>
      <c r="C576" s="74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4.25" customHeight="1" x14ac:dyDescent="0.25">
      <c r="A577" s="36"/>
      <c r="B577" s="36"/>
      <c r="C577" s="74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4.25" customHeight="1" x14ac:dyDescent="0.25">
      <c r="A578" s="36"/>
      <c r="B578" s="36"/>
      <c r="C578" s="74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4.25" customHeight="1" x14ac:dyDescent="0.25">
      <c r="A579" s="36"/>
      <c r="B579" s="36"/>
      <c r="C579" s="74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4.25" customHeight="1" x14ac:dyDescent="0.25">
      <c r="A580" s="36"/>
      <c r="B580" s="36"/>
      <c r="C580" s="74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4.25" customHeight="1" x14ac:dyDescent="0.25">
      <c r="A581" s="36"/>
      <c r="B581" s="36"/>
      <c r="C581" s="74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4.25" customHeight="1" x14ac:dyDescent="0.25">
      <c r="A582" s="36"/>
      <c r="B582" s="36"/>
      <c r="C582" s="74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4.25" customHeight="1" x14ac:dyDescent="0.25">
      <c r="A583" s="36"/>
      <c r="B583" s="36"/>
      <c r="C583" s="74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4.25" customHeight="1" x14ac:dyDescent="0.25">
      <c r="A584" s="36"/>
      <c r="B584" s="36"/>
      <c r="C584" s="74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4.25" customHeight="1" x14ac:dyDescent="0.25">
      <c r="A585" s="36"/>
      <c r="B585" s="36"/>
      <c r="C585" s="74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4.25" customHeight="1" x14ac:dyDescent="0.25">
      <c r="A586" s="36"/>
      <c r="B586" s="36"/>
      <c r="C586" s="74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4.25" customHeight="1" x14ac:dyDescent="0.25">
      <c r="A587" s="36"/>
      <c r="B587" s="36"/>
      <c r="C587" s="74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4.25" customHeight="1" x14ac:dyDescent="0.25">
      <c r="A588" s="36"/>
      <c r="B588" s="36"/>
      <c r="C588" s="74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4.25" customHeight="1" x14ac:dyDescent="0.25">
      <c r="A589" s="36"/>
      <c r="B589" s="36"/>
      <c r="C589" s="74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4.25" customHeight="1" x14ac:dyDescent="0.25">
      <c r="A590" s="36"/>
      <c r="B590" s="36"/>
      <c r="C590" s="74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4.25" customHeight="1" x14ac:dyDescent="0.25">
      <c r="A591" s="36"/>
      <c r="B591" s="36"/>
      <c r="C591" s="74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4.25" customHeight="1" x14ac:dyDescent="0.25">
      <c r="A592" s="36"/>
      <c r="B592" s="36"/>
      <c r="C592" s="74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4.25" customHeight="1" x14ac:dyDescent="0.25">
      <c r="A593" s="36"/>
      <c r="B593" s="36"/>
      <c r="C593" s="74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4.25" customHeight="1" x14ac:dyDescent="0.25">
      <c r="A594" s="36"/>
      <c r="B594" s="36"/>
      <c r="C594" s="74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4.25" customHeight="1" x14ac:dyDescent="0.25">
      <c r="A595" s="36"/>
      <c r="B595" s="36"/>
      <c r="C595" s="74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4.25" customHeight="1" x14ac:dyDescent="0.25">
      <c r="A596" s="36"/>
      <c r="B596" s="36"/>
      <c r="C596" s="74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4.25" customHeight="1" x14ac:dyDescent="0.25">
      <c r="A597" s="36"/>
      <c r="B597" s="36"/>
      <c r="C597" s="74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4.25" customHeight="1" x14ac:dyDescent="0.25">
      <c r="A598" s="36"/>
      <c r="B598" s="36"/>
      <c r="C598" s="74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4.25" customHeight="1" x14ac:dyDescent="0.25">
      <c r="A599" s="36"/>
      <c r="B599" s="36"/>
      <c r="C599" s="74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4.25" customHeight="1" x14ac:dyDescent="0.25">
      <c r="A600" s="36"/>
      <c r="B600" s="36"/>
      <c r="C600" s="74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4.25" customHeight="1" x14ac:dyDescent="0.25">
      <c r="A601" s="36"/>
      <c r="B601" s="36"/>
      <c r="C601" s="74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4.25" customHeight="1" x14ac:dyDescent="0.25">
      <c r="A602" s="36"/>
      <c r="B602" s="36"/>
      <c r="C602" s="74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4.25" customHeight="1" x14ac:dyDescent="0.25">
      <c r="A603" s="36"/>
      <c r="B603" s="36"/>
      <c r="C603" s="74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4.25" customHeight="1" x14ac:dyDescent="0.25">
      <c r="A604" s="36"/>
      <c r="B604" s="36"/>
      <c r="C604" s="74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4.25" customHeight="1" x14ac:dyDescent="0.25">
      <c r="A605" s="36"/>
      <c r="B605" s="36"/>
      <c r="C605" s="74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4.25" customHeight="1" x14ac:dyDescent="0.25">
      <c r="A606" s="36"/>
      <c r="B606" s="36"/>
      <c r="C606" s="74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4.25" customHeight="1" x14ac:dyDescent="0.25">
      <c r="A607" s="36"/>
      <c r="B607" s="36"/>
      <c r="C607" s="74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4.25" customHeight="1" x14ac:dyDescent="0.25">
      <c r="A608" s="36"/>
      <c r="B608" s="36"/>
      <c r="C608" s="74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4.25" customHeight="1" x14ac:dyDescent="0.25">
      <c r="A609" s="36"/>
      <c r="B609" s="36"/>
      <c r="C609" s="74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4.25" customHeight="1" x14ac:dyDescent="0.25">
      <c r="A610" s="36"/>
      <c r="B610" s="36"/>
      <c r="C610" s="74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4.25" customHeight="1" x14ac:dyDescent="0.25">
      <c r="A611" s="36"/>
      <c r="B611" s="36"/>
      <c r="C611" s="74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4.25" customHeight="1" x14ac:dyDescent="0.25">
      <c r="A612" s="36"/>
      <c r="B612" s="36"/>
      <c r="C612" s="74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4.25" customHeight="1" x14ac:dyDescent="0.25">
      <c r="A613" s="36"/>
      <c r="B613" s="36"/>
      <c r="C613" s="74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4.25" customHeight="1" x14ac:dyDescent="0.25">
      <c r="A614" s="36"/>
      <c r="B614" s="36"/>
      <c r="C614" s="74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4.25" customHeight="1" x14ac:dyDescent="0.25">
      <c r="A615" s="36"/>
      <c r="B615" s="36"/>
      <c r="C615" s="74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4.25" customHeight="1" x14ac:dyDescent="0.25">
      <c r="A616" s="36"/>
      <c r="B616" s="36"/>
      <c r="C616" s="74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4.25" customHeight="1" x14ac:dyDescent="0.25">
      <c r="A617" s="36"/>
      <c r="B617" s="36"/>
      <c r="C617" s="74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4.25" customHeight="1" x14ac:dyDescent="0.25">
      <c r="A618" s="36"/>
      <c r="B618" s="36"/>
      <c r="C618" s="74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4.25" customHeight="1" x14ac:dyDescent="0.25">
      <c r="A619" s="36"/>
      <c r="B619" s="36"/>
      <c r="C619" s="74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4.25" customHeight="1" x14ac:dyDescent="0.25">
      <c r="A620" s="36"/>
      <c r="B620" s="36"/>
      <c r="C620" s="74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4.25" customHeight="1" x14ac:dyDescent="0.25">
      <c r="A621" s="36"/>
      <c r="B621" s="36"/>
      <c r="C621" s="74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4.25" customHeight="1" x14ac:dyDescent="0.25">
      <c r="A622" s="36"/>
      <c r="B622" s="36"/>
      <c r="C622" s="74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4.25" customHeight="1" x14ac:dyDescent="0.25">
      <c r="A623" s="36"/>
      <c r="B623" s="36"/>
      <c r="C623" s="74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4.25" customHeight="1" x14ac:dyDescent="0.25">
      <c r="A624" s="36"/>
      <c r="B624" s="36"/>
      <c r="C624" s="74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4.25" customHeight="1" x14ac:dyDescent="0.25">
      <c r="A625" s="36"/>
      <c r="B625" s="36"/>
      <c r="C625" s="74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4.25" customHeight="1" x14ac:dyDescent="0.25">
      <c r="A626" s="36"/>
      <c r="B626" s="36"/>
      <c r="C626" s="74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4.25" customHeight="1" x14ac:dyDescent="0.25">
      <c r="A627" s="36"/>
      <c r="B627" s="36"/>
      <c r="C627" s="74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4.25" customHeight="1" x14ac:dyDescent="0.25">
      <c r="A628" s="36"/>
      <c r="B628" s="36"/>
      <c r="C628" s="74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4.25" customHeight="1" x14ac:dyDescent="0.25">
      <c r="A629" s="36"/>
      <c r="B629" s="36"/>
      <c r="C629" s="74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4.25" customHeight="1" x14ac:dyDescent="0.25">
      <c r="A630" s="36"/>
      <c r="B630" s="36"/>
      <c r="C630" s="74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4.25" customHeight="1" x14ac:dyDescent="0.25">
      <c r="A631" s="36"/>
      <c r="B631" s="36"/>
      <c r="C631" s="74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4.25" customHeight="1" x14ac:dyDescent="0.25">
      <c r="A632" s="36"/>
      <c r="B632" s="36"/>
      <c r="C632" s="74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4.25" customHeight="1" x14ac:dyDescent="0.25">
      <c r="A633" s="36"/>
      <c r="B633" s="36"/>
      <c r="C633" s="74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4.25" customHeight="1" x14ac:dyDescent="0.25">
      <c r="A634" s="36"/>
      <c r="B634" s="36"/>
      <c r="C634" s="74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4.25" customHeight="1" x14ac:dyDescent="0.25">
      <c r="A635" s="36"/>
      <c r="B635" s="36"/>
      <c r="C635" s="74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4.25" customHeight="1" x14ac:dyDescent="0.25">
      <c r="A636" s="36"/>
      <c r="B636" s="36"/>
      <c r="C636" s="74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4.25" customHeight="1" x14ac:dyDescent="0.25">
      <c r="A637" s="36"/>
      <c r="B637" s="36"/>
      <c r="C637" s="74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4.25" customHeight="1" x14ac:dyDescent="0.25">
      <c r="A638" s="36"/>
      <c r="B638" s="36"/>
      <c r="C638" s="74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4.25" customHeight="1" x14ac:dyDescent="0.25">
      <c r="A639" s="36"/>
      <c r="B639" s="36"/>
      <c r="C639" s="74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4.25" customHeight="1" x14ac:dyDescent="0.25">
      <c r="A640" s="36"/>
      <c r="B640" s="36"/>
      <c r="C640" s="74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4.25" customHeight="1" x14ac:dyDescent="0.25">
      <c r="A641" s="36"/>
      <c r="B641" s="36"/>
      <c r="C641" s="74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4.25" customHeight="1" x14ac:dyDescent="0.25">
      <c r="A642" s="36"/>
      <c r="B642" s="36"/>
      <c r="C642" s="74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4.25" customHeight="1" x14ac:dyDescent="0.25">
      <c r="A643" s="36"/>
      <c r="B643" s="36"/>
      <c r="C643" s="74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4.25" customHeight="1" x14ac:dyDescent="0.25">
      <c r="A644" s="36"/>
      <c r="B644" s="36"/>
      <c r="C644" s="74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4.25" customHeight="1" x14ac:dyDescent="0.25">
      <c r="A645" s="36"/>
      <c r="B645" s="36"/>
      <c r="C645" s="74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4.25" customHeight="1" x14ac:dyDescent="0.25">
      <c r="A646" s="36"/>
      <c r="B646" s="36"/>
      <c r="C646" s="74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4.25" customHeight="1" x14ac:dyDescent="0.25">
      <c r="A647" s="36"/>
      <c r="B647" s="36"/>
      <c r="C647" s="74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4.25" customHeight="1" x14ac:dyDescent="0.25">
      <c r="A648" s="36"/>
      <c r="B648" s="36"/>
      <c r="C648" s="74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4.25" customHeight="1" x14ac:dyDescent="0.25">
      <c r="A649" s="36"/>
      <c r="B649" s="36"/>
      <c r="C649" s="74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4.25" customHeight="1" x14ac:dyDescent="0.25">
      <c r="A650" s="36"/>
      <c r="B650" s="36"/>
      <c r="C650" s="74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4.25" customHeight="1" x14ac:dyDescent="0.25">
      <c r="A651" s="36"/>
      <c r="B651" s="36"/>
      <c r="C651" s="74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4.25" customHeight="1" x14ac:dyDescent="0.25">
      <c r="A652" s="36"/>
      <c r="B652" s="36"/>
      <c r="C652" s="74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4.25" customHeight="1" x14ac:dyDescent="0.25">
      <c r="A653" s="36"/>
      <c r="B653" s="36"/>
      <c r="C653" s="74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4.25" customHeight="1" x14ac:dyDescent="0.25">
      <c r="A654" s="36"/>
      <c r="B654" s="36"/>
      <c r="C654" s="74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4.25" customHeight="1" x14ac:dyDescent="0.25">
      <c r="A655" s="36"/>
      <c r="B655" s="36"/>
      <c r="C655" s="74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4.25" customHeight="1" x14ac:dyDescent="0.25">
      <c r="A656" s="36"/>
      <c r="B656" s="36"/>
      <c r="C656" s="74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4.25" customHeight="1" x14ac:dyDescent="0.25">
      <c r="A657" s="36"/>
      <c r="B657" s="36"/>
      <c r="C657" s="74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4.25" customHeight="1" x14ac:dyDescent="0.25">
      <c r="A658" s="36"/>
      <c r="B658" s="36"/>
      <c r="C658" s="74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4.25" customHeight="1" x14ac:dyDescent="0.25">
      <c r="A659" s="36"/>
      <c r="B659" s="36"/>
      <c r="C659" s="74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4.25" customHeight="1" x14ac:dyDescent="0.25">
      <c r="A660" s="36"/>
      <c r="B660" s="36"/>
      <c r="C660" s="74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4.25" customHeight="1" x14ac:dyDescent="0.25">
      <c r="A661" s="36"/>
      <c r="B661" s="36"/>
      <c r="C661" s="74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4.25" customHeight="1" x14ac:dyDescent="0.25">
      <c r="A662" s="36"/>
      <c r="B662" s="36"/>
      <c r="C662" s="74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4.25" customHeight="1" x14ac:dyDescent="0.25">
      <c r="A663" s="36"/>
      <c r="B663" s="36"/>
      <c r="C663" s="74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4.25" customHeight="1" x14ac:dyDescent="0.25">
      <c r="A664" s="36"/>
      <c r="B664" s="36"/>
      <c r="C664" s="74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4.25" customHeight="1" x14ac:dyDescent="0.25">
      <c r="A665" s="36"/>
      <c r="B665" s="36"/>
      <c r="C665" s="74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4.25" customHeight="1" x14ac:dyDescent="0.25">
      <c r="A666" s="36"/>
      <c r="B666" s="36"/>
      <c r="C666" s="74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4.25" customHeight="1" x14ac:dyDescent="0.25">
      <c r="A667" s="36"/>
      <c r="B667" s="36"/>
      <c r="C667" s="74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4.25" customHeight="1" x14ac:dyDescent="0.25">
      <c r="A668" s="36"/>
      <c r="B668" s="36"/>
      <c r="C668" s="74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4.25" customHeight="1" x14ac:dyDescent="0.25">
      <c r="A669" s="36"/>
      <c r="B669" s="36"/>
      <c r="C669" s="74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4.25" customHeight="1" x14ac:dyDescent="0.25">
      <c r="A670" s="36"/>
      <c r="B670" s="36"/>
      <c r="C670" s="74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4.25" customHeight="1" x14ac:dyDescent="0.25">
      <c r="A671" s="36"/>
      <c r="B671" s="36"/>
      <c r="C671" s="74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4.25" customHeight="1" x14ac:dyDescent="0.25">
      <c r="A672" s="36"/>
      <c r="B672" s="36"/>
      <c r="C672" s="74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4.25" customHeight="1" x14ac:dyDescent="0.25">
      <c r="A673" s="36"/>
      <c r="B673" s="36"/>
      <c r="C673" s="74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4.25" customHeight="1" x14ac:dyDescent="0.25">
      <c r="A674" s="36"/>
      <c r="B674" s="36"/>
      <c r="C674" s="74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4.25" customHeight="1" x14ac:dyDescent="0.25">
      <c r="A675" s="36"/>
      <c r="B675" s="36"/>
      <c r="C675" s="74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4.25" customHeight="1" x14ac:dyDescent="0.25">
      <c r="A676" s="36"/>
      <c r="B676" s="36"/>
      <c r="C676" s="74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4.25" customHeight="1" x14ac:dyDescent="0.25">
      <c r="A677" s="36"/>
      <c r="B677" s="36"/>
      <c r="C677" s="74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4.25" customHeight="1" x14ac:dyDescent="0.25">
      <c r="A678" s="36"/>
      <c r="B678" s="36"/>
      <c r="C678" s="74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4.25" customHeight="1" x14ac:dyDescent="0.25">
      <c r="A679" s="36"/>
      <c r="B679" s="36"/>
      <c r="C679" s="74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4.25" customHeight="1" x14ac:dyDescent="0.25">
      <c r="A680" s="36"/>
      <c r="B680" s="36"/>
      <c r="C680" s="74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4.25" customHeight="1" x14ac:dyDescent="0.25">
      <c r="A681" s="36"/>
      <c r="B681" s="36"/>
      <c r="C681" s="74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4.25" customHeight="1" x14ac:dyDescent="0.25">
      <c r="A682" s="36"/>
      <c r="B682" s="36"/>
      <c r="C682" s="74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4.25" customHeight="1" x14ac:dyDescent="0.25">
      <c r="A683" s="36"/>
      <c r="B683" s="36"/>
      <c r="C683" s="74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4.25" customHeight="1" x14ac:dyDescent="0.25">
      <c r="A684" s="36"/>
      <c r="B684" s="36"/>
      <c r="C684" s="74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4.25" customHeight="1" x14ac:dyDescent="0.25">
      <c r="A685" s="36"/>
      <c r="B685" s="36"/>
      <c r="C685" s="74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4.25" customHeight="1" x14ac:dyDescent="0.25">
      <c r="A686" s="36"/>
      <c r="B686" s="36"/>
      <c r="C686" s="74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4.25" customHeight="1" x14ac:dyDescent="0.25">
      <c r="A687" s="36"/>
      <c r="B687" s="36"/>
      <c r="C687" s="74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4.25" customHeight="1" x14ac:dyDescent="0.25">
      <c r="A688" s="36"/>
      <c r="B688" s="36"/>
      <c r="C688" s="74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4.25" customHeight="1" x14ac:dyDescent="0.25">
      <c r="A689" s="36"/>
      <c r="B689" s="36"/>
      <c r="C689" s="74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4.25" customHeight="1" x14ac:dyDescent="0.25">
      <c r="A690" s="36"/>
      <c r="B690" s="36"/>
      <c r="C690" s="74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4.25" customHeight="1" x14ac:dyDescent="0.25">
      <c r="A691" s="36"/>
      <c r="B691" s="36"/>
      <c r="C691" s="74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4.25" customHeight="1" x14ac:dyDescent="0.25">
      <c r="A692" s="36"/>
      <c r="B692" s="36"/>
      <c r="C692" s="74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4.25" customHeight="1" x14ac:dyDescent="0.25">
      <c r="A693" s="36"/>
      <c r="B693" s="36"/>
      <c r="C693" s="74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4.25" customHeight="1" x14ac:dyDescent="0.25">
      <c r="A694" s="36"/>
      <c r="B694" s="36"/>
      <c r="C694" s="74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4.25" customHeight="1" x14ac:dyDescent="0.25">
      <c r="A695" s="36"/>
      <c r="B695" s="36"/>
      <c r="C695" s="74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4.25" customHeight="1" x14ac:dyDescent="0.25">
      <c r="A696" s="36"/>
      <c r="B696" s="36"/>
      <c r="C696" s="74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4.25" customHeight="1" x14ac:dyDescent="0.25">
      <c r="A697" s="36"/>
      <c r="B697" s="36"/>
      <c r="C697" s="74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4.25" customHeight="1" x14ac:dyDescent="0.25">
      <c r="A698" s="36"/>
      <c r="B698" s="36"/>
      <c r="C698" s="74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4.25" customHeight="1" x14ac:dyDescent="0.25">
      <c r="A699" s="36"/>
      <c r="B699" s="36"/>
      <c r="C699" s="74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4.25" customHeight="1" x14ac:dyDescent="0.25">
      <c r="A700" s="36"/>
      <c r="B700" s="36"/>
      <c r="C700" s="74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4.25" customHeight="1" x14ac:dyDescent="0.25">
      <c r="A701" s="36"/>
      <c r="B701" s="36"/>
      <c r="C701" s="74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4.25" customHeight="1" x14ac:dyDescent="0.25">
      <c r="A702" s="36"/>
      <c r="B702" s="36"/>
      <c r="C702" s="74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4.25" customHeight="1" x14ac:dyDescent="0.25">
      <c r="A703" s="36"/>
      <c r="B703" s="36"/>
      <c r="C703" s="74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4.25" customHeight="1" x14ac:dyDescent="0.25">
      <c r="A704" s="36"/>
      <c r="B704" s="36"/>
      <c r="C704" s="74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4.25" customHeight="1" x14ac:dyDescent="0.25">
      <c r="A705" s="36"/>
      <c r="B705" s="36"/>
      <c r="C705" s="74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4.25" customHeight="1" x14ac:dyDescent="0.25">
      <c r="A706" s="36"/>
      <c r="B706" s="36"/>
      <c r="C706" s="74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4.25" customHeight="1" x14ac:dyDescent="0.25">
      <c r="A707" s="36"/>
      <c r="B707" s="36"/>
      <c r="C707" s="74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4.25" customHeight="1" x14ac:dyDescent="0.25">
      <c r="A708" s="36"/>
      <c r="B708" s="36"/>
      <c r="C708" s="74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4.25" customHeight="1" x14ac:dyDescent="0.25">
      <c r="A709" s="36"/>
      <c r="B709" s="36"/>
      <c r="C709" s="74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4.25" customHeight="1" x14ac:dyDescent="0.25">
      <c r="A710" s="36"/>
      <c r="B710" s="36"/>
      <c r="C710" s="74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4.25" customHeight="1" x14ac:dyDescent="0.25">
      <c r="A711" s="36"/>
      <c r="B711" s="36"/>
      <c r="C711" s="74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4.25" customHeight="1" x14ac:dyDescent="0.25">
      <c r="A712" s="36"/>
      <c r="B712" s="36"/>
      <c r="C712" s="74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4.25" customHeight="1" x14ac:dyDescent="0.25">
      <c r="A713" s="36"/>
      <c r="B713" s="36"/>
      <c r="C713" s="74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4.25" customHeight="1" x14ac:dyDescent="0.25">
      <c r="A714" s="36"/>
      <c r="B714" s="36"/>
      <c r="C714" s="74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4.25" customHeight="1" x14ac:dyDescent="0.25">
      <c r="A715" s="36"/>
      <c r="B715" s="36"/>
      <c r="C715" s="74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4.25" customHeight="1" x14ac:dyDescent="0.25">
      <c r="A716" s="36"/>
      <c r="B716" s="36"/>
      <c r="C716" s="74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4.25" customHeight="1" x14ac:dyDescent="0.25">
      <c r="A717" s="36"/>
      <c r="B717" s="36"/>
      <c r="C717" s="74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4.25" customHeight="1" x14ac:dyDescent="0.25">
      <c r="A718" s="36"/>
      <c r="B718" s="36"/>
      <c r="C718" s="74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4.25" customHeight="1" x14ac:dyDescent="0.25">
      <c r="A719" s="36"/>
      <c r="B719" s="36"/>
      <c r="C719" s="74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4.25" customHeight="1" x14ac:dyDescent="0.25">
      <c r="A720" s="36"/>
      <c r="B720" s="36"/>
      <c r="C720" s="74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4.25" customHeight="1" x14ac:dyDescent="0.25">
      <c r="A721" s="36"/>
      <c r="B721" s="36"/>
      <c r="C721" s="74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4.25" customHeight="1" x14ac:dyDescent="0.25">
      <c r="A722" s="36"/>
      <c r="B722" s="36"/>
      <c r="C722" s="74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4.25" customHeight="1" x14ac:dyDescent="0.25">
      <c r="A723" s="36"/>
      <c r="B723" s="36"/>
      <c r="C723" s="74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4.25" customHeight="1" x14ac:dyDescent="0.25">
      <c r="A724" s="36"/>
      <c r="B724" s="36"/>
      <c r="C724" s="74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4.25" customHeight="1" x14ac:dyDescent="0.25">
      <c r="A725" s="36"/>
      <c r="B725" s="36"/>
      <c r="C725" s="74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4.25" customHeight="1" x14ac:dyDescent="0.25">
      <c r="A726" s="36"/>
      <c r="B726" s="36"/>
      <c r="C726" s="74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4.25" customHeight="1" x14ac:dyDescent="0.25">
      <c r="A727" s="36"/>
      <c r="B727" s="36"/>
      <c r="C727" s="74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4.25" customHeight="1" x14ac:dyDescent="0.25">
      <c r="A728" s="36"/>
      <c r="B728" s="36"/>
      <c r="C728" s="74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4.25" customHeight="1" x14ac:dyDescent="0.25">
      <c r="A729" s="36"/>
      <c r="B729" s="36"/>
      <c r="C729" s="74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4.25" customHeight="1" x14ac:dyDescent="0.25">
      <c r="A730" s="36"/>
      <c r="B730" s="36"/>
      <c r="C730" s="74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4.25" customHeight="1" x14ac:dyDescent="0.25">
      <c r="A731" s="36"/>
      <c r="B731" s="36"/>
      <c r="C731" s="74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4.25" customHeight="1" x14ac:dyDescent="0.25">
      <c r="A732" s="36"/>
      <c r="B732" s="36"/>
      <c r="C732" s="74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4.25" customHeight="1" x14ac:dyDescent="0.25">
      <c r="A733" s="36"/>
      <c r="B733" s="36"/>
      <c r="C733" s="74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4.25" customHeight="1" x14ac:dyDescent="0.25">
      <c r="A734" s="36"/>
      <c r="B734" s="36"/>
      <c r="C734" s="74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4.25" customHeight="1" x14ac:dyDescent="0.25">
      <c r="A735" s="36"/>
      <c r="B735" s="36"/>
      <c r="C735" s="74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4.25" customHeight="1" x14ac:dyDescent="0.25">
      <c r="A736" s="36"/>
      <c r="B736" s="36"/>
      <c r="C736" s="74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4.25" customHeight="1" x14ac:dyDescent="0.25">
      <c r="A737" s="36"/>
      <c r="B737" s="36"/>
      <c r="C737" s="74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4.25" customHeight="1" x14ac:dyDescent="0.25">
      <c r="A738" s="36"/>
      <c r="B738" s="36"/>
      <c r="C738" s="74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4.25" customHeight="1" x14ac:dyDescent="0.25">
      <c r="A739" s="36"/>
      <c r="B739" s="36"/>
      <c r="C739" s="74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4.25" customHeight="1" x14ac:dyDescent="0.25">
      <c r="A740" s="36"/>
      <c r="B740" s="36"/>
      <c r="C740" s="74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4.25" customHeight="1" x14ac:dyDescent="0.25">
      <c r="A741" s="36"/>
      <c r="B741" s="36"/>
      <c r="C741" s="74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4.25" customHeight="1" x14ac:dyDescent="0.25">
      <c r="A742" s="36"/>
      <c r="B742" s="36"/>
      <c r="C742" s="74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4.25" customHeight="1" x14ac:dyDescent="0.25">
      <c r="A743" s="36"/>
      <c r="B743" s="36"/>
      <c r="C743" s="74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4.25" customHeight="1" x14ac:dyDescent="0.25">
      <c r="A744" s="36"/>
      <c r="B744" s="36"/>
      <c r="C744" s="74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4.25" customHeight="1" x14ac:dyDescent="0.25">
      <c r="A745" s="36"/>
      <c r="B745" s="36"/>
      <c r="C745" s="74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4.25" customHeight="1" x14ac:dyDescent="0.25">
      <c r="A746" s="36"/>
      <c r="B746" s="36"/>
      <c r="C746" s="74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4.25" customHeight="1" x14ac:dyDescent="0.25">
      <c r="A747" s="36"/>
      <c r="B747" s="36"/>
      <c r="C747" s="74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4.25" customHeight="1" x14ac:dyDescent="0.25">
      <c r="A748" s="36"/>
      <c r="B748" s="36"/>
      <c r="C748" s="74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4.25" customHeight="1" x14ac:dyDescent="0.25">
      <c r="A749" s="36"/>
      <c r="B749" s="36"/>
      <c r="C749" s="74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4.25" customHeight="1" x14ac:dyDescent="0.25">
      <c r="A750" s="36"/>
      <c r="B750" s="36"/>
      <c r="C750" s="74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4.25" customHeight="1" x14ac:dyDescent="0.25">
      <c r="A751" s="36"/>
      <c r="B751" s="36"/>
      <c r="C751" s="74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4.25" customHeight="1" x14ac:dyDescent="0.25">
      <c r="A752" s="36"/>
      <c r="B752" s="36"/>
      <c r="C752" s="74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4.25" customHeight="1" x14ac:dyDescent="0.25">
      <c r="A753" s="36"/>
      <c r="B753" s="36"/>
      <c r="C753" s="74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4.25" customHeight="1" x14ac:dyDescent="0.25">
      <c r="A754" s="36"/>
      <c r="B754" s="36"/>
      <c r="C754" s="74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4.25" customHeight="1" x14ac:dyDescent="0.25">
      <c r="A755" s="36"/>
      <c r="B755" s="36"/>
      <c r="C755" s="74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4.25" customHeight="1" x14ac:dyDescent="0.25">
      <c r="A756" s="36"/>
      <c r="B756" s="36"/>
      <c r="C756" s="74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4.25" customHeight="1" x14ac:dyDescent="0.25">
      <c r="A757" s="36"/>
      <c r="B757" s="36"/>
      <c r="C757" s="74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4.25" customHeight="1" x14ac:dyDescent="0.25">
      <c r="A758" s="36"/>
      <c r="B758" s="36"/>
      <c r="C758" s="74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4.25" customHeight="1" x14ac:dyDescent="0.25">
      <c r="A759" s="36"/>
      <c r="B759" s="36"/>
      <c r="C759" s="74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4.25" customHeight="1" x14ac:dyDescent="0.25">
      <c r="A760" s="36"/>
      <c r="B760" s="36"/>
      <c r="C760" s="74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4.25" customHeight="1" x14ac:dyDescent="0.25">
      <c r="A761" s="36"/>
      <c r="B761" s="36"/>
      <c r="C761" s="74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4.25" customHeight="1" x14ac:dyDescent="0.25">
      <c r="A762" s="36"/>
      <c r="B762" s="36"/>
      <c r="C762" s="74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4.25" customHeight="1" x14ac:dyDescent="0.25">
      <c r="A763" s="36"/>
      <c r="B763" s="36"/>
      <c r="C763" s="74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4.25" customHeight="1" x14ac:dyDescent="0.25">
      <c r="A764" s="36"/>
      <c r="B764" s="36"/>
      <c r="C764" s="74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4.25" customHeight="1" x14ac:dyDescent="0.25">
      <c r="A765" s="36"/>
      <c r="B765" s="36"/>
      <c r="C765" s="74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4.25" customHeight="1" x14ac:dyDescent="0.25">
      <c r="A766" s="36"/>
      <c r="B766" s="36"/>
      <c r="C766" s="74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4.25" customHeight="1" x14ac:dyDescent="0.25">
      <c r="A767" s="36"/>
      <c r="B767" s="36"/>
      <c r="C767" s="74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4.25" customHeight="1" x14ac:dyDescent="0.25">
      <c r="A768" s="36"/>
      <c r="B768" s="36"/>
      <c r="C768" s="74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4.25" customHeight="1" x14ac:dyDescent="0.25">
      <c r="A769" s="36"/>
      <c r="B769" s="36"/>
      <c r="C769" s="74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4.25" customHeight="1" x14ac:dyDescent="0.25">
      <c r="A770" s="36"/>
      <c r="B770" s="36"/>
      <c r="C770" s="74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4.25" customHeight="1" x14ac:dyDescent="0.25">
      <c r="A771" s="36"/>
      <c r="B771" s="36"/>
      <c r="C771" s="74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4.25" customHeight="1" x14ac:dyDescent="0.25">
      <c r="A772" s="36"/>
      <c r="B772" s="36"/>
      <c r="C772" s="74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4.25" customHeight="1" x14ac:dyDescent="0.25">
      <c r="A773" s="36"/>
      <c r="B773" s="36"/>
      <c r="C773" s="74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4.25" customHeight="1" x14ac:dyDescent="0.25">
      <c r="A774" s="36"/>
      <c r="B774" s="36"/>
      <c r="C774" s="74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4.25" customHeight="1" x14ac:dyDescent="0.25">
      <c r="A775" s="36"/>
      <c r="B775" s="36"/>
      <c r="C775" s="74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4.25" customHeight="1" x14ac:dyDescent="0.25">
      <c r="A776" s="36"/>
      <c r="B776" s="36"/>
      <c r="C776" s="74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4.25" customHeight="1" x14ac:dyDescent="0.25">
      <c r="A777" s="36"/>
      <c r="B777" s="36"/>
      <c r="C777" s="74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4.25" customHeight="1" x14ac:dyDescent="0.25">
      <c r="A778" s="36"/>
      <c r="B778" s="36"/>
      <c r="C778" s="74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4.25" customHeight="1" x14ac:dyDescent="0.25">
      <c r="A779" s="36"/>
      <c r="B779" s="36"/>
      <c r="C779" s="74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4.25" customHeight="1" x14ac:dyDescent="0.25">
      <c r="A780" s="36"/>
      <c r="B780" s="36"/>
      <c r="C780" s="74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4.25" customHeight="1" x14ac:dyDescent="0.25">
      <c r="A781" s="36"/>
      <c r="B781" s="36"/>
      <c r="C781" s="74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4.25" customHeight="1" x14ac:dyDescent="0.25">
      <c r="A782" s="36"/>
      <c r="B782" s="36"/>
      <c r="C782" s="74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4.25" customHeight="1" x14ac:dyDescent="0.25">
      <c r="A783" s="36"/>
      <c r="B783" s="36"/>
      <c r="C783" s="74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4.25" customHeight="1" x14ac:dyDescent="0.25">
      <c r="A784" s="36"/>
      <c r="B784" s="36"/>
      <c r="C784" s="74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4.25" customHeight="1" x14ac:dyDescent="0.25">
      <c r="A785" s="36"/>
      <c r="B785" s="36"/>
      <c r="C785" s="74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4.25" customHeight="1" x14ac:dyDescent="0.25">
      <c r="A786" s="36"/>
      <c r="B786" s="36"/>
      <c r="C786" s="74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4.25" customHeight="1" x14ac:dyDescent="0.25">
      <c r="A787" s="36"/>
      <c r="B787" s="36"/>
      <c r="C787" s="74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4.25" customHeight="1" x14ac:dyDescent="0.25">
      <c r="A788" s="36"/>
      <c r="B788" s="36"/>
      <c r="C788" s="74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4.25" customHeight="1" x14ac:dyDescent="0.25">
      <c r="A789" s="36"/>
      <c r="B789" s="36"/>
      <c r="C789" s="74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4.25" customHeight="1" x14ac:dyDescent="0.25">
      <c r="A790" s="36"/>
      <c r="B790" s="36"/>
      <c r="C790" s="74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4.25" customHeight="1" x14ac:dyDescent="0.25">
      <c r="A791" s="36"/>
      <c r="B791" s="36"/>
      <c r="C791" s="74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4.25" customHeight="1" x14ac:dyDescent="0.25">
      <c r="A792" s="36"/>
      <c r="B792" s="36"/>
      <c r="C792" s="74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4.25" customHeight="1" x14ac:dyDescent="0.25">
      <c r="A793" s="36"/>
      <c r="B793" s="36"/>
      <c r="C793" s="74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4.25" customHeight="1" x14ac:dyDescent="0.25">
      <c r="A794" s="36"/>
      <c r="B794" s="36"/>
      <c r="C794" s="74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4.25" customHeight="1" x14ac:dyDescent="0.25">
      <c r="A795" s="36"/>
      <c r="B795" s="36"/>
      <c r="C795" s="74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4.25" customHeight="1" x14ac:dyDescent="0.25">
      <c r="A796" s="36"/>
      <c r="B796" s="36"/>
      <c r="C796" s="74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4.25" customHeight="1" x14ac:dyDescent="0.25">
      <c r="A797" s="36"/>
      <c r="B797" s="36"/>
      <c r="C797" s="74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4.25" customHeight="1" x14ac:dyDescent="0.25">
      <c r="A798" s="36"/>
      <c r="B798" s="36"/>
      <c r="C798" s="74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4.25" customHeight="1" x14ac:dyDescent="0.25">
      <c r="A799" s="36"/>
      <c r="B799" s="36"/>
      <c r="C799" s="74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4.25" customHeight="1" x14ac:dyDescent="0.25">
      <c r="A800" s="36"/>
      <c r="B800" s="36"/>
      <c r="C800" s="74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4.25" customHeight="1" x14ac:dyDescent="0.25">
      <c r="A801" s="36"/>
      <c r="B801" s="36"/>
      <c r="C801" s="74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4.25" customHeight="1" x14ac:dyDescent="0.25">
      <c r="A802" s="36"/>
      <c r="B802" s="36"/>
      <c r="C802" s="74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4.25" customHeight="1" x14ac:dyDescent="0.25">
      <c r="A803" s="36"/>
      <c r="B803" s="36"/>
      <c r="C803" s="74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4.25" customHeight="1" x14ac:dyDescent="0.25">
      <c r="A804" s="36"/>
      <c r="B804" s="36"/>
      <c r="C804" s="74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4.25" customHeight="1" x14ac:dyDescent="0.25">
      <c r="A805" s="36"/>
      <c r="B805" s="36"/>
      <c r="C805" s="74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4.25" customHeight="1" x14ac:dyDescent="0.25">
      <c r="A806" s="36"/>
      <c r="B806" s="36"/>
      <c r="C806" s="74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4.25" customHeight="1" x14ac:dyDescent="0.25">
      <c r="A807" s="36"/>
      <c r="B807" s="36"/>
      <c r="C807" s="74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4.25" customHeight="1" x14ac:dyDescent="0.25">
      <c r="A808" s="36"/>
      <c r="B808" s="36"/>
      <c r="C808" s="74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4.25" customHeight="1" x14ac:dyDescent="0.25">
      <c r="A809" s="36"/>
      <c r="B809" s="36"/>
      <c r="C809" s="74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4.25" customHeight="1" x14ac:dyDescent="0.25">
      <c r="A810" s="36"/>
      <c r="B810" s="36"/>
      <c r="C810" s="74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4.25" customHeight="1" x14ac:dyDescent="0.25">
      <c r="A811" s="36"/>
      <c r="B811" s="36"/>
      <c r="C811" s="74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4.25" customHeight="1" x14ac:dyDescent="0.25">
      <c r="A812" s="36"/>
      <c r="B812" s="36"/>
      <c r="C812" s="74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4.25" customHeight="1" x14ac:dyDescent="0.25">
      <c r="A813" s="36"/>
      <c r="B813" s="36"/>
      <c r="C813" s="74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4.25" customHeight="1" x14ac:dyDescent="0.25">
      <c r="A814" s="36"/>
      <c r="B814" s="36"/>
      <c r="C814" s="74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4.25" customHeight="1" x14ac:dyDescent="0.25">
      <c r="A815" s="36"/>
      <c r="B815" s="36"/>
      <c r="C815" s="74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4.25" customHeight="1" x14ac:dyDescent="0.25">
      <c r="A816" s="36"/>
      <c r="B816" s="36"/>
      <c r="C816" s="74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4.25" customHeight="1" x14ac:dyDescent="0.25">
      <c r="A817" s="36"/>
      <c r="B817" s="36"/>
      <c r="C817" s="74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4.25" customHeight="1" x14ac:dyDescent="0.25">
      <c r="A818" s="36"/>
      <c r="B818" s="36"/>
      <c r="C818" s="74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4.25" customHeight="1" x14ac:dyDescent="0.25">
      <c r="A819" s="36"/>
      <c r="B819" s="36"/>
      <c r="C819" s="74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4.25" customHeight="1" x14ac:dyDescent="0.25">
      <c r="A820" s="36"/>
      <c r="B820" s="36"/>
      <c r="C820" s="74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4.25" customHeight="1" x14ac:dyDescent="0.25">
      <c r="A821" s="36"/>
      <c r="B821" s="36"/>
      <c r="C821" s="74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4.25" customHeight="1" x14ac:dyDescent="0.25">
      <c r="A822" s="36"/>
      <c r="B822" s="36"/>
      <c r="C822" s="74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4.25" customHeight="1" x14ac:dyDescent="0.25">
      <c r="A823" s="36"/>
      <c r="B823" s="36"/>
      <c r="C823" s="74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4.25" customHeight="1" x14ac:dyDescent="0.25">
      <c r="A824" s="36"/>
      <c r="B824" s="36"/>
      <c r="C824" s="74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4.25" customHeight="1" x14ac:dyDescent="0.25">
      <c r="A825" s="36"/>
      <c r="B825" s="36"/>
      <c r="C825" s="74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4.25" customHeight="1" x14ac:dyDescent="0.25">
      <c r="A826" s="36"/>
      <c r="B826" s="36"/>
      <c r="C826" s="74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4.25" customHeight="1" x14ac:dyDescent="0.25">
      <c r="A827" s="36"/>
      <c r="B827" s="36"/>
      <c r="C827" s="74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4.25" customHeight="1" x14ac:dyDescent="0.25">
      <c r="A828" s="36"/>
      <c r="B828" s="36"/>
      <c r="C828" s="74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4.25" customHeight="1" x14ac:dyDescent="0.25">
      <c r="A829" s="36"/>
      <c r="B829" s="36"/>
      <c r="C829" s="74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4.25" customHeight="1" x14ac:dyDescent="0.25">
      <c r="A830" s="36"/>
      <c r="B830" s="36"/>
      <c r="C830" s="74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4.25" customHeight="1" x14ac:dyDescent="0.25">
      <c r="A831" s="36"/>
      <c r="B831" s="36"/>
      <c r="C831" s="74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4.25" customHeight="1" x14ac:dyDescent="0.25">
      <c r="A832" s="36"/>
      <c r="B832" s="36"/>
      <c r="C832" s="74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4.25" customHeight="1" x14ac:dyDescent="0.25">
      <c r="A833" s="36"/>
      <c r="B833" s="36"/>
      <c r="C833" s="74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4.25" customHeight="1" x14ac:dyDescent="0.25">
      <c r="A834" s="36"/>
      <c r="B834" s="36"/>
      <c r="C834" s="74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4.25" customHeight="1" x14ac:dyDescent="0.25">
      <c r="A835" s="36"/>
      <c r="B835" s="36"/>
      <c r="C835" s="74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4.25" customHeight="1" x14ac:dyDescent="0.25">
      <c r="A836" s="36"/>
      <c r="B836" s="36"/>
      <c r="C836" s="74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4.25" customHeight="1" x14ac:dyDescent="0.25">
      <c r="A837" s="36"/>
      <c r="B837" s="36"/>
      <c r="C837" s="74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4.25" customHeight="1" x14ac:dyDescent="0.25">
      <c r="A838" s="36"/>
      <c r="B838" s="36"/>
      <c r="C838" s="74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4.25" customHeight="1" x14ac:dyDescent="0.25">
      <c r="A839" s="36"/>
      <c r="B839" s="36"/>
      <c r="C839" s="74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4.25" customHeight="1" x14ac:dyDescent="0.25">
      <c r="A840" s="36"/>
      <c r="B840" s="36"/>
      <c r="C840" s="74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4.25" customHeight="1" x14ac:dyDescent="0.25">
      <c r="A841" s="36"/>
      <c r="B841" s="36"/>
      <c r="C841" s="74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4.25" customHeight="1" x14ac:dyDescent="0.25">
      <c r="A842" s="36"/>
      <c r="B842" s="36"/>
      <c r="C842" s="74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4.25" customHeight="1" x14ac:dyDescent="0.25">
      <c r="A843" s="36"/>
      <c r="B843" s="36"/>
      <c r="C843" s="74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4.25" customHeight="1" x14ac:dyDescent="0.25">
      <c r="A844" s="36"/>
      <c r="B844" s="36"/>
      <c r="C844" s="74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4.25" customHeight="1" x14ac:dyDescent="0.25">
      <c r="A845" s="36"/>
      <c r="B845" s="36"/>
      <c r="C845" s="74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4.25" customHeight="1" x14ac:dyDescent="0.25">
      <c r="A846" s="36"/>
      <c r="B846" s="36"/>
      <c r="C846" s="74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4.25" customHeight="1" x14ac:dyDescent="0.25">
      <c r="A847" s="36"/>
      <c r="B847" s="36"/>
      <c r="C847" s="74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4.25" customHeight="1" x14ac:dyDescent="0.25">
      <c r="A848" s="36"/>
      <c r="B848" s="36"/>
      <c r="C848" s="74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4.25" customHeight="1" x14ac:dyDescent="0.25">
      <c r="A849" s="36"/>
      <c r="B849" s="36"/>
      <c r="C849" s="74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4.25" customHeight="1" x14ac:dyDescent="0.25">
      <c r="A850" s="36"/>
      <c r="B850" s="36"/>
      <c r="C850" s="74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4.25" customHeight="1" x14ac:dyDescent="0.25">
      <c r="A851" s="36"/>
      <c r="B851" s="36"/>
      <c r="C851" s="74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4.25" customHeight="1" x14ac:dyDescent="0.25">
      <c r="A852" s="36"/>
      <c r="B852" s="36"/>
      <c r="C852" s="74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4.25" customHeight="1" x14ac:dyDescent="0.25">
      <c r="A853" s="36"/>
      <c r="B853" s="36"/>
      <c r="C853" s="74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4.25" customHeight="1" x14ac:dyDescent="0.25">
      <c r="A854" s="36"/>
      <c r="B854" s="36"/>
      <c r="C854" s="74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4.25" customHeight="1" x14ac:dyDescent="0.25">
      <c r="A855" s="36"/>
      <c r="B855" s="36"/>
      <c r="C855" s="74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4.25" customHeight="1" x14ac:dyDescent="0.25">
      <c r="A856" s="36"/>
      <c r="B856" s="36"/>
      <c r="C856" s="74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4.25" customHeight="1" x14ac:dyDescent="0.25">
      <c r="A857" s="36"/>
      <c r="B857" s="36"/>
      <c r="C857" s="74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4.25" customHeight="1" x14ac:dyDescent="0.25">
      <c r="A858" s="36"/>
      <c r="B858" s="36"/>
      <c r="C858" s="74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4.25" customHeight="1" x14ac:dyDescent="0.25">
      <c r="A859" s="36"/>
      <c r="B859" s="36"/>
      <c r="C859" s="74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4.25" customHeight="1" x14ac:dyDescent="0.25">
      <c r="A860" s="36"/>
      <c r="B860" s="36"/>
      <c r="C860" s="74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4.25" customHeight="1" x14ac:dyDescent="0.25">
      <c r="A861" s="36"/>
      <c r="B861" s="36"/>
      <c r="C861" s="74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4.25" customHeight="1" x14ac:dyDescent="0.25">
      <c r="A862" s="36"/>
      <c r="B862" s="36"/>
      <c r="C862" s="74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4.25" customHeight="1" x14ac:dyDescent="0.25">
      <c r="A863" s="36"/>
      <c r="B863" s="36"/>
      <c r="C863" s="74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4.25" customHeight="1" x14ac:dyDescent="0.25">
      <c r="A864" s="36"/>
      <c r="B864" s="36"/>
      <c r="C864" s="74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4.25" customHeight="1" x14ac:dyDescent="0.25">
      <c r="A865" s="36"/>
      <c r="B865" s="36"/>
      <c r="C865" s="74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4.25" customHeight="1" x14ac:dyDescent="0.25">
      <c r="A866" s="36"/>
      <c r="B866" s="36"/>
      <c r="C866" s="74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4.25" customHeight="1" x14ac:dyDescent="0.25">
      <c r="A867" s="36"/>
      <c r="B867" s="36"/>
      <c r="C867" s="74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4.25" customHeight="1" x14ac:dyDescent="0.25">
      <c r="A868" s="36"/>
      <c r="B868" s="36"/>
      <c r="C868" s="74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4.25" customHeight="1" x14ac:dyDescent="0.25">
      <c r="A869" s="36"/>
      <c r="B869" s="36"/>
      <c r="C869" s="74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4.25" customHeight="1" x14ac:dyDescent="0.25">
      <c r="A870" s="36"/>
      <c r="B870" s="36"/>
      <c r="C870" s="74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4.25" customHeight="1" x14ac:dyDescent="0.25">
      <c r="A871" s="36"/>
      <c r="B871" s="36"/>
      <c r="C871" s="74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4.25" customHeight="1" x14ac:dyDescent="0.25">
      <c r="A872" s="36"/>
      <c r="B872" s="36"/>
      <c r="C872" s="74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4.25" customHeight="1" x14ac:dyDescent="0.25">
      <c r="A873" s="36"/>
      <c r="B873" s="36"/>
      <c r="C873" s="74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4.25" customHeight="1" x14ac:dyDescent="0.25">
      <c r="A874" s="36"/>
      <c r="B874" s="36"/>
      <c r="C874" s="74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4.25" customHeight="1" x14ac:dyDescent="0.25">
      <c r="A875" s="36"/>
      <c r="B875" s="36"/>
      <c r="C875" s="74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4.25" customHeight="1" x14ac:dyDescent="0.25">
      <c r="A876" s="36"/>
      <c r="B876" s="36"/>
      <c r="C876" s="74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4.25" customHeight="1" x14ac:dyDescent="0.25">
      <c r="A877" s="36"/>
      <c r="B877" s="36"/>
      <c r="C877" s="74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4.25" customHeight="1" x14ac:dyDescent="0.25">
      <c r="A878" s="36"/>
      <c r="B878" s="36"/>
      <c r="C878" s="74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4.25" customHeight="1" x14ac:dyDescent="0.25">
      <c r="A879" s="36"/>
      <c r="B879" s="36"/>
      <c r="C879" s="74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4.25" customHeight="1" x14ac:dyDescent="0.25">
      <c r="A880" s="36"/>
      <c r="B880" s="36"/>
      <c r="C880" s="74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4.25" customHeight="1" x14ac:dyDescent="0.25">
      <c r="A881" s="36"/>
      <c r="B881" s="36"/>
      <c r="C881" s="74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4.25" customHeight="1" x14ac:dyDescent="0.25">
      <c r="A882" s="36"/>
      <c r="B882" s="36"/>
      <c r="C882" s="74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4.25" customHeight="1" x14ac:dyDescent="0.25">
      <c r="A883" s="36"/>
      <c r="B883" s="36"/>
      <c r="C883" s="74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4.25" customHeight="1" x14ac:dyDescent="0.25">
      <c r="A884" s="36"/>
      <c r="B884" s="36"/>
      <c r="C884" s="74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4.25" customHeight="1" x14ac:dyDescent="0.25">
      <c r="A885" s="36"/>
      <c r="B885" s="36"/>
      <c r="C885" s="74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4.25" customHeight="1" x14ac:dyDescent="0.25">
      <c r="A886" s="36"/>
      <c r="B886" s="36"/>
      <c r="C886" s="74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4.25" customHeight="1" x14ac:dyDescent="0.25">
      <c r="A887" s="36"/>
      <c r="B887" s="36"/>
      <c r="C887" s="74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4.25" customHeight="1" x14ac:dyDescent="0.25">
      <c r="A888" s="36"/>
      <c r="B888" s="36"/>
      <c r="C888" s="74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4.25" customHeight="1" x14ac:dyDescent="0.25">
      <c r="A889" s="36"/>
      <c r="B889" s="36"/>
      <c r="C889" s="74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4.25" customHeight="1" x14ac:dyDescent="0.25">
      <c r="A890" s="36"/>
      <c r="B890" s="36"/>
      <c r="C890" s="74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4.25" customHeight="1" x14ac:dyDescent="0.25">
      <c r="A891" s="36"/>
      <c r="B891" s="36"/>
      <c r="C891" s="74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4.25" customHeight="1" x14ac:dyDescent="0.25">
      <c r="A892" s="36"/>
      <c r="B892" s="36"/>
      <c r="C892" s="74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4.25" customHeight="1" x14ac:dyDescent="0.25">
      <c r="A893" s="36"/>
      <c r="B893" s="36"/>
      <c r="C893" s="74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4.25" customHeight="1" x14ac:dyDescent="0.25">
      <c r="A894" s="36"/>
      <c r="B894" s="36"/>
      <c r="C894" s="74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4.25" customHeight="1" x14ac:dyDescent="0.25">
      <c r="A895" s="36"/>
      <c r="B895" s="36"/>
      <c r="C895" s="74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4.25" customHeight="1" x14ac:dyDescent="0.25">
      <c r="A896" s="36"/>
      <c r="B896" s="36"/>
      <c r="C896" s="74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4.25" customHeight="1" x14ac:dyDescent="0.25">
      <c r="A897" s="36"/>
      <c r="B897" s="36"/>
      <c r="C897" s="74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4.25" customHeight="1" x14ac:dyDescent="0.25">
      <c r="A898" s="36"/>
      <c r="B898" s="36"/>
      <c r="C898" s="74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4.25" customHeight="1" x14ac:dyDescent="0.25">
      <c r="A899" s="36"/>
      <c r="B899" s="36"/>
      <c r="C899" s="74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4.25" customHeight="1" x14ac:dyDescent="0.25">
      <c r="A900" s="36"/>
      <c r="B900" s="36"/>
      <c r="C900" s="74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4.25" customHeight="1" x14ac:dyDescent="0.25">
      <c r="A901" s="36"/>
      <c r="B901" s="36"/>
      <c r="C901" s="74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4.25" customHeight="1" x14ac:dyDescent="0.25">
      <c r="A902" s="36"/>
      <c r="B902" s="36"/>
      <c r="C902" s="74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4.25" customHeight="1" x14ac:dyDescent="0.25">
      <c r="A903" s="36"/>
      <c r="B903" s="36"/>
      <c r="C903" s="74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4.25" customHeight="1" x14ac:dyDescent="0.25">
      <c r="A904" s="36"/>
      <c r="B904" s="36"/>
      <c r="C904" s="74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4.25" customHeight="1" x14ac:dyDescent="0.25">
      <c r="A905" s="36"/>
      <c r="B905" s="36"/>
      <c r="C905" s="74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4.25" customHeight="1" x14ac:dyDescent="0.25">
      <c r="A906" s="36"/>
      <c r="B906" s="36"/>
      <c r="C906" s="74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4.25" customHeight="1" x14ac:dyDescent="0.25">
      <c r="A907" s="36"/>
      <c r="B907" s="36"/>
      <c r="C907" s="74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4.25" customHeight="1" x14ac:dyDescent="0.25">
      <c r="A908" s="36"/>
      <c r="B908" s="36"/>
      <c r="C908" s="74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4.25" customHeight="1" x14ac:dyDescent="0.25">
      <c r="A909" s="36"/>
      <c r="B909" s="36"/>
      <c r="C909" s="74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4.25" customHeight="1" x14ac:dyDescent="0.25">
      <c r="A910" s="36"/>
      <c r="B910" s="36"/>
      <c r="C910" s="74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4.25" customHeight="1" x14ac:dyDescent="0.25">
      <c r="A911" s="36"/>
      <c r="B911" s="36"/>
      <c r="C911" s="74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4.25" customHeight="1" x14ac:dyDescent="0.25">
      <c r="A912" s="36"/>
      <c r="B912" s="36"/>
      <c r="C912" s="74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4.25" customHeight="1" x14ac:dyDescent="0.25">
      <c r="A913" s="36"/>
      <c r="B913" s="36"/>
      <c r="C913" s="74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4.25" customHeight="1" x14ac:dyDescent="0.25">
      <c r="A914" s="36"/>
      <c r="B914" s="36"/>
      <c r="C914" s="74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4.25" customHeight="1" x14ac:dyDescent="0.25">
      <c r="A915" s="36"/>
      <c r="B915" s="36"/>
      <c r="C915" s="74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4.25" customHeight="1" x14ac:dyDescent="0.25">
      <c r="A916" s="36"/>
      <c r="B916" s="36"/>
      <c r="C916" s="74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4.25" customHeight="1" x14ac:dyDescent="0.25">
      <c r="A917" s="36"/>
      <c r="B917" s="36"/>
      <c r="C917" s="74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4.25" customHeight="1" x14ac:dyDescent="0.25">
      <c r="A918" s="36"/>
      <c r="B918" s="36"/>
      <c r="C918" s="74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4.25" customHeight="1" x14ac:dyDescent="0.25">
      <c r="A919" s="36"/>
      <c r="B919" s="36"/>
      <c r="C919" s="74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4.25" customHeight="1" x14ac:dyDescent="0.25">
      <c r="A920" s="36"/>
      <c r="B920" s="36"/>
      <c r="C920" s="74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4.25" customHeight="1" x14ac:dyDescent="0.25">
      <c r="A921" s="36"/>
      <c r="B921" s="36"/>
      <c r="C921" s="74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4.25" customHeight="1" x14ac:dyDescent="0.25">
      <c r="A922" s="36"/>
      <c r="B922" s="36"/>
      <c r="C922" s="74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4.25" customHeight="1" x14ac:dyDescent="0.25">
      <c r="A923" s="36"/>
      <c r="B923" s="36"/>
      <c r="C923" s="74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4.25" customHeight="1" x14ac:dyDescent="0.25">
      <c r="A924" s="36"/>
      <c r="B924" s="36"/>
      <c r="C924" s="74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4.25" customHeight="1" x14ac:dyDescent="0.25">
      <c r="A925" s="36"/>
      <c r="B925" s="36"/>
      <c r="C925" s="74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4.25" customHeight="1" x14ac:dyDescent="0.25">
      <c r="A926" s="36"/>
      <c r="B926" s="36"/>
      <c r="C926" s="74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4.25" customHeight="1" x14ac:dyDescent="0.25">
      <c r="A927" s="36"/>
      <c r="B927" s="36"/>
      <c r="C927" s="74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4.25" customHeight="1" x14ac:dyDescent="0.25">
      <c r="A928" s="36"/>
      <c r="B928" s="36"/>
      <c r="C928" s="74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4.25" customHeight="1" x14ac:dyDescent="0.25">
      <c r="A929" s="36"/>
      <c r="B929" s="36"/>
      <c r="C929" s="74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4.25" customHeight="1" x14ac:dyDescent="0.25">
      <c r="A930" s="36"/>
      <c r="B930" s="36"/>
      <c r="C930" s="74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4.25" customHeight="1" x14ac:dyDescent="0.25">
      <c r="A931" s="36"/>
      <c r="B931" s="36"/>
      <c r="C931" s="74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4.25" customHeight="1" x14ac:dyDescent="0.25">
      <c r="A932" s="36"/>
      <c r="B932" s="36"/>
      <c r="C932" s="74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4.25" customHeight="1" x14ac:dyDescent="0.25">
      <c r="A933" s="36"/>
      <c r="B933" s="36"/>
      <c r="C933" s="74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4.25" customHeight="1" x14ac:dyDescent="0.25">
      <c r="A934" s="36"/>
      <c r="B934" s="36"/>
      <c r="C934" s="74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4.25" customHeight="1" x14ac:dyDescent="0.25">
      <c r="A935" s="36"/>
      <c r="B935" s="36"/>
      <c r="C935" s="74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4.25" customHeight="1" x14ac:dyDescent="0.25">
      <c r="A936" s="36"/>
      <c r="B936" s="36"/>
      <c r="C936" s="74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4.25" customHeight="1" x14ac:dyDescent="0.25">
      <c r="A937" s="36"/>
      <c r="B937" s="36"/>
      <c r="C937" s="74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4.25" customHeight="1" x14ac:dyDescent="0.25">
      <c r="A938" s="36"/>
      <c r="B938" s="36"/>
      <c r="C938" s="74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4.25" customHeight="1" x14ac:dyDescent="0.25">
      <c r="A939" s="36"/>
      <c r="B939" s="36"/>
      <c r="C939" s="74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4.25" customHeight="1" x14ac:dyDescent="0.25">
      <c r="A940" s="36"/>
      <c r="B940" s="36"/>
      <c r="C940" s="74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4.25" customHeight="1" x14ac:dyDescent="0.25">
      <c r="A941" s="36"/>
      <c r="B941" s="36"/>
      <c r="C941" s="74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4.25" customHeight="1" x14ac:dyDescent="0.25">
      <c r="A942" s="36"/>
      <c r="B942" s="36"/>
      <c r="C942" s="74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4.25" customHeight="1" x14ac:dyDescent="0.25">
      <c r="A943" s="36"/>
      <c r="B943" s="36"/>
      <c r="C943" s="74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4.25" customHeight="1" x14ac:dyDescent="0.25">
      <c r="A944" s="36"/>
      <c r="B944" s="36"/>
      <c r="C944" s="74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4.25" customHeight="1" x14ac:dyDescent="0.25">
      <c r="A945" s="36"/>
      <c r="B945" s="36"/>
      <c r="C945" s="74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4.25" customHeight="1" x14ac:dyDescent="0.25">
      <c r="A946" s="36"/>
      <c r="B946" s="36"/>
      <c r="C946" s="74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4.25" customHeight="1" x14ac:dyDescent="0.25">
      <c r="A947" s="36"/>
      <c r="B947" s="36"/>
      <c r="C947" s="74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4.25" customHeight="1" x14ac:dyDescent="0.25">
      <c r="A948" s="36"/>
      <c r="B948" s="36"/>
      <c r="C948" s="74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4.25" customHeight="1" x14ac:dyDescent="0.25">
      <c r="A949" s="36"/>
      <c r="B949" s="36"/>
      <c r="C949" s="74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4.25" customHeight="1" x14ac:dyDescent="0.25">
      <c r="A950" s="36"/>
      <c r="B950" s="36"/>
      <c r="C950" s="74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4.25" customHeight="1" x14ac:dyDescent="0.25">
      <c r="A951" s="36"/>
      <c r="B951" s="36"/>
      <c r="C951" s="74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4.25" customHeight="1" x14ac:dyDescent="0.25">
      <c r="A952" s="36"/>
      <c r="B952" s="36"/>
      <c r="C952" s="74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4.25" customHeight="1" x14ac:dyDescent="0.25">
      <c r="A953" s="36"/>
      <c r="B953" s="36"/>
      <c r="C953" s="74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4.25" customHeight="1" x14ac:dyDescent="0.25">
      <c r="A954" s="36"/>
      <c r="B954" s="36"/>
      <c r="C954" s="74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4.25" customHeight="1" x14ac:dyDescent="0.25">
      <c r="A955" s="36"/>
      <c r="B955" s="36"/>
      <c r="C955" s="74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4.25" customHeight="1" x14ac:dyDescent="0.25">
      <c r="A956" s="36"/>
      <c r="B956" s="36"/>
      <c r="C956" s="74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4.25" customHeight="1" x14ac:dyDescent="0.25">
      <c r="A957" s="36"/>
      <c r="B957" s="36"/>
      <c r="C957" s="74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4.25" customHeight="1" x14ac:dyDescent="0.25">
      <c r="A958" s="36"/>
      <c r="B958" s="36"/>
      <c r="C958" s="74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4.25" customHeight="1" x14ac:dyDescent="0.25">
      <c r="A959" s="36"/>
      <c r="B959" s="36"/>
      <c r="C959" s="74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4.25" customHeight="1" x14ac:dyDescent="0.25">
      <c r="A960" s="36"/>
      <c r="B960" s="36"/>
      <c r="C960" s="74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4.25" customHeight="1" x14ac:dyDescent="0.25">
      <c r="A961" s="36"/>
      <c r="B961" s="36"/>
      <c r="C961" s="74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4.25" customHeight="1" x14ac:dyDescent="0.25">
      <c r="A962" s="36"/>
      <c r="B962" s="36"/>
      <c r="C962" s="74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4.25" customHeight="1" x14ac:dyDescent="0.25">
      <c r="A963" s="36"/>
      <c r="B963" s="36"/>
      <c r="C963" s="74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4.25" customHeight="1" x14ac:dyDescent="0.25">
      <c r="A964" s="36"/>
      <c r="B964" s="36"/>
      <c r="C964" s="74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4.25" customHeight="1" x14ac:dyDescent="0.25">
      <c r="A965" s="36"/>
      <c r="B965" s="36"/>
      <c r="C965" s="74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4.25" customHeight="1" x14ac:dyDescent="0.25">
      <c r="A966" s="36"/>
      <c r="B966" s="36"/>
      <c r="C966" s="74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4.25" customHeight="1" x14ac:dyDescent="0.25">
      <c r="A967" s="36"/>
      <c r="B967" s="36"/>
      <c r="C967" s="74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4.25" customHeight="1" x14ac:dyDescent="0.25">
      <c r="A968" s="36"/>
      <c r="B968" s="36"/>
      <c r="C968" s="74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4.25" customHeight="1" x14ac:dyDescent="0.25">
      <c r="A969" s="36"/>
      <c r="B969" s="36"/>
      <c r="C969" s="74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4.25" customHeight="1" x14ac:dyDescent="0.25">
      <c r="A970" s="36"/>
      <c r="B970" s="36"/>
      <c r="C970" s="74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4.25" customHeight="1" x14ac:dyDescent="0.25">
      <c r="A971" s="36"/>
      <c r="B971" s="36"/>
      <c r="C971" s="74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4.25" customHeight="1" x14ac:dyDescent="0.25">
      <c r="A972" s="36"/>
      <c r="B972" s="36"/>
      <c r="C972" s="74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4.25" customHeight="1" x14ac:dyDescent="0.25">
      <c r="A973" s="36"/>
      <c r="B973" s="36"/>
      <c r="C973" s="74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4.25" customHeight="1" x14ac:dyDescent="0.25">
      <c r="A974" s="36"/>
      <c r="B974" s="36"/>
      <c r="C974" s="74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4.25" customHeight="1" x14ac:dyDescent="0.25">
      <c r="A975" s="36"/>
      <c r="B975" s="36"/>
      <c r="C975" s="74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4.25" customHeight="1" x14ac:dyDescent="0.25">
      <c r="A976" s="36"/>
      <c r="B976" s="36"/>
      <c r="C976" s="74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4.25" customHeight="1" x14ac:dyDescent="0.25">
      <c r="A977" s="36"/>
      <c r="B977" s="36"/>
      <c r="C977" s="74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4.25" customHeight="1" x14ac:dyDescent="0.25">
      <c r="A978" s="36"/>
      <c r="B978" s="36"/>
      <c r="C978" s="74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4.25" customHeight="1" x14ac:dyDescent="0.25">
      <c r="A979" s="36"/>
      <c r="B979" s="36"/>
      <c r="C979" s="74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4.25" customHeight="1" x14ac:dyDescent="0.25">
      <c r="A980" s="36"/>
      <c r="B980" s="36"/>
      <c r="C980" s="74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4.25" customHeight="1" x14ac:dyDescent="0.25">
      <c r="A981" s="36"/>
      <c r="B981" s="36"/>
      <c r="C981" s="74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4.25" customHeight="1" x14ac:dyDescent="0.25">
      <c r="A982" s="36"/>
      <c r="B982" s="36"/>
      <c r="C982" s="74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4.25" customHeight="1" x14ac:dyDescent="0.25">
      <c r="A983" s="36"/>
      <c r="B983" s="36"/>
      <c r="C983" s="74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4.25" customHeight="1" x14ac:dyDescent="0.25">
      <c r="A984" s="36"/>
      <c r="B984" s="36"/>
      <c r="C984" s="74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4.25" customHeight="1" x14ac:dyDescent="0.25">
      <c r="A985" s="36"/>
      <c r="B985" s="36"/>
      <c r="C985" s="74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4.25" customHeight="1" x14ac:dyDescent="0.25">
      <c r="A986" s="36"/>
      <c r="B986" s="36"/>
      <c r="C986" s="74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4.25" customHeight="1" x14ac:dyDescent="0.25">
      <c r="A987" s="36"/>
      <c r="B987" s="36"/>
      <c r="C987" s="74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4.25" customHeight="1" x14ac:dyDescent="0.25">
      <c r="A988" s="36"/>
      <c r="B988" s="36"/>
      <c r="C988" s="74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4.25" customHeight="1" x14ac:dyDescent="0.25">
      <c r="A989" s="36"/>
      <c r="B989" s="36"/>
      <c r="C989" s="74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4.25" customHeight="1" x14ac:dyDescent="0.25">
      <c r="A990" s="36"/>
      <c r="B990" s="36"/>
      <c r="C990" s="74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4.25" customHeight="1" x14ac:dyDescent="0.25">
      <c r="A991" s="36"/>
      <c r="B991" s="36"/>
      <c r="C991" s="74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4.25" customHeight="1" x14ac:dyDescent="0.25">
      <c r="A992" s="36"/>
      <c r="B992" s="36"/>
      <c r="C992" s="74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4.25" customHeight="1" x14ac:dyDescent="0.25">
      <c r="A993" s="36"/>
      <c r="B993" s="36"/>
      <c r="C993" s="74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4.25" customHeight="1" x14ac:dyDescent="0.25">
      <c r="A994" s="36"/>
      <c r="B994" s="36"/>
      <c r="C994" s="74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4.25" customHeight="1" x14ac:dyDescent="0.25">
      <c r="A995" s="36"/>
      <c r="B995" s="36"/>
      <c r="C995" s="74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4.25" customHeight="1" x14ac:dyDescent="0.25">
      <c r="A996" s="36"/>
      <c r="B996" s="36"/>
      <c r="C996" s="74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4.25" customHeight="1" x14ac:dyDescent="0.25">
      <c r="A997" s="36"/>
      <c r="B997" s="36"/>
      <c r="C997" s="74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4.25" customHeight="1" x14ac:dyDescent="0.25">
      <c r="A998" s="36"/>
      <c r="B998" s="36"/>
      <c r="C998" s="74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4.25" customHeight="1" x14ac:dyDescent="0.25">
      <c r="A999" s="36"/>
      <c r="B999" s="36"/>
      <c r="C999" s="74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4.25" customHeight="1" x14ac:dyDescent="0.25">
      <c r="A1000" s="36"/>
      <c r="B1000" s="36"/>
      <c r="C1000" s="74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60">
    <mergeCell ref="T11:W11"/>
    <mergeCell ref="C6:F6"/>
    <mergeCell ref="G6:I6"/>
    <mergeCell ref="A11:A12"/>
    <mergeCell ref="B11:B12"/>
    <mergeCell ref="C11:C12"/>
    <mergeCell ref="D11:D12"/>
    <mergeCell ref="E11:E12"/>
    <mergeCell ref="F11:F12"/>
    <mergeCell ref="G11:G12"/>
    <mergeCell ref="H11:K11"/>
    <mergeCell ref="L11:O11"/>
    <mergeCell ref="P11:S11"/>
    <mergeCell ref="C8:F8"/>
    <mergeCell ref="G8:R8"/>
    <mergeCell ref="A1:B8"/>
    <mergeCell ref="C1:R2"/>
    <mergeCell ref="N3:R3"/>
    <mergeCell ref="C4:M4"/>
    <mergeCell ref="N4:R4"/>
    <mergeCell ref="C5:F5"/>
    <mergeCell ref="G5:I5"/>
    <mergeCell ref="J5:M5"/>
    <mergeCell ref="N5:R5"/>
    <mergeCell ref="J6:M6"/>
    <mergeCell ref="N6:R6"/>
    <mergeCell ref="C7:F7"/>
    <mergeCell ref="G7:R7"/>
    <mergeCell ref="U39:W39"/>
    <mergeCell ref="F37:G38"/>
    <mergeCell ref="F40:G40"/>
    <mergeCell ref="M39:O39"/>
    <mergeCell ref="M40:O40"/>
    <mergeCell ref="Q40:S40"/>
    <mergeCell ref="U40:W40"/>
    <mergeCell ref="H37:K37"/>
    <mergeCell ref="L37:O37"/>
    <mergeCell ref="I40:K40"/>
    <mergeCell ref="B39:B40"/>
    <mergeCell ref="C39:E40"/>
    <mergeCell ref="F39:G39"/>
    <mergeCell ref="I39:K39"/>
    <mergeCell ref="Q39:S39"/>
    <mergeCell ref="A28:A30"/>
    <mergeCell ref="A31:A33"/>
    <mergeCell ref="P37:S37"/>
    <mergeCell ref="T37:W37"/>
    <mergeCell ref="I38:K38"/>
    <mergeCell ref="M38:O38"/>
    <mergeCell ref="Q38:S38"/>
    <mergeCell ref="U38:W38"/>
    <mergeCell ref="A34:A36"/>
    <mergeCell ref="A37:A40"/>
    <mergeCell ref="B37:B38"/>
    <mergeCell ref="C37:E38"/>
    <mergeCell ref="A13:A15"/>
    <mergeCell ref="A16:A18"/>
    <mergeCell ref="A19:A21"/>
    <mergeCell ref="A22:A24"/>
    <mergeCell ref="A25:A27"/>
  </mergeCells>
  <conditionalFormatting sqref="H13:W13 H16:W16 H19:W19 H22:W22 H25:W25 H28:W28">
    <cfRule type="cellIs" dxfId="2" priority="1" stopIfTrue="1" operator="between">
      <formula>$F13</formula>
      <formula>$G13</formula>
    </cfRule>
  </conditionalFormatting>
  <conditionalFormatting sqref="H31:W31">
    <cfRule type="cellIs" dxfId="1" priority="2" stopIfTrue="1" operator="between">
      <formula>$F31</formula>
      <formula>$G31</formula>
    </cfRule>
  </conditionalFormatting>
  <conditionalFormatting sqref="H34:W34">
    <cfRule type="cellIs" dxfId="0" priority="3" stopIfTrue="1" operator="between">
      <formula>$F34</formula>
      <formula>$G34</formula>
    </cfRule>
  </conditionalFormatting>
  <dataValidations count="2">
    <dataValidation type="list" allowBlank="1" showErrorMessage="1" sqref="C14:C15 C17:C18 C20:C21 C23:C24 C26:C27 C29:C30 C32:C33 C35:C36" xr:uid="{00000000-0002-0000-0100-000000000000}">
      <formula1>$K$10:$M$10</formula1>
    </dataValidation>
    <dataValidation type="list" allowBlank="1" showErrorMessage="1" sqref="C13 C16 C19 C22 C25 C28 C31 C34" xr:uid="{00000000-0002-0000-0100-000001000000}">
      <formula1>$I$10</formula1>
    </dataValidation>
  </dataValidations>
  <printOptions horizontalCentered="1"/>
  <pageMargins left="0.23622047244094491" right="0.23622047244094491" top="0.74803149606299213" bottom="0.74803149606299213" header="0" footer="0"/>
  <pageSetup paperSize="9" orientation="landscape"/>
  <colBreaks count="1" manualBreakCount="1">
    <brk id="15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Capa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Rolando</dc:creator>
  <cp:lastModifiedBy>Karina Mendes Neves De Oliveira</cp:lastModifiedBy>
  <dcterms:created xsi:type="dcterms:W3CDTF">2012-11-29T11:37:25Z</dcterms:created>
  <dcterms:modified xsi:type="dcterms:W3CDTF">2024-11-12T12:49:09Z</dcterms:modified>
</cp:coreProperties>
</file>