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naldo.almeida\Desktop\ANEXO III - PLANILHAS QUANTITATIVAS - EDITAL 034.2019\"/>
    </mc:Choice>
  </mc:AlternateContent>
  <bookViews>
    <workbookView xWindow="-120" yWindow="-120" windowWidth="20730" windowHeight="11160" tabRatio="646"/>
  </bookViews>
  <sheets>
    <sheet name="Capa" sheetId="1" r:id="rId1"/>
    <sheet name="Planilha Qtd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Qtd'!$E$12:$AA$188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1">'Planilha Qtd'!$A$1:$AL$188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150" i="2" l="1"/>
  <c r="W9" i="2"/>
  <c r="T9" i="2"/>
  <c r="L7" i="2"/>
  <c r="AJ179" i="2" l="1"/>
  <c r="AJ90" i="2" l="1"/>
  <c r="AJ183" i="2" l="1"/>
  <c r="AJ186" i="2"/>
  <c r="AJ181" i="2"/>
  <c r="AJ71" i="2" l="1"/>
  <c r="AJ57" i="2"/>
  <c r="AJ80" i="2"/>
  <c r="AJ176" i="2"/>
  <c r="AJ124" i="2"/>
  <c r="AJ119" i="2"/>
  <c r="AJ111" i="2"/>
  <c r="AJ95" i="2"/>
  <c r="AJ164" i="2"/>
  <c r="AJ79" i="2"/>
  <c r="AJ137" i="2"/>
  <c r="AJ163" i="2" l="1"/>
  <c r="AJ123" i="2"/>
  <c r="AJ94" i="2"/>
  <c r="AJ13" i="2" l="1"/>
  <c r="AJ26" i="2"/>
  <c r="AJ25" i="2"/>
  <c r="AJ34" i="2"/>
  <c r="AJ33" i="2" s="1"/>
  <c r="AJ32" i="2" s="1"/>
  <c r="I6" i="4"/>
  <c r="I5" i="4"/>
  <c r="I4" i="4"/>
  <c r="D6" i="4"/>
  <c r="D5" i="4"/>
  <c r="D4" i="4"/>
  <c r="AJ188" i="2" l="1"/>
  <c r="J6" i="4"/>
  <c r="J5" i="4"/>
  <c r="J4" i="4"/>
  <c r="E6" i="4"/>
  <c r="E5" i="4"/>
  <c r="E4" i="4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D15" i="5" l="1"/>
  <c r="C15" i="5"/>
  <c r="E15" i="5"/>
  <c r="F20" i="5"/>
  <c r="C20" i="5"/>
  <c r="J7" i="4"/>
  <c r="E7" i="4"/>
  <c r="F15" i="5"/>
  <c r="H9" i="2" l="1"/>
  <c r="H5" i="2"/>
</calcChain>
</file>

<file path=xl/sharedStrings.xml><?xml version="1.0" encoding="utf-8"?>
<sst xmlns="http://schemas.openxmlformats.org/spreadsheetml/2006/main" count="770" uniqueCount="425">
  <si>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</si>
  <si>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</si>
  <si>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</si>
  <si>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</si>
  <si>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</si>
  <si>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</si>
  <si>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</si>
  <si>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</si>
  <si>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</si>
  <si>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</si>
  <si>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</si>
  <si>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</si>
  <si>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</si>
  <si>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</si>
  <si>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</si>
  <si>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</si>
  <si>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</si>
  <si>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</si>
  <si>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</si>
  <si>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</si>
  <si>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</si>
  <si>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</si>
  <si>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</si>
  <si>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</si>
  <si>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</si>
  <si>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</si>
  <si>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DESCRIÇÃO DO MATERIAL</t>
  </si>
  <si>
    <t>OOJ</t>
  </si>
  <si>
    <t>UNIDADE</t>
  </si>
  <si>
    <t>QTD</t>
  </si>
  <si>
    <t>1/2"</t>
  </si>
  <si>
    <t>1.1/2"</t>
  </si>
  <si>
    <t>2"</t>
  </si>
  <si>
    <t>Total</t>
  </si>
  <si>
    <t>metro</t>
  </si>
  <si>
    <t>peça</t>
  </si>
  <si>
    <t>EQUIPAMENTOS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</si>
  <si>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</si>
  <si>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</si>
  <si>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</si>
  <si>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</si>
  <si>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</si>
  <si>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</si>
  <si>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</si>
  <si>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</si>
  <si>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</si>
  <si>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</si>
  <si>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</si>
  <si>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</si>
  <si>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</si>
  <si>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</si>
  <si>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</si>
  <si>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</si>
  <si>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</si>
  <si>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</si>
  <si>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</si>
  <si>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</si>
  <si>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</si>
  <si>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</si>
  <si>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</si>
  <si>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</si>
  <si>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</si>
  <si>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</si>
  <si>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</si>
  <si>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</si>
  <si>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</si>
  <si>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</si>
  <si>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</si>
  <si>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</si>
  <si>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</si>
  <si>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</si>
  <si>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</si>
  <si>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</si>
  <si>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</si>
  <si>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</si>
  <si>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</si>
  <si>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</si>
  <si>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</si>
  <si>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</si>
  <si>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</si>
  <si>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</si>
  <si>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</si>
  <si>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</si>
  <si>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</si>
  <si>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</si>
  <si>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Recolhimento de ART.</t>
  </si>
  <si>
    <t>SUPORTAÇÃO</t>
  </si>
  <si>
    <t>Fornecimento de Materiais e Mão de Obra para Suportação das Tubulações.</t>
  </si>
  <si>
    <t>ISOLAMENTO TÉRMICO</t>
  </si>
  <si>
    <t>TOTAL</t>
  </si>
  <si>
    <t>DISCIPLINA:</t>
  </si>
  <si>
    <t>UTILIDADES</t>
  </si>
  <si>
    <t>Verba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</si>
  <si>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</si>
  <si>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</si>
  <si>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</si>
  <si>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</si>
  <si>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</si>
  <si>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</si>
  <si>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</si>
  <si>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</si>
  <si>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</si>
  <si>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3.1</t>
  </si>
  <si>
    <t>1.9</t>
  </si>
  <si>
    <t>1.10</t>
  </si>
  <si>
    <t>cj</t>
  </si>
  <si>
    <t>TUBULAÇÃO, VÁLVULAS E ACESSÓRIOS</t>
  </si>
  <si>
    <t>6.1</t>
  </si>
  <si>
    <t>1.11</t>
  </si>
  <si>
    <t>SERVIÇOS DIVERSOS</t>
  </si>
  <si>
    <t>Projeto Detalhado
Detalhamento do Projeto de Mecânica, Tubulação, Suportação e Compatibilização Técnica.</t>
  </si>
  <si>
    <t>1.0</t>
  </si>
  <si>
    <t>2.0</t>
  </si>
  <si>
    <t>3.0</t>
  </si>
  <si>
    <t>5.0</t>
  </si>
  <si>
    <t>6.0</t>
  </si>
  <si>
    <t>2.1.1</t>
  </si>
  <si>
    <t>3.1.1</t>
  </si>
  <si>
    <t>3.1.2</t>
  </si>
  <si>
    <t>3.1.1.2</t>
  </si>
  <si>
    <t>3.1.1.3</t>
  </si>
  <si>
    <t>3.1.1.4</t>
  </si>
  <si>
    <t>3.1.1.5</t>
  </si>
  <si>
    <t>3.1.1.8</t>
  </si>
  <si>
    <t>3.1.1.14</t>
  </si>
  <si>
    <t>3.1.1.15</t>
  </si>
  <si>
    <t>3.1.1.16</t>
  </si>
  <si>
    <t>3.1.1.17</t>
  </si>
  <si>
    <t>3.1.1.18</t>
  </si>
  <si>
    <t>3.1.1.19</t>
  </si>
  <si>
    <t>3.1.2.2</t>
  </si>
  <si>
    <t>3.1.2.3</t>
  </si>
  <si>
    <t>3.1.2.4</t>
  </si>
  <si>
    <t>3.1.2.5</t>
  </si>
  <si>
    <t>3.1.2.6</t>
  </si>
  <si>
    <t>5.1</t>
  </si>
  <si>
    <t>3/4"</t>
  </si>
  <si>
    <t>1"</t>
  </si>
  <si>
    <t>2.1/2"</t>
  </si>
  <si>
    <t>1" x 1/2"</t>
  </si>
  <si>
    <t>RCO</t>
  </si>
  <si>
    <t>3.1.2.7</t>
  </si>
  <si>
    <t>3.1.2.8</t>
  </si>
  <si>
    <t>3.1.2.13</t>
  </si>
  <si>
    <t>VÁLVULAS E ACESSÓRIOS</t>
  </si>
  <si>
    <t>3.1.3</t>
  </si>
  <si>
    <t>3.1.3.1</t>
  </si>
  <si>
    <t>3.1.3.3</t>
  </si>
  <si>
    <t>3.1.3.4</t>
  </si>
  <si>
    <t>3.1.3.5</t>
  </si>
  <si>
    <t>1.1/2"x3/4"</t>
  </si>
  <si>
    <t>3.1.1.1</t>
  </si>
  <si>
    <t>INSTRUMENTOS</t>
  </si>
  <si>
    <t>3.2</t>
  </si>
  <si>
    <t>2.1.2</t>
  </si>
  <si>
    <t>2.1.3</t>
  </si>
  <si>
    <t>TUBOS E CONEXÕES (AÇO INOX OD - UT01)</t>
  </si>
  <si>
    <t>Tubo Laminado CC longitudinal, AISI 316L, extremidade plana, tipo OD, espessura 1,65 mm, com acabamento sanitário nível SF4.</t>
  </si>
  <si>
    <t>Curva 90°, tipo OD, AISI 316L, espessura 1,65 mm, extremidades prolongadas para solda orbital, acabamento sanitário, polimento interno nível SF4.</t>
  </si>
  <si>
    <t>Curva 45°, tipo OD, AISI 316L, espessura 1,65 mm, extremidades prolongadas para solda orbital, acabamento sanitário, polimento interno nível SF4.</t>
  </si>
  <si>
    <t>Tee Redução tipo OD, AISI 316L, extr. prolongadas para solda orbital e outra TC curta conf. ISO 2852, espessura 1,65 mm, acabamento sanitário, polimento interno nível SF4.</t>
  </si>
  <si>
    <t>2.1/2" x 1.1/2"</t>
  </si>
  <si>
    <t>3.1.1.21</t>
  </si>
  <si>
    <t>3.1.1.22</t>
  </si>
  <si>
    <t>Niple TC tipo OD, AISI 316L, extr. prolongadas para solda orbital e TC conf. ISO 2852, espessura 1,65 mm, acabamento sanitário, polimento interno nível SF4.</t>
  </si>
  <si>
    <t>Anel de vedação, Elastômero sanitário em PTFE com EPDM, aprovado pelo FDA, para conexões Tri-Clamp ISO 2852.</t>
  </si>
  <si>
    <t>Abraçadeira,Tipo TC de alta pressão conf. ASME-BPE, bipartida, (15 bar á 150°c), em aço inoxidável ASTM A 351 CF8, acabamento polido (grana 150) adequado para uso em ambientes assépticos.</t>
  </si>
  <si>
    <t>1/2" e 3/4"</t>
  </si>
  <si>
    <t>1" e 1.1/2"</t>
  </si>
  <si>
    <t>conf. folha de dados</t>
  </si>
  <si>
    <t>Flexível modelo APS ou similar, material de construção silicone reforçado curado à platina (espiral aço inox), esterilizável, autoclavável, deverá atender à FDA, pressão de 10 bar, tipo de conexão TC ISO 2852. Comprimento: 500 mm.</t>
  </si>
  <si>
    <t>3.3</t>
  </si>
  <si>
    <t>3.3.2.3</t>
  </si>
  <si>
    <t>3.3.1</t>
  </si>
  <si>
    <t>Redução Concêntrica SCH80, em  Aço Carbono Forjado ASTM A105, extr. para encaixe e solda e dimensões conforme ASME B16.11.</t>
  </si>
  <si>
    <t>Flange Sobreposto 150# em Aço Carbono Forjado ASTM A105, face com ressalto liso, extr. para solda de topo e dimensões conf. ASME B16.5, com porcas, parafusos e arruelas.</t>
  </si>
  <si>
    <t>Junta Papelão Hidráulico com fibra aramida e borracha SBR, para uso em flanges de face com ressalto, esp.1/16”, B16.21 / B16.5.</t>
  </si>
  <si>
    <t>3.3.1.1</t>
  </si>
  <si>
    <t>3.3.1.2</t>
  </si>
  <si>
    <t>3.3.1.3</t>
  </si>
  <si>
    <t>3.3.1.4</t>
  </si>
  <si>
    <t>3.3.1.5</t>
  </si>
  <si>
    <t>3.3.1.6</t>
  </si>
  <si>
    <t>3.3.1.8</t>
  </si>
  <si>
    <t>3.3.1.9</t>
  </si>
  <si>
    <t>3.3.1.10</t>
  </si>
  <si>
    <t>3.3.1.11</t>
  </si>
  <si>
    <t>3.3.1.12</t>
  </si>
  <si>
    <t>2" x 1.1/2"</t>
  </si>
  <si>
    <t>conjunto</t>
  </si>
  <si>
    <t>3.3.2.1</t>
  </si>
  <si>
    <t>3.3.2.2</t>
  </si>
  <si>
    <t>3.3.2.4</t>
  </si>
  <si>
    <t>3.3.2.5</t>
  </si>
  <si>
    <t>3.3.2</t>
  </si>
  <si>
    <t>3.3.3</t>
  </si>
  <si>
    <t>3.3.3.1</t>
  </si>
  <si>
    <t>3.3.3.2</t>
  </si>
  <si>
    <t xml:space="preserve">Tubo SCH80, em Aço Carbono ASTM A106 GR.B, sem costura, extremidade lisa, dimensões conforme ASME B36.10. </t>
  </si>
  <si>
    <t>3.5</t>
  </si>
  <si>
    <t>3.5.1</t>
  </si>
  <si>
    <t>3.5.1.1</t>
  </si>
  <si>
    <t>3.5.1.2</t>
  </si>
  <si>
    <t>3.5.1.3</t>
  </si>
  <si>
    <t>3.5.1.4</t>
  </si>
  <si>
    <t>3.5.1.5</t>
  </si>
  <si>
    <t>3.5.1.6</t>
  </si>
  <si>
    <t>3.5.1.7</t>
  </si>
  <si>
    <t>3.5.1.8</t>
  </si>
  <si>
    <t>3.5.1.9</t>
  </si>
  <si>
    <t>3.5.1.10</t>
  </si>
  <si>
    <t>3.5.1.11</t>
  </si>
  <si>
    <t>3.5.1.12</t>
  </si>
  <si>
    <t>3.5.3</t>
  </si>
  <si>
    <t>3.5.3.1</t>
  </si>
  <si>
    <t>3.5.3.2</t>
  </si>
  <si>
    <t>3.5.3.3</t>
  </si>
  <si>
    <t>3.5.3.4</t>
  </si>
  <si>
    <t>3.5.3.5</t>
  </si>
  <si>
    <t>3.5.3.6</t>
  </si>
  <si>
    <t>3.5.3.7</t>
  </si>
  <si>
    <t>3.5.3.8</t>
  </si>
  <si>
    <t>3.5.3.9</t>
  </si>
  <si>
    <t>3.5.3.10</t>
  </si>
  <si>
    <t>3.5.3.11</t>
  </si>
  <si>
    <t>3.5.3.12</t>
  </si>
  <si>
    <t>1"x1/2"</t>
  </si>
  <si>
    <t>2"x1.1/2"</t>
  </si>
  <si>
    <t>3.8</t>
  </si>
  <si>
    <t>AR COMPRIMIDO DE PROCESSO</t>
  </si>
  <si>
    <t>TUBOS E CONEXÕES (AÇO INOX- UT01)</t>
  </si>
  <si>
    <t>3.8.1</t>
  </si>
  <si>
    <t>3.8.1.1</t>
  </si>
  <si>
    <t>3.8.1.2</t>
  </si>
  <si>
    <t>3.8.1.3</t>
  </si>
  <si>
    <t>3.8.1.4</t>
  </si>
  <si>
    <t>3.8.1.5</t>
  </si>
  <si>
    <t>3.8.1.6</t>
  </si>
  <si>
    <t>3.8.1.7</t>
  </si>
  <si>
    <t>3.8.1.8</t>
  </si>
  <si>
    <t>3.8.1.9</t>
  </si>
  <si>
    <t>3.8.1.10</t>
  </si>
  <si>
    <t>3.8.1.12</t>
  </si>
  <si>
    <t>Redução Concêntrica, tipo OD, AISI 316L, espessura 2,10 mm, extremidades prolongadas para solda orbital, acabamento sanitário, polimento interno nível SF4.</t>
  </si>
  <si>
    <t>3.8.2</t>
  </si>
  <si>
    <t>3.8.2.1</t>
  </si>
  <si>
    <t>3.8.2.2</t>
  </si>
  <si>
    <t>DESMONTAGEM</t>
  </si>
  <si>
    <t>4.0</t>
  </si>
  <si>
    <t>vb</t>
  </si>
  <si>
    <t>DIVISÃO DE INFRAESTRUTURA</t>
  </si>
  <si>
    <t>DI-00059-PB-UT-PQ-2001</t>
  </si>
  <si>
    <t>LABORATÓRIO INFLUENZA - ALTERAÇÃO 2019</t>
  </si>
  <si>
    <t>DI-01021-PB-UT-PQ-2001</t>
  </si>
  <si>
    <t>LABORATÓRIO DENGUE - PROJETO CIP</t>
  </si>
  <si>
    <t>SISTEMA DE DISTRIBUIÇÃO DE CIP</t>
  </si>
  <si>
    <t>Redução excêntrica, tipo OD, AISI 316L, espessura 1,65 mm, extremidades prolongadas para solda orbital, acabamento sanitário, polimento interno nível SF4.</t>
  </si>
  <si>
    <t>ÁGUA PURIFICADA PARA CIP - DI-1021-PB-UT-IS-0008</t>
  </si>
  <si>
    <t>2.1/2" x 2"</t>
  </si>
  <si>
    <t>Curva 90°, SCH80 em Aço Carbono ASTM A-234 GR.WPB, SC, RL, B16.9.</t>
  </si>
  <si>
    <t>Curva 45°, SCH80 em Aço Carbono ASTM A-234 GR.WPB, SC, RL, B16.9.</t>
  </si>
  <si>
    <t>1" x 3/4"</t>
  </si>
  <si>
    <t>Te Reto SCH80, em  Aço Carbono Forjado ASTM A105, extr. para encaixe e solda e dimensões conforme ASME B16.11.</t>
  </si>
  <si>
    <t>Te Redução, SCH80 em Aço Carbono ASTM A-234 GR.WPB.</t>
  </si>
  <si>
    <r>
      <t xml:space="preserve">Válvula de Segurança </t>
    </r>
    <r>
      <rPr>
        <b/>
        <sz val="12"/>
        <rFont val="Calibri"/>
        <family val="2"/>
        <scheme val="minor"/>
      </rPr>
      <t>DEN-PSV01-CIP005-1021-1010</t>
    </r>
    <r>
      <rPr>
        <sz val="12"/>
        <rFont val="Calibri"/>
        <family val="2"/>
        <scheme val="minor"/>
      </rPr>
      <t xml:space="preserve"> conforme Folha de Dados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</si>
  <si>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PVD-XV10-1021-1010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</si>
  <si>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PVD-XV06-1021-1010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</si>
  <si>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PVD-XV07-1021-1010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</si>
  <si>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PVD-XV08-1021-1010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</si>
  <si>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PVD-XV15-1021-1010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</si>
  <si>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PVD-XV16-1021-1010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</si>
  <si>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PVD-XV02-1021-1010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</si>
  <si>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PVD-XV03-1021-1010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</si>
  <si>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PVD-XV04-1021-1010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</si>
  <si>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Analisador de Condutividade </t>
    </r>
    <r>
      <rPr>
        <b/>
        <sz val="12"/>
        <rFont val="Calibri"/>
        <family val="2"/>
        <scheme val="minor"/>
      </rPr>
      <t>PDV-AIT01-CIP005-1021-1010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</si>
  <si>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Analisador de Condutividade </t>
    </r>
    <r>
      <rPr>
        <b/>
        <sz val="12"/>
        <rFont val="Calibri"/>
        <family val="2"/>
        <scheme val="minor"/>
      </rPr>
      <t>PDV-AIT02-CIP005-1021-1010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</si>
  <si>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Analisador de Condutividade </t>
    </r>
    <r>
      <rPr>
        <b/>
        <sz val="12"/>
        <rFont val="Calibri"/>
        <family val="2"/>
        <scheme val="minor"/>
      </rPr>
      <t>PDV-AIT03-CIP005-1021-1010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</si>
  <si>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Analisador de Condutividade </t>
    </r>
    <r>
      <rPr>
        <b/>
        <sz val="12"/>
        <rFont val="Calibri"/>
        <family val="2"/>
        <scheme val="minor"/>
      </rPr>
      <t>PDV-AIT04-CIP005-1021-1010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</si>
  <si>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de Temperatura Sanitário  </t>
    </r>
    <r>
      <rPr>
        <b/>
        <sz val="12"/>
        <rFont val="Calibri"/>
        <family val="2"/>
        <scheme val="minor"/>
      </rPr>
      <t>PDV-TT02-CIP005-1021-1010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</si>
  <si>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PVD-XV14-1021-1010</t>
    </r>
    <r>
      <rPr>
        <sz val="12"/>
        <rFont val="Calibri"/>
        <family val="2"/>
        <scheme val="minor"/>
      </rPr>
      <t xml:space="preserve"> conforme Folha de Dados </t>
    </r>
  </si>
  <si>
    <t>VAPOR INDUSTRIAL E CONDENSADO - DI-01021-PB-UT-IS-0006</t>
  </si>
  <si>
    <t>ÁGUA GELADA - DI-01021-PB-UT-IS-0011</t>
  </si>
  <si>
    <t>DRENO - DI-1021-PB-UT-IS-0010</t>
  </si>
  <si>
    <t>3"x1.1/2"</t>
  </si>
  <si>
    <t>1.1/2"x1/2"</t>
  </si>
  <si>
    <t>TUBO SCH 40S, EM AÇO INOXIDÁVEL COM COSTURA ASTM A312 Gr TP 304, EXTREMIDADE PLANA. DIMENSÕES CONFORME ASME B36.19.</t>
  </si>
  <si>
    <t>CURVA 90 RAIO LONGO SCH 40S, EM AÇO INOXIDÁVEL SEM COSTURA ASTM A403 Gr WP304, EXTREMIDADE CHANFRADA CONFORME ASME B16.25. DIMENSÕES CONFORME ASME B16.9.</t>
  </si>
  <si>
    <t>CURVA 45 RAIO LONGO SCH 40S, EM AÇO INOXIDÁVEL SEM COSTURA ASTM A403 Gr WP304, EXTREMIDADE CHANFRADA CONFORME ASME B16.25. DIMENSÕES CONFORME ASME B16.9.</t>
  </si>
  <si>
    <t>3"</t>
  </si>
  <si>
    <t>TUBO SCH 10S, EM AÇO INOXIDÁVEL COM COSTURA ASTM A312 Gr TP 304, EXTREMIDADE PLANA. DIMENSÕES CONFORME ASME B36.19.</t>
  </si>
  <si>
    <t xml:space="preserve">TE RETO SCH 40S, EM AÇO INOXIDÁVEL SEM COSTURA ASTM A403 Gr WP304, EXTREMIDADE CHANFRADA CONFORME ASME B16.25. DIMENSÕES CONFORME ASME B16.9. </t>
  </si>
  <si>
    <t xml:space="preserve">TE REDUÇÃO SCH 40S x SCH 40S, EM AÇO INOXIDÁVEL SEM COSTURA ASTM A403 Gr WP304, EXTREMIDADE CHANFRADA CONFORME ASME B16.25. DIMENSÕES CONFORME ASME B16.9. </t>
  </si>
  <si>
    <t>REDUÇÃO CONCÊNTRICA SCH 40S x SCH 40S, EM AÇO INOXIDÁVEL SEM COSTURA ASTM A403 Gr WP304, EXTREMIDADE CHANFRADA CONFORME ASME B16.25. DIMENSÕES CONFORME ASME B16.9.</t>
  </si>
  <si>
    <t xml:space="preserve">REDUÇÃO CONCÊNTRICA SCH 10S x SCH 40S, EM AÇO INOXIDÁVEL SEM COSTURA ASTM A403 Gr WP304, EXTREMIDADE CHANFRADA CONFORME ASME B16.25. DIMENSÕES CONFORME ASME B16.9. </t>
  </si>
  <si>
    <t>TUBOS E CONEXÕES (AÇO INOXIDÁVEL- UT02)</t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</si>
  <si>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PVD-XV07-1021-1024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</si>
  <si>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PVD-XV08-1021-1024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</si>
  <si>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PVD-XV10-1021-1024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</si>
  <si>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PVD-XV06-1021-1024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</si>
  <si>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PVD-XV03-1021-1024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</si>
  <si>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PVD-XV04-1021-1024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</si>
  <si>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PVD-XV17-1021-1024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</si>
  <si>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PVD-XV18-1021-1024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</si>
  <si>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PVD-XV19-1021-1024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</si>
  <si>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PVD-PIT01-1021-1024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</si>
  <si>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PVD-PIT02-1021-1024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</si>
  <si>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PVD-PIT03-1021-1024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</si>
  <si>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PVD-PIT04-1021-1024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</si>
  <si>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PVD-TIT01-1021-1024</t>
    </r>
    <r>
      <rPr>
        <sz val="12"/>
        <rFont val="Calibri"/>
        <family val="2"/>
        <scheme val="minor"/>
      </rPr>
      <t xml:space="preserve"> conforme Folha de Dados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</si>
  <si>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PVD-TIT02-1021-1024</t>
    </r>
    <r>
      <rPr>
        <sz val="12"/>
        <rFont val="Calibri"/>
        <family val="2"/>
        <scheme val="minor"/>
      </rPr>
      <t xml:space="preserve"> conforme Folha de Dados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</si>
  <si>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PVD-TIT03-1021-1024</t>
    </r>
    <r>
      <rPr>
        <sz val="12"/>
        <rFont val="Calibri"/>
        <family val="2"/>
        <scheme val="minor"/>
      </rPr>
      <t xml:space="preserve"> conforme Folha de Dados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</si>
  <si>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PVD-TIT04-1021-1024</t>
    </r>
    <r>
      <rPr>
        <sz val="12"/>
        <rFont val="Calibri"/>
        <family val="2"/>
        <scheme val="minor"/>
      </rPr>
      <t xml:space="preserve"> conforme Folha de Dados</t>
    </r>
  </si>
  <si>
    <t>2" x 1"</t>
  </si>
  <si>
    <t>Tee Redução, tipo OD, AISI 316L, espessura 1,65 mm, extremidades prolongadas para solda orbital com derivação em TC,  acabamento sanitário, polimento interno nível SF4.</t>
  </si>
  <si>
    <t>3.1.3.2</t>
  </si>
  <si>
    <t>3.1.3.8</t>
  </si>
  <si>
    <t>3.1.3.9</t>
  </si>
  <si>
    <t>3.1.2.1</t>
  </si>
  <si>
    <t>3.1.2.9</t>
  </si>
  <si>
    <t>3.1.2.10</t>
  </si>
  <si>
    <t>3.1.2.11</t>
  </si>
  <si>
    <t>3.1.2.12</t>
  </si>
  <si>
    <t>3.1.1.6</t>
  </si>
  <si>
    <t>3.1.1.7</t>
  </si>
  <si>
    <t>3.1.1.9</t>
  </si>
  <si>
    <t>3.1.1.10</t>
  </si>
  <si>
    <t>3.1.1.11</t>
  </si>
  <si>
    <t>3.1.1.12</t>
  </si>
  <si>
    <t>3.1.1.13</t>
  </si>
  <si>
    <t>3.1.1.20</t>
  </si>
  <si>
    <t>3.3.1.7</t>
  </si>
  <si>
    <t>3.3.1.13</t>
  </si>
  <si>
    <t>3.3.1.14</t>
  </si>
  <si>
    <t>3.3.1.15</t>
  </si>
  <si>
    <t>3.3.2.6</t>
  </si>
  <si>
    <t>3.3.2.8</t>
  </si>
  <si>
    <t>Mangueira silicone curado a platina, com reforço trançado, internos em EPDM sanitário, extremidade niple tipo Tri Clamp, 500 mm</t>
  </si>
  <si>
    <t>Te de redução, tipo OD, AISI 316L, espessura 1,65 mm, extremidades prolongadas para solda orbital, com derivação em TC curto, acabamento sanitário, polimento interno nível SF4.</t>
  </si>
  <si>
    <t>3.2.1</t>
  </si>
  <si>
    <t>3.2.2</t>
  </si>
  <si>
    <t>3.3.3.3</t>
  </si>
  <si>
    <t>4.0.1</t>
  </si>
  <si>
    <r>
      <t xml:space="preserve">Trocador de Calor TAG: </t>
    </r>
    <r>
      <rPr>
        <b/>
        <sz val="12"/>
        <rFont val="Calibri"/>
        <family val="2"/>
        <scheme val="minor"/>
      </rPr>
      <t>PVD-TC143-1021-1010</t>
    </r>
    <r>
      <rPr>
        <sz val="12"/>
        <rFont val="Calibri"/>
        <family val="2"/>
        <scheme val="minor"/>
      </rPr>
      <t xml:space="preserve"> para vapor, conforme Folha de Dados DBI-01021-PE-PR-FD-0001</t>
    </r>
  </si>
  <si>
    <r>
      <t xml:space="preserve">Trocador de Calor TAG: </t>
    </r>
    <r>
      <rPr>
        <b/>
        <sz val="12"/>
        <rFont val="Calibri"/>
        <family val="2"/>
        <scheme val="minor"/>
      </rPr>
      <t>PVD-TC144-1021-1010</t>
    </r>
    <r>
      <rPr>
        <sz val="12"/>
        <rFont val="Calibri"/>
        <family val="2"/>
        <scheme val="minor"/>
      </rPr>
      <t xml:space="preserve"> para água gelada, conforme Folha de Dados DBI-01021-PE-PR-FD-0012 </t>
    </r>
  </si>
  <si>
    <r>
      <t xml:space="preserve">Bomba Centrifuga TAG: </t>
    </r>
    <r>
      <rPr>
        <b/>
        <sz val="12"/>
        <rFont val="Calibri"/>
        <family val="2"/>
        <scheme val="minor"/>
      </rPr>
      <t>PVD-BB232-1021-1010</t>
    </r>
    <r>
      <rPr>
        <sz val="12"/>
        <rFont val="Calibri"/>
        <family val="2"/>
        <scheme val="minor"/>
      </rPr>
      <t>, conforme Folha de Dados DBI-01021-PE-PR-FD-0013</t>
    </r>
  </si>
  <si>
    <r>
      <t xml:space="preserve">Bomba Centrifuga TAG: </t>
    </r>
    <r>
      <rPr>
        <b/>
        <sz val="12"/>
        <rFont val="Calibri"/>
        <family val="2"/>
        <scheme val="minor"/>
      </rPr>
      <t>PVD-BB233-1021-1010</t>
    </r>
    <r>
      <rPr>
        <sz val="12"/>
        <rFont val="Calibri"/>
        <family val="2"/>
        <scheme val="minor"/>
      </rPr>
      <t>, conforme Folha de Dados DBI-01021-PE-PR-FD-0013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</si>
  <si>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PVD-XV09-1021-1010</t>
    </r>
    <r>
      <rPr>
        <sz val="12"/>
        <rFont val="Calibri"/>
        <family val="2"/>
        <scheme val="minor"/>
      </rPr>
      <t xml:space="preserve"> conforme Folha de Dados </t>
    </r>
  </si>
  <si>
    <t>2.1.4</t>
  </si>
  <si>
    <r>
      <t xml:space="preserve">Analisador de Condutividade </t>
    </r>
    <r>
      <rPr>
        <b/>
        <sz val="12"/>
        <rFont val="Calibri"/>
        <family val="2"/>
        <scheme val="minor"/>
      </rPr>
      <t>PDV-AIT05-CIP005-1021-1010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</si>
  <si>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de Temperatura Sanitário  </t>
    </r>
    <r>
      <rPr>
        <b/>
        <sz val="12"/>
        <rFont val="Calibri"/>
        <family val="2"/>
        <scheme val="minor"/>
      </rPr>
      <t>PDV-TT03-CIP005-1021-1010</t>
    </r>
    <r>
      <rPr>
        <sz val="12"/>
        <rFont val="Calibri"/>
        <family val="2"/>
        <scheme val="minor"/>
      </rPr>
      <t xml:space="preserve"> conforme Folha de Dados </t>
    </r>
  </si>
  <si>
    <t>TUBOS E CONEXÕES (AÇO INOX 150# - UT02)</t>
  </si>
  <si>
    <t>3.2.1.1</t>
  </si>
  <si>
    <t>3.2.1.2</t>
  </si>
  <si>
    <t>3.2.1.3</t>
  </si>
  <si>
    <t>3.2.1.4</t>
  </si>
  <si>
    <t>3.2.1.5</t>
  </si>
  <si>
    <t>3.2.1.6</t>
  </si>
  <si>
    <t>3.2.1.7</t>
  </si>
  <si>
    <t>3.2.2.1</t>
  </si>
  <si>
    <t>3.2.2.2</t>
  </si>
  <si>
    <r>
      <t xml:space="preserve">Válvula Diafragma Automática </t>
    </r>
    <r>
      <rPr>
        <b/>
        <sz val="12"/>
        <rFont val="Calibri"/>
        <family val="2"/>
        <scheme val="minor"/>
      </rPr>
      <t>PVD-XV05-1021-1024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</si>
  <si>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PVD-XV09-1021-1024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</si>
  <si>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de Controle Industrial </t>
    </r>
    <r>
      <rPr>
        <b/>
        <sz val="12"/>
        <rFont val="Calibri"/>
        <family val="2"/>
        <scheme val="minor"/>
      </rPr>
      <t>PVD-TCV01-CIP005-1021-1010</t>
    </r>
    <r>
      <rPr>
        <sz val="12"/>
        <rFont val="Calibri"/>
        <family val="2"/>
        <scheme val="minor"/>
      </rPr>
      <t xml:space="preserve"> conforme Folha de Dados</t>
    </r>
  </si>
  <si>
    <r>
      <t xml:space="preserve">Válvula de Controle Industrial </t>
    </r>
    <r>
      <rPr>
        <b/>
        <sz val="12"/>
        <rFont val="Calibri"/>
        <family val="2"/>
        <scheme val="minor"/>
      </rPr>
      <t>PVD-PCV01-CIP005-1021-1010</t>
    </r>
    <r>
      <rPr>
        <sz val="12"/>
        <rFont val="Calibri"/>
        <family val="2"/>
        <scheme val="minor"/>
      </rPr>
      <t xml:space="preserve"> conforme Folha de Dados</t>
    </r>
  </si>
  <si>
    <t>TUBOS E CONEXÕES (AÇO CARBONO- UT04 E UT05)</t>
  </si>
  <si>
    <r>
      <t xml:space="preserve">Válvula On-Off Industrial </t>
    </r>
    <r>
      <rPr>
        <b/>
        <sz val="12"/>
        <rFont val="Calibri"/>
        <family val="2"/>
        <scheme val="minor"/>
      </rPr>
      <t>PVD-XV13-1021-1010</t>
    </r>
    <r>
      <rPr>
        <sz val="12"/>
        <rFont val="Calibri"/>
        <family val="2"/>
        <scheme val="minor"/>
      </rPr>
      <t xml:space="preserve"> conforme Folha de Dados</t>
    </r>
  </si>
  <si>
    <r>
      <t xml:space="preserve">Válvula Esfera Tripartida, passagem plena, acionamento manual, ASTM A-216, internos em ASTM A-182 Gr F304, sede em PTFE, PP, tripartida, BS 5351, extremidades E/S, 150 Libras. TAGs: </t>
    </r>
    <r>
      <rPr>
        <b/>
        <sz val="12"/>
        <rFont val="Calibri"/>
        <family val="2"/>
        <scheme val="minor"/>
      </rPr>
      <t>PVD-VES02-1021-1010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PVD-VES05-1021-1010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PVD-VES06-1021-1010</t>
    </r>
    <r>
      <rPr>
        <sz val="12"/>
        <rFont val="Calibri"/>
        <family val="2"/>
        <scheme val="minor"/>
      </rPr>
      <t>,</t>
    </r>
    <r>
      <rPr>
        <b/>
        <sz val="12"/>
        <rFont val="Calibri"/>
        <family val="2"/>
        <scheme val="minor"/>
      </rPr>
      <t xml:space="preserve"> PVD-VES08-1021-1010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PVD-VES10-1021-1010</t>
    </r>
    <r>
      <rPr>
        <sz val="12"/>
        <rFont val="Calibri"/>
        <family val="2"/>
        <scheme val="minor"/>
      </rPr>
      <t>.</t>
    </r>
  </si>
  <si>
    <r>
      <t xml:space="preserve">Válvula Globo Selada, corpo em aço carbono, sede em aço inox removível, acionamento manual, extremidades E/S, 150 Libras, TAGs: </t>
    </r>
    <r>
      <rPr>
        <b/>
        <sz val="12"/>
        <rFont val="Calibri"/>
        <family val="2"/>
        <scheme val="minor"/>
      </rPr>
      <t>PVD-VGL01-1021-1010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PVD-VGL02-1021-1010</t>
    </r>
    <r>
      <rPr>
        <sz val="12"/>
        <rFont val="Calibri"/>
        <family val="2"/>
        <scheme val="minor"/>
      </rPr>
      <t>.</t>
    </r>
  </si>
  <si>
    <r>
      <t xml:space="preserve">Válvula Esfera Tripartida, passagem plena, acionamento manual, ASTM A-216, internos em ASTM A-182 Gr F304, sede em PTFE, PP, tripartida, BS 5351, extremidades E/S, 150 Libras. TAGs: </t>
    </r>
    <r>
      <rPr>
        <b/>
        <sz val="12"/>
        <rFont val="Calibri"/>
        <family val="2"/>
        <scheme val="minor"/>
      </rPr>
      <t>PVD-VES04-1021-1010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PVD-VES07-1021-1010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PVD-VES09-1021-1010</t>
    </r>
    <r>
      <rPr>
        <sz val="12"/>
        <rFont val="Calibri"/>
        <family val="2"/>
        <scheme val="minor"/>
      </rPr>
      <t>.</t>
    </r>
  </si>
  <si>
    <r>
      <t xml:space="preserve">Manômetro Industrial </t>
    </r>
    <r>
      <rPr>
        <b/>
        <sz val="12"/>
        <rFont val="Calibri"/>
        <family val="2"/>
        <scheme val="minor"/>
      </rPr>
      <t>PVD-PI01-CIP005-1021-1010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</si>
  <si>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Manômetro Industrial </t>
    </r>
    <r>
      <rPr>
        <b/>
        <sz val="12"/>
        <rFont val="Calibri"/>
        <family val="2"/>
        <scheme val="minor"/>
      </rPr>
      <t>PVD-PI02-CIP005-1021-1010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</si>
  <si>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Manômetro Industrial </t>
    </r>
    <r>
      <rPr>
        <b/>
        <sz val="12"/>
        <rFont val="Calibri"/>
        <family val="2"/>
        <scheme val="minor"/>
      </rPr>
      <t>PVD-PI03-CIP005-1021-1010</t>
    </r>
    <r>
      <rPr>
        <sz val="12"/>
        <rFont val="Calibri"/>
        <family val="2"/>
        <scheme val="minor"/>
      </rPr>
      <t xml:space="preserve"> conforme Folha de Dados </t>
    </r>
  </si>
  <si>
    <t>3.5.2</t>
  </si>
  <si>
    <t>3.5.2.1</t>
  </si>
  <si>
    <t>3.5.2.2</t>
  </si>
  <si>
    <t>3.5.2.3</t>
  </si>
  <si>
    <t>3.5.2.4</t>
  </si>
  <si>
    <t>3.5.2.5</t>
  </si>
  <si>
    <t>3.5.2.6</t>
  </si>
  <si>
    <t>3.5.2.7</t>
  </si>
  <si>
    <t>3.5.2.8</t>
  </si>
  <si>
    <t>3.5.2.9</t>
  </si>
  <si>
    <t>3.5.2.10</t>
  </si>
  <si>
    <t>3.5.2.11</t>
  </si>
  <si>
    <t>3.5.2.12</t>
  </si>
  <si>
    <r>
      <t xml:space="preserve">VÁLVULA ESFERA CLASSE 150#, CORPO EM AÇO INOXIDÁVEL FUNDIDO ASTM A351 Gr CF8, INTERNOS ASTM A182 Gr F304 (TRIM nº2), SEDE EM PTFE; PASSAGEM PLENA, CORPO TRIPARTIDO, ESFERA FLUTUANTE, ACIONAMENTO POR ALAVANCA; ATERRAMENTO ELETROSTÁTICO; EXTREMIDADE ENCAIXE PARA SOLDA CONFORME ASME B16.11. DIMENSÕES CONFORME BS 5351.  TAGs: </t>
    </r>
    <r>
      <rPr>
        <b/>
        <sz val="12"/>
        <rFont val="Calibri"/>
        <family val="2"/>
        <scheme val="minor"/>
      </rPr>
      <t>PVD-VES09-1021-1010, PVD-VES10-1021-1010, PVD-VES-05-1021-1024, PVD-VES-06-1021-1024, 
PVD-VES-07-1021-1024, PVD-VES-08-1021-1024</t>
    </r>
    <r>
      <rPr>
        <sz val="12"/>
        <rFont val="Calibri"/>
        <family val="2"/>
        <scheme val="minor"/>
      </rPr>
      <t>.</t>
    </r>
  </si>
  <si>
    <r>
      <t xml:space="preserve">VÁLVULA DE BALANCEAMENTO PN 40 CORPO EM AÇO INOXIDÁVEL AISI 316L, INTERNOS EM AÇO INOXIDÁVEL AISI 316L, VEDAÇÕES PADRÃO DO FABRICANTE; EXTREMIDADE FLANGEADA CONFORME ASME B16.5, FACE COM RESSALTO RANHURADO CONFORME MSS SP-6. TAGs: </t>
    </r>
    <r>
      <rPr>
        <b/>
        <sz val="12"/>
        <rFont val="Calibri"/>
        <family val="2"/>
        <scheme val="minor"/>
      </rPr>
      <t>PVD-VBA01-1021-1024, PVD-VBA02-1021-1024PVD-VBA03-1021-1010, PVD-VBA04-1021-1024</t>
    </r>
    <r>
      <rPr>
        <sz val="12"/>
        <rFont val="Calibri"/>
        <family val="2"/>
        <scheme val="minor"/>
      </rPr>
      <t xml:space="preserve">. </t>
    </r>
  </si>
  <si>
    <r>
      <t xml:space="preserve">VÁLVULA RETENÇÃO PISTÃO CLASSE 800#, CORPO EM AÇO INOXIDÁVEL FORJADO ASTM A182 Gr F304, INTERNOS ASTM A182 Gr F304, ANEIS DA SEDE E OBTURADOR FACEADOS COM STELLITE 6 , GAXETA EM GRAFITE FLEXÍVEL; TAMPA APARAFUSADA; EXTREMIDADE ENCAIXE PARA SOLDA CONFORME ASME B16.11. DIMENSÕES CONFORME BS2995. 
TAGs: </t>
    </r>
    <r>
      <rPr>
        <b/>
        <sz val="12"/>
        <rFont val="Calibri"/>
        <family val="2"/>
        <scheme val="minor"/>
      </rPr>
      <t>PVD-VRE01-1021-1024, PVD-VRE03-1021-1024, PVD-VRE04-1021-1024.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</si>
  <si>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PVD-PIT03-CIP005-1021-1010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</si>
  <si>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PVD-PIT04-CIP005-1021-1010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</si>
  <si>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PVD-TIT04-CIP005-1021-1010</t>
    </r>
    <r>
      <rPr>
        <sz val="12"/>
        <rFont val="Calibri"/>
        <family val="2"/>
        <scheme val="minor"/>
      </rPr>
      <t xml:space="preserve"> conforme Folha de Dados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</si>
  <si>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PVD-TIT05-CIP005-1021-1010</t>
    </r>
    <r>
      <rPr>
        <sz val="12"/>
        <rFont val="Calibri"/>
        <family val="2"/>
        <scheme val="minor"/>
      </rPr>
      <t xml:space="preserve"> conforme Folha de Dados</t>
    </r>
  </si>
  <si>
    <r>
      <t xml:space="preserve">Válvula Esfera Sanitária Tripartida, passagem plena, acionamento manual, sede em PTFE, extremidades TC ISO 2852, 150 Libras, AISI 316L ASME BPE, polimento interno conforme ASME BPE SF4. TAG: </t>
    </r>
    <r>
      <rPr>
        <b/>
        <sz val="12"/>
        <rFont val="Calibri"/>
        <family val="2"/>
        <scheme val="minor"/>
      </rPr>
      <t>PVD-VES01-1021-1010</t>
    </r>
    <r>
      <rPr>
        <sz val="12"/>
        <rFont val="Calibri"/>
        <family val="2"/>
        <scheme val="minor"/>
      </rPr>
      <t>.</t>
    </r>
  </si>
  <si>
    <t>3.8.3</t>
  </si>
  <si>
    <t>3.8.3.1</t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</si>
  <si>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PVD-PIT05-CIP005-1021-1010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</si>
  <si>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Recomposição de laje, paredes, divisórias e forros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</si>
  <si>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Testes, Comissionamento e Start Up conforme informado no </t>
    </r>
    <r>
      <rPr>
        <b/>
        <sz val="12"/>
        <rFont val="Calibri"/>
        <family val="2"/>
        <scheme val="minor"/>
      </rPr>
      <t>Memorial Descritivo de Contratação DBI-01021-PE-PR-MD-0003</t>
    </r>
    <r>
      <rPr>
        <sz val="12"/>
        <rFont val="Calibri"/>
        <family val="2"/>
        <scheme val="minor"/>
      </rPr>
      <t>.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(Equipe Mínima: 1 Engenheiro, 1 Supervisor, 1 Soldador, 1 Encanador e 1 Ajudante).</t>
    </r>
  </si>
  <si>
    <r>
      <t xml:space="preserve">Fornecimento de Materiais e Mão de Obra para identificação das tubulações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</si>
  <si>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Fornecimento de Materiais e Mão de Obra para pintura das tubulações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</si>
  <si>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Fornecimento de Materiais e Mão de Obra para Decapagem e Passivação conforme 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</si>
  <si>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Fornecimento de Materiais e Mão de Obra para Testes Hidrostáticos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</si>
  <si>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Fornecimento de Materiais e Mão de Obra para flushing nas tubulações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</si>
  <si>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Fornecimento de DATA BOOK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</si>
  <si>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t>Fornecimento de Materiais e Mão de Obra para Isolamento Térmico das Tubulações, conforme Memorial Descritivo de Contratação DBI-01021-PE-PR-MD-0003.</t>
  </si>
  <si>
    <t>2.1.5</t>
  </si>
  <si>
    <t>Spray ball para o Tanque de CIP</t>
  </si>
  <si>
    <r>
      <t xml:space="preserve">ELIMINADOR DE AR. TAG: </t>
    </r>
    <r>
      <rPr>
        <b/>
        <sz val="12"/>
        <rFont val="Calibri"/>
        <family val="2"/>
        <scheme val="minor"/>
      </rPr>
      <t>PVD-EAS01-1021-1024.</t>
    </r>
  </si>
  <si>
    <t>ITEM</t>
  </si>
  <si>
    <t>3.2.1.8</t>
  </si>
  <si>
    <t>5.2</t>
  </si>
  <si>
    <t>Base para bomba centrífuga (TAG: PVD-BB232-1021-1010).</t>
  </si>
  <si>
    <r>
      <t xml:space="preserve">Desmontagem de tubulações existentes (Vapor, CIP, Condensado e dreno das tubulações), devendo serem reutilizados os instrumentos e acessórios instalados. </t>
    </r>
    <r>
      <rPr>
        <b/>
        <sz val="12"/>
        <rFont val="Calibri"/>
        <family val="2"/>
        <scheme val="minor"/>
      </rPr>
      <t>Onde Aplicável.</t>
    </r>
  </si>
  <si>
    <t xml:space="preserve">Engenheiro de campo (montagem mecânica e tubulação) em tempo integral. </t>
  </si>
  <si>
    <t>3.2.2.3</t>
  </si>
  <si>
    <t xml:space="preserve">VÁLVULA RETENÇÃO PISTÃO CLASSE 800#, CORPO EM AÇO INOXIDÁVEL FORJADO ASTM A182 Gr F304, INTERNOS ASTM A182 Gr F304, ANEIS DA SEDE E OBTURADOR FACEADOS COM STELLITE 6 , GAXETA EM GRAFITE FLEXÍVEL; TAMPA APARAFUSADA; EXTREMIDADE PARA SOLDA DE TOPO. DIMENSÕES CONFORME BS2995. </t>
  </si>
  <si>
    <t>3.2.1.9</t>
  </si>
  <si>
    <t>Tubo SCH80, em Aço Carbono ASTM A106 GR.B, sem costura, extremidade lisa, dimensões conforme ASME B36.10. (Condensado)</t>
  </si>
  <si>
    <t>Curva 90°, SCH80 em Aço Carbono ASTM A-234 GR.WPB, SC, RL, B16.9. (Condensado)</t>
  </si>
  <si>
    <t>Te Reto SCH80, em  Aço Carbono Forjado ASTM A105, extr. para encaixe e solda e dimensões conforme ASME B16.11. (Condensado)</t>
  </si>
  <si>
    <t>Flange Sobreposto 150# em Aço Carbono Forjado ASTM A105, face com ressalto liso, extr. para solda de topo e dimensões conf. ASME B16.5, com porcas, parafusos e arruelas. (Condensado)</t>
  </si>
  <si>
    <t>1.1/2" e 1"</t>
  </si>
  <si>
    <t>GSS</t>
  </si>
  <si>
    <t>Revisão Geral</t>
  </si>
  <si>
    <t>LISTA QUANTITATIVA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</si>
</sst>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169" fontId="27" fillId="0" borderId="0" applyFont="0" applyFill="0" applyBorder="0" applyAlignment="0" applyProtection="0"/>
  </cellStyleXfs>
  <cellXfs count="319">
    <xf numFmtId="0" fontId="0" fillId="0" borderId="0" xfId="0"/>
    <xf numFmtId="0" fontId="3" fillId="3" borderId="7" xfId="2" applyFont="1" applyFill="1" applyBorder="1" applyAlignment="1" applyProtection="1">
      <alignment vertical="center"/>
    </xf>
    <xf numFmtId="0" fontId="3" fillId="3" borderId="1" xfId="2" applyFont="1" applyFill="1" applyBorder="1" applyAlignment="1" applyProtection="1">
      <alignment vertical="center"/>
    </xf>
    <xf numFmtId="0" fontId="6" fillId="3" borderId="2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 indent="1"/>
    </xf>
    <xf numFmtId="0" fontId="15" fillId="2" borderId="5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8" fillId="3" borderId="8" xfId="3" applyFont="1" applyFill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horizontal="left" vertical="center"/>
    </xf>
    <xf numFmtId="0" fontId="10" fillId="3" borderId="8" xfId="2" applyFont="1" applyFill="1" applyBorder="1" applyAlignment="1" applyProtection="1">
      <alignment horizontal="left" vertical="center"/>
      <protection locked="0"/>
    </xf>
    <xf numFmtId="0" fontId="8" fillId="3" borderId="9" xfId="2" applyFont="1" applyFill="1" applyBorder="1" applyAlignment="1" applyProtection="1">
      <alignment horizontal="left" vertical="center"/>
      <protection locked="0"/>
    </xf>
    <xf numFmtId="0" fontId="8" fillId="3" borderId="10" xfId="2" applyFont="1" applyFill="1" applyBorder="1" applyAlignment="1" applyProtection="1">
      <alignment horizontal="left" vertical="center"/>
    </xf>
    <xf numFmtId="0" fontId="8" fillId="3" borderId="11" xfId="2" applyFont="1" applyFill="1" applyBorder="1" applyAlignment="1" applyProtection="1">
      <alignment vertical="center"/>
    </xf>
    <xf numFmtId="0" fontId="8" fillId="3" borderId="11" xfId="2" applyFont="1" applyFill="1" applyBorder="1" applyAlignment="1" applyProtection="1">
      <alignment horizontal="left" vertical="center"/>
    </xf>
    <xf numFmtId="0" fontId="8" fillId="3" borderId="12" xfId="2" applyFont="1" applyFill="1" applyBorder="1" applyAlignment="1" applyProtection="1">
      <alignment horizontal="left" vertical="center"/>
    </xf>
    <xf numFmtId="0" fontId="15" fillId="3" borderId="8" xfId="2" applyFont="1" applyFill="1" applyBorder="1" applyAlignment="1" applyProtection="1">
      <alignment vertical="center"/>
    </xf>
    <xf numFmtId="0" fontId="15" fillId="3" borderId="0" xfId="2" applyFont="1" applyFill="1" applyBorder="1" applyAlignment="1" applyProtection="1">
      <alignment vertical="center"/>
    </xf>
    <xf numFmtId="0" fontId="15" fillId="3" borderId="9" xfId="2" applyFont="1" applyFill="1" applyBorder="1" applyAlignment="1" applyProtection="1">
      <alignment vertical="center"/>
    </xf>
    <xf numFmtId="0" fontId="8" fillId="3" borderId="2" xfId="2" applyFont="1" applyFill="1" applyBorder="1" applyAlignment="1" applyProtection="1">
      <alignment vertical="center"/>
    </xf>
    <xf numFmtId="0" fontId="10" fillId="3" borderId="7" xfId="2" applyFont="1" applyFill="1" applyBorder="1" applyAlignment="1" applyProtection="1">
      <alignment vertical="center"/>
    </xf>
    <xf numFmtId="0" fontId="10" fillId="3" borderId="1" xfId="2" applyFont="1" applyFill="1" applyBorder="1" applyAlignment="1" applyProtection="1">
      <alignment vertical="center"/>
    </xf>
    <xf numFmtId="0" fontId="8" fillId="3" borderId="8" xfId="2" applyFont="1" applyFill="1" applyBorder="1" applyAlignment="1" applyProtection="1">
      <alignment vertical="center"/>
    </xf>
    <xf numFmtId="0" fontId="9" fillId="3" borderId="0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horizontal="left" vertical="center"/>
    </xf>
    <xf numFmtId="0" fontId="10" fillId="3" borderId="9" xfId="2" applyFont="1" applyFill="1" applyBorder="1" applyAlignment="1" applyProtection="1">
      <alignment vertical="center"/>
    </xf>
    <xf numFmtId="0" fontId="12" fillId="3" borderId="0" xfId="4" applyFont="1" applyFill="1" applyBorder="1" applyAlignment="1" applyProtection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12" fillId="3" borderId="13" xfId="4" applyFont="1" applyFill="1" applyBorder="1" applyAlignment="1" applyProtection="1">
      <alignment vertical="center"/>
    </xf>
    <xf numFmtId="0" fontId="12" fillId="2" borderId="5" xfId="3" applyFont="1" applyFill="1" applyBorder="1" applyAlignment="1">
      <alignment horizontal="center" vertical="center"/>
    </xf>
    <xf numFmtId="0" fontId="12" fillId="3" borderId="8" xfId="4" applyFont="1" applyFill="1" applyBorder="1" applyAlignment="1" applyProtection="1">
      <alignment horizontal="center" vertical="center"/>
    </xf>
    <xf numFmtId="0" fontId="12" fillId="3" borderId="9" xfId="4" applyFont="1" applyFill="1" applyBorder="1" applyAlignment="1" applyProtection="1">
      <alignment vertical="center"/>
    </xf>
    <xf numFmtId="0" fontId="18" fillId="3" borderId="9" xfId="4" applyFont="1" applyFill="1" applyBorder="1" applyAlignment="1" applyProtection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10" fillId="3" borderId="0" xfId="2" applyFont="1" applyFill="1" applyBorder="1" applyAlignment="1" applyProtection="1">
      <alignment vertical="center"/>
    </xf>
    <xf numFmtId="0" fontId="21" fillId="0" borderId="0" xfId="0" applyFont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5" fillId="3" borderId="0" xfId="5" applyFont="1" applyFill="1"/>
    <xf numFmtId="0" fontId="23" fillId="3" borderId="0" xfId="5" applyFont="1" applyFill="1" applyAlignment="1">
      <alignment horizontal="center"/>
    </xf>
    <xf numFmtId="0" fontId="24" fillId="3" borderId="0" xfId="5" applyFill="1"/>
    <xf numFmtId="0" fontId="23" fillId="3" borderId="0" xfId="5" applyFont="1" applyFill="1"/>
    <xf numFmtId="44" fontId="24" fillId="3" borderId="0" xfId="5" applyNumberFormat="1" applyFill="1"/>
    <xf numFmtId="0" fontId="23" fillId="3" borderId="15" xfId="5" applyFont="1" applyFill="1" applyBorder="1" applyAlignment="1" applyProtection="1">
      <alignment horizontal="center" vertical="center"/>
    </xf>
    <xf numFmtId="0" fontId="23" fillId="3" borderId="16" xfId="5" applyFont="1" applyFill="1" applyBorder="1" applyAlignment="1" applyProtection="1">
      <alignment horizontal="center" vertical="center"/>
    </xf>
    <xf numFmtId="0" fontId="23" fillId="3" borderId="17" xfId="5" applyFont="1" applyFill="1" applyBorder="1" applyAlignment="1" applyProtection="1">
      <alignment horizontal="center" vertical="center"/>
    </xf>
    <xf numFmtId="0" fontId="22" fillId="6" borderId="18" xfId="5" applyFont="1" applyFill="1" applyBorder="1" applyAlignment="1">
      <alignment horizontal="center" vertical="center" wrapText="1"/>
    </xf>
    <xf numFmtId="0" fontId="24" fillId="3" borderId="0" xfId="5" applyFill="1" applyAlignment="1">
      <alignment vertical="center"/>
    </xf>
    <xf numFmtId="0" fontId="24" fillId="3" borderId="19" xfId="5" applyFill="1" applyBorder="1" applyProtection="1"/>
    <xf numFmtId="167" fontId="24" fillId="3" borderId="20" xfId="5" applyNumberFormat="1" applyFill="1" applyBorder="1" applyProtection="1"/>
    <xf numFmtId="167" fontId="24" fillId="3" borderId="21" xfId="5" applyNumberFormat="1" applyFill="1" applyBorder="1" applyProtection="1"/>
    <xf numFmtId="167" fontId="24" fillId="6" borderId="22" xfId="5" applyNumberFormat="1" applyFill="1" applyBorder="1" applyProtection="1">
      <protection locked="0"/>
    </xf>
    <xf numFmtId="0" fontId="24" fillId="3" borderId="23" xfId="5" applyFill="1" applyBorder="1" applyProtection="1"/>
    <xf numFmtId="167" fontId="24" fillId="3" borderId="24" xfId="5" applyNumberFormat="1" applyFill="1" applyBorder="1" applyProtection="1"/>
    <xf numFmtId="167" fontId="24" fillId="3" borderId="3" xfId="5" applyNumberFormat="1" applyFill="1" applyBorder="1" applyProtection="1"/>
    <xf numFmtId="167" fontId="0" fillId="6" borderId="25" xfId="5" applyNumberFormat="1" applyFont="1" applyFill="1" applyBorder="1" applyProtection="1">
      <protection locked="0"/>
    </xf>
    <xf numFmtId="167" fontId="24" fillId="6" borderId="25" xfId="5" applyNumberFormat="1" applyFill="1" applyBorder="1" applyProtection="1">
      <protection locked="0"/>
    </xf>
    <xf numFmtId="0" fontId="23" fillId="3" borderId="23" xfId="5" applyFont="1" applyFill="1" applyBorder="1" applyProtection="1"/>
    <xf numFmtId="167" fontId="23" fillId="3" borderId="24" xfId="5" applyNumberFormat="1" applyFont="1" applyFill="1" applyBorder="1" applyProtection="1"/>
    <xf numFmtId="167" fontId="23" fillId="3" borderId="3" xfId="5" applyNumberFormat="1" applyFont="1" applyFill="1" applyBorder="1" applyProtection="1"/>
    <xf numFmtId="167" fontId="23" fillId="6" borderId="25" xfId="5" applyNumberFormat="1" applyFont="1" applyFill="1" applyBorder="1" applyProtection="1">
      <protection locked="0"/>
    </xf>
    <xf numFmtId="0" fontId="26" fillId="3" borderId="23" xfId="5" applyFont="1" applyFill="1" applyBorder="1" applyAlignment="1" applyProtection="1">
      <alignment wrapText="1"/>
    </xf>
    <xf numFmtId="167" fontId="24" fillId="3" borderId="24" xfId="5" applyNumberFormat="1" applyFill="1" applyBorder="1" applyAlignment="1" applyProtection="1">
      <alignment vertical="center"/>
    </xf>
    <xf numFmtId="167" fontId="24" fillId="3" borderId="3" xfId="5" applyNumberFormat="1" applyFill="1" applyBorder="1" applyAlignment="1" applyProtection="1">
      <alignment vertical="center"/>
    </xf>
    <xf numFmtId="167" fontId="24" fillId="6" borderId="25" xfId="5" applyNumberFormat="1" applyFill="1" applyBorder="1" applyAlignment="1" applyProtection="1">
      <alignment vertical="center"/>
      <protection locked="0"/>
    </xf>
    <xf numFmtId="0" fontId="26" fillId="3" borderId="26" xfId="5" applyFont="1" applyFill="1" applyBorder="1" applyProtection="1"/>
    <xf numFmtId="167" fontId="24" fillId="3" borderId="27" xfId="5" applyNumberFormat="1" applyFill="1" applyBorder="1" applyProtection="1"/>
    <xf numFmtId="167" fontId="24" fillId="3" borderId="14" xfId="5" applyNumberFormat="1" applyFill="1" applyBorder="1" applyProtection="1"/>
    <xf numFmtId="167" fontId="24" fillId="6" borderId="28" xfId="5" applyNumberFormat="1" applyFill="1" applyBorder="1" applyProtection="1">
      <protection locked="0"/>
    </xf>
    <xf numFmtId="0" fontId="23" fillId="3" borderId="26" xfId="5" applyFont="1" applyFill="1" applyBorder="1" applyProtection="1"/>
    <xf numFmtId="167" fontId="23" fillId="3" borderId="27" xfId="5" applyNumberFormat="1" applyFont="1" applyFill="1" applyBorder="1" applyProtection="1"/>
    <xf numFmtId="167" fontId="23" fillId="3" borderId="14" xfId="5" applyNumberFormat="1" applyFont="1" applyFill="1" applyBorder="1" applyProtection="1"/>
    <xf numFmtId="167" fontId="23" fillId="6" borderId="28" xfId="5" applyNumberFormat="1" applyFont="1" applyFill="1" applyBorder="1" applyProtection="1">
      <protection locked="0"/>
    </xf>
    <xf numFmtId="0" fontId="23" fillId="7" borderId="19" xfId="5" applyFont="1" applyFill="1" applyBorder="1" applyAlignment="1" applyProtection="1">
      <alignment horizontal="right"/>
    </xf>
    <xf numFmtId="2" fontId="23" fillId="7" borderId="20" xfId="5" applyNumberFormat="1" applyFont="1" applyFill="1" applyBorder="1" applyProtection="1"/>
    <xf numFmtId="2" fontId="23" fillId="7" borderId="21" xfId="5" applyNumberFormat="1" applyFont="1" applyFill="1" applyBorder="1" applyProtection="1"/>
    <xf numFmtId="167" fontId="23" fillId="6" borderId="28" xfId="5" applyNumberFormat="1" applyFont="1" applyFill="1" applyBorder="1" applyProtection="1"/>
    <xf numFmtId="0" fontId="23" fillId="3" borderId="29" xfId="5" applyFont="1" applyFill="1" applyBorder="1" applyAlignment="1" applyProtection="1">
      <alignment horizontal="right" vertical="center" wrapText="1"/>
    </xf>
    <xf numFmtId="0" fontId="24" fillId="3" borderId="30" xfId="5" applyFill="1" applyBorder="1" applyAlignment="1" applyProtection="1">
      <alignment vertical="center"/>
    </xf>
    <xf numFmtId="2" fontId="23" fillId="3" borderId="30" xfId="5" applyNumberFormat="1" applyFont="1" applyFill="1" applyBorder="1" applyAlignment="1" applyProtection="1">
      <alignment vertical="center"/>
    </xf>
    <xf numFmtId="168" fontId="24" fillId="3" borderId="31" xfId="5" applyNumberFormat="1" applyFill="1" applyBorder="1" applyAlignment="1">
      <alignment vertical="center"/>
    </xf>
    <xf numFmtId="0" fontId="23" fillId="3" borderId="0" xfId="5" applyFont="1" applyFill="1" applyBorder="1" applyAlignment="1">
      <alignment horizontal="right"/>
    </xf>
    <xf numFmtId="2" fontId="24" fillId="3" borderId="0" xfId="5" applyNumberFormat="1" applyFill="1" applyBorder="1"/>
    <xf numFmtId="0" fontId="24" fillId="3" borderId="0" xfId="5" applyFill="1" applyBorder="1"/>
    <xf numFmtId="0" fontId="23" fillId="3" borderId="29" xfId="5" applyFont="1" applyFill="1" applyBorder="1" applyAlignment="1">
      <alignment horizontal="center"/>
    </xf>
    <xf numFmtId="0" fontId="24" fillId="7" borderId="5" xfId="5" applyFill="1" applyBorder="1" applyAlignment="1">
      <alignment horizontal="center"/>
    </xf>
    <xf numFmtId="0" fontId="23" fillId="3" borderId="0" xfId="5" applyFont="1" applyFill="1" applyBorder="1" applyAlignment="1">
      <alignment horizontal="center"/>
    </xf>
    <xf numFmtId="0" fontId="23" fillId="3" borderId="0" xfId="5" applyFont="1" applyFill="1" applyBorder="1" applyAlignment="1">
      <alignment horizontal="left"/>
    </xf>
    <xf numFmtId="0" fontId="23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0" fontId="13" fillId="0" borderId="0" xfId="0" applyFont="1"/>
    <xf numFmtId="0" fontId="20" fillId="0" borderId="0" xfId="0" applyFont="1"/>
    <xf numFmtId="2" fontId="23" fillId="4" borderId="5" xfId="0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1" fontId="28" fillId="10" borderId="3" xfId="3" quotePrefix="1" applyNumberFormat="1" applyFont="1" applyFill="1" applyBorder="1" applyAlignment="1">
      <alignment vertical="center"/>
    </xf>
    <xf numFmtId="0" fontId="20" fillId="0" borderId="0" xfId="0" applyFont="1"/>
    <xf numFmtId="1" fontId="28" fillId="8" borderId="3" xfId="3" quotePrefix="1" applyNumberFormat="1" applyFont="1" applyFill="1" applyBorder="1" applyAlignment="1">
      <alignment vertical="center"/>
    </xf>
    <xf numFmtId="0" fontId="21" fillId="0" borderId="0" xfId="0" applyFont="1"/>
    <xf numFmtId="0" fontId="13" fillId="0" borderId="0" xfId="0" applyFont="1"/>
    <xf numFmtId="1" fontId="28" fillId="11" borderId="3" xfId="3" quotePrefix="1" applyNumberFormat="1" applyFont="1" applyFill="1" applyBorder="1" applyAlignment="1">
      <alignment vertical="center"/>
    </xf>
    <xf numFmtId="0" fontId="12" fillId="3" borderId="11" xfId="4" applyFont="1" applyFill="1" applyBorder="1" applyAlignment="1" applyProtection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0" fontId="6" fillId="3" borderId="7" xfId="2" applyFont="1" applyFill="1" applyBorder="1" applyAlignment="1" applyProtection="1">
      <alignment vertical="center"/>
    </xf>
    <xf numFmtId="0" fontId="6" fillId="3" borderId="7" xfId="4" applyFont="1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vertical="top" wrapText="1"/>
    </xf>
    <xf numFmtId="0" fontId="10" fillId="3" borderId="11" xfId="2" applyFont="1" applyFill="1" applyBorder="1" applyAlignment="1" applyProtection="1">
      <alignment vertical="center" wrapText="1"/>
    </xf>
    <xf numFmtId="0" fontId="15" fillId="3" borderId="10" xfId="2" applyFont="1" applyFill="1" applyBorder="1" applyAlignment="1" applyProtection="1">
      <alignment vertical="center"/>
    </xf>
    <xf numFmtId="0" fontId="15" fillId="3" borderId="11" xfId="2" applyFont="1" applyFill="1" applyBorder="1" applyAlignment="1" applyProtection="1">
      <alignment vertical="center"/>
    </xf>
    <xf numFmtId="0" fontId="15" fillId="3" borderId="12" xfId="2" applyFont="1" applyFill="1" applyBorder="1" applyAlignment="1" applyProtection="1">
      <alignment vertical="center"/>
    </xf>
    <xf numFmtId="0" fontId="8" fillId="3" borderId="9" xfId="2" applyFont="1" applyFill="1" applyBorder="1" applyAlignment="1" applyProtection="1">
      <alignment vertical="top" wrapText="1"/>
    </xf>
    <xf numFmtId="0" fontId="21" fillId="0" borderId="0" xfId="0" applyFont="1"/>
    <xf numFmtId="0" fontId="21" fillId="0" borderId="0" xfId="0" applyFont="1"/>
    <xf numFmtId="0" fontId="21" fillId="0" borderId="0" xfId="0" applyFont="1"/>
    <xf numFmtId="0" fontId="11" fillId="2" borderId="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13" borderId="0" xfId="0" applyFont="1" applyFill="1" applyAlignment="1">
      <alignment horizontal="center" vertical="center"/>
    </xf>
    <xf numFmtId="0" fontId="10" fillId="3" borderId="2" xfId="2" applyFont="1" applyFill="1" applyBorder="1" applyAlignment="1" applyProtection="1">
      <alignment horizontal="center" vertical="center"/>
    </xf>
    <xf numFmtId="0" fontId="10" fillId="3" borderId="7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center" vertical="center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165" fontId="8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0" fontId="4" fillId="3" borderId="5" xfId="4" applyFont="1" applyFill="1" applyBorder="1" applyAlignment="1" applyProtection="1">
      <alignment horizontal="center" vertical="center"/>
    </xf>
    <xf numFmtId="0" fontId="8" fillId="3" borderId="3" xfId="2" applyFont="1" applyFill="1" applyBorder="1" applyAlignment="1" applyProtection="1">
      <alignment horizontal="center" vertical="center"/>
      <protection locked="0"/>
    </xf>
    <xf numFmtId="0" fontId="3" fillId="3" borderId="7" xfId="2" applyFont="1" applyFill="1" applyBorder="1" applyAlignment="1" applyProtection="1">
      <alignment horizontal="center" vertical="center"/>
    </xf>
    <xf numFmtId="0" fontId="3" fillId="3" borderId="1" xfId="2" applyFont="1" applyFill="1" applyBorder="1" applyAlignment="1" applyProtection="1">
      <alignment horizontal="center" vertical="center"/>
    </xf>
    <xf numFmtId="0" fontId="3" fillId="3" borderId="0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10" fillId="3" borderId="11" xfId="2" applyFont="1" applyFill="1" applyBorder="1" applyAlignment="1" applyProtection="1">
      <alignment horizontal="center" vertical="center"/>
    </xf>
    <xf numFmtId="0" fontId="10" fillId="3" borderId="12" xfId="2" applyFont="1" applyFill="1" applyBorder="1" applyAlignment="1" applyProtection="1">
      <alignment horizontal="center" vertical="center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0" fontId="10" fillId="3" borderId="10" xfId="2" applyFont="1" applyFill="1" applyBorder="1" applyAlignment="1" applyProtection="1">
      <alignment horizontal="center" vertical="center"/>
    </xf>
    <xf numFmtId="165" fontId="10" fillId="3" borderId="10" xfId="2" applyNumberFormat="1" applyFont="1" applyFill="1" applyBorder="1" applyAlignment="1" applyProtection="1">
      <alignment horizontal="center" vertical="center"/>
    </xf>
    <xf numFmtId="165" fontId="10" fillId="3" borderId="11" xfId="2" applyNumberFormat="1" applyFont="1" applyFill="1" applyBorder="1" applyAlignment="1" applyProtection="1">
      <alignment horizontal="center" vertical="center"/>
    </xf>
    <xf numFmtId="0" fontId="10" fillId="3" borderId="7" xfId="2" applyFont="1" applyFill="1" applyBorder="1" applyAlignment="1" applyProtection="1">
      <alignment horizontal="center" vertical="center" wrapText="1"/>
    </xf>
    <xf numFmtId="0" fontId="10" fillId="3" borderId="1" xfId="2" applyFont="1" applyFill="1" applyBorder="1" applyAlignment="1" applyProtection="1">
      <alignment horizontal="center" vertical="center" wrapText="1"/>
    </xf>
    <xf numFmtId="0" fontId="10" fillId="3" borderId="11" xfId="2" applyFont="1" applyFill="1" applyBorder="1" applyAlignment="1" applyProtection="1">
      <alignment horizontal="center" vertical="center" wrapText="1"/>
    </xf>
    <xf numFmtId="0" fontId="10" fillId="3" borderId="12" xfId="2" applyFont="1" applyFill="1" applyBorder="1" applyAlignment="1" applyProtection="1">
      <alignment horizontal="center" vertical="center" wrapText="1"/>
    </xf>
    <xf numFmtId="0" fontId="8" fillId="3" borderId="6" xfId="2" applyFont="1" applyFill="1" applyBorder="1" applyAlignment="1" applyProtection="1">
      <alignment horizontal="left" vertical="center" wrapText="1"/>
      <protection locked="0"/>
    </xf>
    <xf numFmtId="0" fontId="8" fillId="3" borderId="3" xfId="2" applyFont="1" applyFill="1" applyBorder="1" applyAlignment="1" applyProtection="1">
      <alignment horizontal="left" vertical="center" wrapText="1"/>
      <protection locked="0"/>
    </xf>
    <xf numFmtId="0" fontId="8" fillId="3" borderId="4" xfId="2" applyFont="1" applyFill="1" applyBorder="1" applyAlignment="1" applyProtection="1">
      <alignment horizontal="left" vertical="center" wrapText="1"/>
      <protection locked="0"/>
    </xf>
    <xf numFmtId="0" fontId="10" fillId="3" borderId="6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10" fillId="3" borderId="4" xfId="2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center" vertical="center" wrapText="1"/>
      <protection locked="0"/>
    </xf>
    <xf numFmtId="0" fontId="10" fillId="3" borderId="3" xfId="2" applyFont="1" applyFill="1" applyBorder="1" applyAlignment="1" applyProtection="1">
      <alignment horizontal="center" vertical="center" wrapText="1"/>
      <protection locked="0"/>
    </xf>
    <xf numFmtId="0" fontId="10" fillId="3" borderId="4" xfId="2" applyFont="1" applyFill="1" applyBorder="1" applyAlignment="1" applyProtection="1">
      <alignment horizontal="center" vertical="center" wrapText="1"/>
      <protection locked="0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3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left" vertical="center" wrapText="1"/>
    </xf>
    <xf numFmtId="1" fontId="13" fillId="3" borderId="5" xfId="3" quotePrefix="1" applyNumberFormat="1" applyFont="1" applyFill="1" applyBorder="1" applyAlignment="1">
      <alignment horizontal="center" vertical="center"/>
    </xf>
    <xf numFmtId="1" fontId="13" fillId="3" borderId="5" xfId="3" applyNumberFormat="1" applyFont="1" applyFill="1" applyBorder="1" applyAlignment="1">
      <alignment horizontal="center" vertical="center"/>
    </xf>
    <xf numFmtId="164" fontId="13" fillId="0" borderId="5" xfId="3" applyNumberFormat="1" applyFont="1" applyFill="1" applyBorder="1" applyAlignment="1">
      <alignment horizontal="center" vertical="center"/>
    </xf>
    <xf numFmtId="164" fontId="13" fillId="0" borderId="5" xfId="3" applyNumberFormat="1" applyFont="1" applyFill="1" applyBorder="1" applyAlignment="1">
      <alignment horizontal="center" vertical="center" wrapText="1"/>
    </xf>
    <xf numFmtId="4" fontId="13" fillId="0" borderId="6" xfId="3" applyNumberFormat="1" applyFont="1" applyFill="1" applyBorder="1" applyAlignment="1">
      <alignment horizontal="center" vertical="center" wrapText="1"/>
    </xf>
    <xf numFmtId="4" fontId="13" fillId="0" borderId="4" xfId="3" applyNumberFormat="1" applyFont="1" applyFill="1" applyBorder="1" applyAlignment="1">
      <alignment horizontal="center" vertical="center" wrapText="1"/>
    </xf>
    <xf numFmtId="4" fontId="13" fillId="0" borderId="3" xfId="3" applyNumberFormat="1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justify" vertical="justify" wrapText="1"/>
    </xf>
    <xf numFmtId="49" fontId="13" fillId="0" borderId="3" xfId="3" applyNumberFormat="1" applyFont="1" applyFill="1" applyBorder="1" applyAlignment="1">
      <alignment horizontal="justify" vertical="justify" wrapText="1"/>
    </xf>
    <xf numFmtId="49" fontId="13" fillId="0" borderId="4" xfId="3" applyNumberFormat="1" applyFont="1" applyFill="1" applyBorder="1" applyAlignment="1">
      <alignment horizontal="justify" vertical="justify" wrapText="1"/>
    </xf>
    <xf numFmtId="0" fontId="13" fillId="0" borderId="5" xfId="3" applyFont="1" applyFill="1" applyBorder="1" applyAlignment="1">
      <alignment horizontal="center" vertical="center" wrapText="1"/>
    </xf>
    <xf numFmtId="4" fontId="2" fillId="3" borderId="6" xfId="3" applyNumberFormat="1" applyFont="1" applyFill="1" applyBorder="1" applyAlignment="1">
      <alignment horizontal="center" vertical="center" wrapText="1"/>
    </xf>
    <xf numFmtId="4" fontId="2" fillId="3" borderId="4" xfId="3" applyNumberFormat="1" applyFont="1" applyFill="1" applyBorder="1" applyAlignment="1">
      <alignment horizontal="center" vertical="center" wrapText="1"/>
    </xf>
    <xf numFmtId="164" fontId="13" fillId="0" borderId="6" xfId="3" applyNumberFormat="1" applyFont="1" applyFill="1" applyBorder="1" applyAlignment="1">
      <alignment horizontal="center" vertical="center" wrapText="1"/>
    </xf>
    <xf numFmtId="164" fontId="13" fillId="0" borderId="4" xfId="3" applyNumberFormat="1" applyFont="1" applyFill="1" applyBorder="1" applyAlignment="1">
      <alignment horizontal="center" vertical="center" wrapText="1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164" fontId="13" fillId="3" borderId="6" xfId="3" applyNumberFormat="1" applyFont="1" applyFill="1" applyBorder="1" applyAlignment="1">
      <alignment horizontal="center" vertical="center" wrapText="1"/>
    </xf>
    <xf numFmtId="164" fontId="13" fillId="3" borderId="4" xfId="3" applyNumberFormat="1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164" fontId="13" fillId="3" borderId="5" xfId="3" applyNumberFormat="1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left" vertical="center" wrapText="1"/>
    </xf>
    <xf numFmtId="49" fontId="13" fillId="0" borderId="3" xfId="3" applyNumberFormat="1" applyFont="1" applyFill="1" applyBorder="1" applyAlignment="1">
      <alignment horizontal="left" vertical="center" wrapText="1"/>
    </xf>
    <xf numFmtId="49" fontId="13" fillId="0" borderId="4" xfId="3" applyNumberFormat="1" applyFont="1" applyFill="1" applyBorder="1" applyAlignment="1">
      <alignment horizontal="left" vertical="center" wrapText="1"/>
    </xf>
    <xf numFmtId="164" fontId="13" fillId="0" borderId="6" xfId="3" applyNumberFormat="1" applyFont="1" applyFill="1" applyBorder="1" applyAlignment="1">
      <alignment horizontal="center" vertical="center"/>
    </xf>
    <xf numFmtId="164" fontId="13" fillId="0" borderId="4" xfId="3" applyNumberFormat="1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49" fontId="13" fillId="3" borderId="5" xfId="3" applyNumberFormat="1" applyFont="1" applyFill="1" applyBorder="1" applyAlignment="1">
      <alignment horizontal="justify" vertical="justify" wrapText="1"/>
    </xf>
    <xf numFmtId="164" fontId="13" fillId="3" borderId="5" xfId="3" applyNumberFormat="1" applyFont="1" applyFill="1" applyBorder="1" applyAlignment="1">
      <alignment horizontal="center" vertical="center"/>
    </xf>
    <xf numFmtId="1" fontId="13" fillId="3" borderId="6" xfId="3" quotePrefix="1" applyNumberFormat="1" applyFont="1" applyFill="1" applyBorder="1" applyAlignment="1">
      <alignment horizontal="center" vertical="center"/>
    </xf>
    <xf numFmtId="1" fontId="13" fillId="3" borderId="3" xfId="3" quotePrefix="1" applyNumberFormat="1" applyFont="1" applyFill="1" applyBorder="1" applyAlignment="1">
      <alignment horizontal="center" vertical="center"/>
    </xf>
    <xf numFmtId="1" fontId="13" fillId="3" borderId="4" xfId="3" quotePrefix="1" applyNumberFormat="1" applyFont="1" applyFill="1" applyBorder="1" applyAlignment="1">
      <alignment horizontal="center" vertical="center"/>
    </xf>
    <xf numFmtId="4" fontId="20" fillId="9" borderId="5" xfId="3" applyNumberFormat="1" applyFont="1" applyFill="1" applyBorder="1" applyAlignment="1">
      <alignment horizontal="center" vertical="center" wrapText="1"/>
    </xf>
    <xf numFmtId="49" fontId="13" fillId="3" borderId="5" xfId="3" applyNumberFormat="1" applyFont="1" applyFill="1" applyBorder="1" applyAlignment="1">
      <alignment horizontal="justify" vertical="center" wrapText="1"/>
    </xf>
    <xf numFmtId="49" fontId="13" fillId="0" borderId="6" xfId="3" applyNumberFormat="1" applyFont="1" applyFill="1" applyBorder="1" applyAlignment="1">
      <alignment horizontal="justify" vertical="center" wrapText="1"/>
    </xf>
    <xf numFmtId="49" fontId="13" fillId="0" borderId="3" xfId="3" applyNumberFormat="1" applyFont="1" applyFill="1" applyBorder="1" applyAlignment="1">
      <alignment horizontal="justify" vertical="center" wrapText="1"/>
    </xf>
    <xf numFmtId="49" fontId="13" fillId="0" borderId="4" xfId="3" applyNumberFormat="1" applyFont="1" applyFill="1" applyBorder="1" applyAlignment="1">
      <alignment horizontal="justify" vertical="center" wrapText="1"/>
    </xf>
    <xf numFmtId="49" fontId="20" fillId="9" borderId="6" xfId="3" applyNumberFormat="1" applyFont="1" applyFill="1" applyBorder="1" applyAlignment="1">
      <alignment horizontal="left" vertical="center" wrapText="1"/>
    </xf>
    <xf numFmtId="49" fontId="20" fillId="9" borderId="3" xfId="3" applyNumberFormat="1" applyFont="1" applyFill="1" applyBorder="1" applyAlignment="1">
      <alignment horizontal="left" vertical="center" wrapText="1"/>
    </xf>
    <xf numFmtId="164" fontId="20" fillId="9" borderId="3" xfId="3" applyNumberFormat="1" applyFont="1" applyFill="1" applyBorder="1" applyAlignment="1">
      <alignment horizontal="center" vertical="center"/>
    </xf>
    <xf numFmtId="0" fontId="20" fillId="9" borderId="3" xfId="3" applyFont="1" applyFill="1" applyBorder="1" applyAlignment="1">
      <alignment horizontal="center" vertical="center" wrapText="1"/>
    </xf>
    <xf numFmtId="4" fontId="28" fillId="8" borderId="6" xfId="3" quotePrefix="1" applyNumberFormat="1" applyFont="1" applyFill="1" applyBorder="1" applyAlignment="1">
      <alignment horizontal="center" vertical="center"/>
    </xf>
    <xf numFmtId="4" fontId="28" fillId="8" borderId="3" xfId="3" quotePrefix="1" applyNumberFormat="1" applyFont="1" applyFill="1" applyBorder="1" applyAlignment="1">
      <alignment horizontal="center" vertical="center"/>
    </xf>
    <xf numFmtId="4" fontId="28" fillId="8" borderId="4" xfId="3" quotePrefix="1" applyNumberFormat="1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justify" vertical="justify" wrapText="1"/>
    </xf>
    <xf numFmtId="49" fontId="13" fillId="3" borderId="3" xfId="3" applyNumberFormat="1" applyFont="1" applyFill="1" applyBorder="1" applyAlignment="1">
      <alignment horizontal="justify" vertical="justify" wrapText="1"/>
    </xf>
    <xf numFmtId="49" fontId="13" fillId="3" borderId="4" xfId="3" applyNumberFormat="1" applyFont="1" applyFill="1" applyBorder="1" applyAlignment="1">
      <alignment horizontal="justify" vertical="justify" wrapText="1"/>
    </xf>
    <xf numFmtId="164" fontId="13" fillId="3" borderId="6" xfId="3" applyNumberFormat="1" applyFont="1" applyFill="1" applyBorder="1" applyAlignment="1">
      <alignment horizontal="center" vertical="center"/>
    </xf>
    <xf numFmtId="164" fontId="13" fillId="3" borderId="4" xfId="3" applyNumberFormat="1" applyFont="1" applyFill="1" applyBorder="1" applyAlignment="1">
      <alignment horizontal="center" vertical="center"/>
    </xf>
    <xf numFmtId="0" fontId="13" fillId="3" borderId="6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4" fontId="28" fillId="11" borderId="6" xfId="3" quotePrefix="1" applyNumberFormat="1" applyFont="1" applyFill="1" applyBorder="1" applyAlignment="1">
      <alignment horizontal="center" vertical="center"/>
    </xf>
    <xf numFmtId="4" fontId="28" fillId="11" borderId="4" xfId="3" quotePrefix="1" applyNumberFormat="1" applyFont="1" applyFill="1" applyBorder="1" applyAlignment="1">
      <alignment horizontal="center" vertical="center"/>
    </xf>
    <xf numFmtId="4" fontId="20" fillId="9" borderId="3" xfId="3" applyNumberFormat="1" applyFont="1" applyFill="1" applyBorder="1" applyAlignment="1">
      <alignment horizontal="center" vertical="center" wrapText="1"/>
    </xf>
    <xf numFmtId="1" fontId="28" fillId="11" borderId="5" xfId="3" quotePrefix="1" applyNumberFormat="1" applyFont="1" applyFill="1" applyBorder="1" applyAlignment="1">
      <alignment horizontal="center" vertical="center"/>
    </xf>
    <xf numFmtId="0" fontId="21" fillId="0" borderId="0" xfId="0" applyFont="1"/>
    <xf numFmtId="166" fontId="28" fillId="10" borderId="6" xfId="3" quotePrefix="1" applyNumberFormat="1" applyFont="1" applyFill="1" applyBorder="1" applyAlignment="1">
      <alignment horizontal="center" vertical="center"/>
    </xf>
    <xf numFmtId="166" fontId="28" fillId="10" borderId="3" xfId="3" quotePrefix="1" applyNumberFormat="1" applyFont="1" applyFill="1" applyBorder="1" applyAlignment="1">
      <alignment horizontal="center" vertical="center"/>
    </xf>
    <xf numFmtId="166" fontId="28" fillId="10" borderId="4" xfId="3" quotePrefix="1" applyNumberFormat="1" applyFont="1" applyFill="1" applyBorder="1" applyAlignment="1">
      <alignment horizontal="center" vertical="center"/>
    </xf>
    <xf numFmtId="4" fontId="28" fillId="10" borderId="6" xfId="3" quotePrefix="1" applyNumberFormat="1" applyFont="1" applyFill="1" applyBorder="1" applyAlignment="1">
      <alignment horizontal="center" vertical="center"/>
    </xf>
    <xf numFmtId="4" fontId="28" fillId="10" borderId="4" xfId="3" quotePrefix="1" applyNumberFormat="1" applyFont="1" applyFill="1" applyBorder="1" applyAlignment="1">
      <alignment horizontal="center" vertical="center"/>
    </xf>
    <xf numFmtId="166" fontId="28" fillId="11" borderId="6" xfId="3" quotePrefix="1" applyNumberFormat="1" applyFont="1" applyFill="1" applyBorder="1" applyAlignment="1">
      <alignment horizontal="center" vertical="center"/>
    </xf>
    <xf numFmtId="166" fontId="28" fillId="11" borderId="3" xfId="3" quotePrefix="1" applyNumberFormat="1" applyFont="1" applyFill="1" applyBorder="1" applyAlignment="1">
      <alignment horizontal="center" vertical="center"/>
    </xf>
    <xf numFmtId="166" fontId="28" fillId="11" borderId="4" xfId="3" quotePrefix="1" applyNumberFormat="1" applyFont="1" applyFill="1" applyBorder="1" applyAlignment="1">
      <alignment horizontal="center" vertical="center"/>
    </xf>
    <xf numFmtId="0" fontId="28" fillId="10" borderId="6" xfId="3" applyFont="1" applyFill="1" applyBorder="1" applyAlignment="1">
      <alignment horizontal="center" vertical="center" wrapText="1"/>
    </xf>
    <xf numFmtId="0" fontId="28" fillId="10" borderId="3" xfId="3" applyFont="1" applyFill="1" applyBorder="1" applyAlignment="1">
      <alignment horizontal="center" vertical="center" wrapText="1"/>
    </xf>
    <xf numFmtId="0" fontId="28" fillId="10" borderId="4" xfId="3" applyFont="1" applyFill="1" applyBorder="1" applyAlignment="1">
      <alignment horizontal="center" vertical="center" wrapText="1"/>
    </xf>
    <xf numFmtId="0" fontId="5" fillId="3" borderId="10" xfId="2" applyFont="1" applyFill="1" applyBorder="1" applyAlignment="1" applyProtection="1">
      <alignment horizontal="center" vertical="center"/>
    </xf>
    <xf numFmtId="0" fontId="5" fillId="3" borderId="11" xfId="2" applyFont="1" applyFill="1" applyBorder="1" applyAlignment="1" applyProtection="1">
      <alignment horizontal="center" vertical="center"/>
    </xf>
    <xf numFmtId="0" fontId="5" fillId="3" borderId="12" xfId="2" applyFont="1" applyFill="1" applyBorder="1" applyAlignment="1" applyProtection="1">
      <alignment horizontal="center" vertical="center"/>
    </xf>
    <xf numFmtId="0" fontId="12" fillId="3" borderId="8" xfId="2" applyFont="1" applyFill="1" applyBorder="1" applyAlignment="1" applyProtection="1">
      <alignment horizontal="center" vertical="center"/>
    </xf>
    <xf numFmtId="0" fontId="17" fillId="0" borderId="0" xfId="3" applyFont="1" applyBorder="1"/>
    <xf numFmtId="0" fontId="17" fillId="0" borderId="9" xfId="3" applyFont="1" applyBorder="1"/>
    <xf numFmtId="1" fontId="20" fillId="9" borderId="5" xfId="3" quotePrefix="1" applyNumberFormat="1" applyFont="1" applyFill="1" applyBorder="1" applyAlignment="1">
      <alignment horizontal="center" vertical="center"/>
    </xf>
    <xf numFmtId="1" fontId="20" fillId="9" borderId="5" xfId="3" applyNumberFormat="1" applyFont="1" applyFill="1" applyBorder="1" applyAlignment="1">
      <alignment horizontal="center" vertical="center"/>
    </xf>
    <xf numFmtId="164" fontId="20" fillId="9" borderId="3" xfId="3" applyNumberFormat="1" applyFont="1" applyFill="1" applyBorder="1" applyAlignment="1">
      <alignment horizontal="center" vertical="center" wrapText="1"/>
    </xf>
    <xf numFmtId="1" fontId="28" fillId="8" borderId="6" xfId="3" quotePrefix="1" applyNumberFormat="1" applyFont="1" applyFill="1" applyBorder="1" applyAlignment="1">
      <alignment horizontal="left" vertical="center"/>
    </xf>
    <xf numFmtId="1" fontId="28" fillId="8" borderId="3" xfId="3" quotePrefix="1" applyNumberFormat="1" applyFont="1" applyFill="1" applyBorder="1" applyAlignment="1">
      <alignment horizontal="left" vertical="center"/>
    </xf>
    <xf numFmtId="1" fontId="28" fillId="11" borderId="6" xfId="3" quotePrefix="1" applyNumberFormat="1" applyFont="1" applyFill="1" applyBorder="1" applyAlignment="1">
      <alignment horizontal="left" vertical="center"/>
    </xf>
    <xf numFmtId="1" fontId="28" fillId="11" borderId="3" xfId="3" quotePrefix="1" applyNumberFormat="1" applyFont="1" applyFill="1" applyBorder="1" applyAlignment="1">
      <alignment horizontal="left" vertical="center"/>
    </xf>
    <xf numFmtId="1" fontId="20" fillId="12" borderId="5" xfId="3" quotePrefix="1" applyNumberFormat="1" applyFont="1" applyFill="1" applyBorder="1" applyAlignment="1">
      <alignment horizontal="center" vertical="center"/>
    </xf>
    <xf numFmtId="1" fontId="20" fillId="12" borderId="5" xfId="3" applyNumberFormat="1" applyFont="1" applyFill="1" applyBorder="1" applyAlignment="1">
      <alignment horizontal="center" vertical="center"/>
    </xf>
    <xf numFmtId="49" fontId="20" fillId="12" borderId="6" xfId="3" applyNumberFormat="1" applyFont="1" applyFill="1" applyBorder="1" applyAlignment="1">
      <alignment horizontal="left" vertical="center" wrapText="1"/>
    </xf>
    <xf numFmtId="49" fontId="20" fillId="12" borderId="3" xfId="3" applyNumberFormat="1" applyFont="1" applyFill="1" applyBorder="1" applyAlignment="1">
      <alignment horizontal="left" vertical="center" wrapText="1"/>
    </xf>
    <xf numFmtId="164" fontId="20" fillId="12" borderId="3" xfId="3" applyNumberFormat="1" applyFont="1" applyFill="1" applyBorder="1" applyAlignment="1">
      <alignment horizontal="center" vertical="center"/>
    </xf>
    <xf numFmtId="4" fontId="20" fillId="12" borderId="3" xfId="3" applyNumberFormat="1" applyFont="1" applyFill="1" applyBorder="1" applyAlignment="1">
      <alignment horizontal="center" vertical="center" wrapText="1"/>
    </xf>
    <xf numFmtId="0" fontId="28" fillId="10" borderId="5" xfId="3" applyFont="1" applyFill="1" applyBorder="1" applyAlignment="1">
      <alignment horizontal="center" vertical="center" wrapText="1"/>
    </xf>
    <xf numFmtId="0" fontId="5" fillId="0" borderId="10" xfId="2" applyFont="1" applyFill="1" applyBorder="1" applyAlignment="1" applyProtection="1">
      <alignment horizontal="center" vertical="center"/>
    </xf>
    <xf numFmtId="0" fontId="5" fillId="0" borderId="11" xfId="2" applyFont="1" applyFill="1" applyBorder="1" applyAlignment="1" applyProtection="1">
      <alignment horizontal="center" vertical="center"/>
    </xf>
    <xf numFmtId="0" fontId="5" fillId="0" borderId="12" xfId="2" applyFont="1" applyFill="1" applyBorder="1" applyAlignment="1" applyProtection="1">
      <alignment horizontal="center" vertical="center"/>
    </xf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/>
    </xf>
    <xf numFmtId="14" fontId="5" fillId="3" borderId="10" xfId="2" applyNumberFormat="1" applyFont="1" applyFill="1" applyBorder="1" applyAlignment="1" applyProtection="1">
      <alignment horizontal="center" vertical="center"/>
    </xf>
    <xf numFmtId="14" fontId="5" fillId="3" borderId="11" xfId="2" applyNumberFormat="1" applyFont="1" applyFill="1" applyBorder="1" applyAlignment="1" applyProtection="1">
      <alignment horizontal="center" vertical="center"/>
    </xf>
    <xf numFmtId="0" fontId="12" fillId="2" borderId="2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165" fontId="11" fillId="2" borderId="8" xfId="3" applyNumberFormat="1" applyFont="1" applyFill="1" applyBorder="1" applyAlignment="1">
      <alignment horizontal="center" vertical="center"/>
    </xf>
    <xf numFmtId="165" fontId="11" fillId="2" borderId="0" xfId="3" applyNumberFormat="1" applyFont="1" applyFill="1" applyBorder="1" applyAlignment="1">
      <alignment horizontal="center" vertical="center"/>
    </xf>
    <xf numFmtId="165" fontId="11" fillId="2" borderId="9" xfId="3" applyNumberFormat="1" applyFont="1" applyFill="1" applyBorder="1" applyAlignment="1">
      <alignment horizontal="center" vertical="center"/>
    </xf>
    <xf numFmtId="166" fontId="12" fillId="2" borderId="8" xfId="3" applyNumberFormat="1" applyFont="1" applyFill="1" applyBorder="1" applyAlignment="1">
      <alignment horizontal="center" vertical="center"/>
    </xf>
    <xf numFmtId="166" fontId="12" fillId="2" borderId="0" xfId="3" applyNumberFormat="1" applyFont="1" applyFill="1" applyBorder="1" applyAlignment="1">
      <alignment horizontal="center" vertical="center"/>
    </xf>
    <xf numFmtId="166" fontId="12" fillId="2" borderId="9" xfId="3" applyNumberFormat="1" applyFont="1" applyFill="1" applyBorder="1" applyAlignment="1">
      <alignment horizontal="center" vertical="center"/>
    </xf>
    <xf numFmtId="166" fontId="12" fillId="2" borderId="10" xfId="3" applyNumberFormat="1" applyFont="1" applyFill="1" applyBorder="1" applyAlignment="1">
      <alignment horizontal="center" vertical="center"/>
    </xf>
    <xf numFmtId="166" fontId="12" fillId="2" borderId="11" xfId="3" applyNumberFormat="1" applyFont="1" applyFill="1" applyBorder="1" applyAlignment="1">
      <alignment horizontal="center" vertical="center"/>
    </xf>
    <xf numFmtId="166" fontId="12" fillId="2" borderId="12" xfId="3" applyNumberFormat="1" applyFont="1" applyFill="1" applyBorder="1" applyAlignment="1">
      <alignment horizontal="center" vertical="center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0" fontId="20" fillId="3" borderId="12" xfId="2" applyFont="1" applyFill="1" applyBorder="1" applyAlignment="1" applyProtection="1">
      <alignment horizontal="center" vertical="center"/>
    </xf>
    <xf numFmtId="164" fontId="20" fillId="12" borderId="3" xfId="3" applyNumberFormat="1" applyFont="1" applyFill="1" applyBorder="1" applyAlignment="1">
      <alignment horizontal="center" vertical="center" wrapText="1"/>
    </xf>
    <xf numFmtId="4" fontId="20" fillId="12" borderId="5" xfId="3" applyNumberFormat="1" applyFont="1" applyFill="1" applyBorder="1" applyAlignment="1">
      <alignment horizontal="center" vertical="center" wrapText="1"/>
    </xf>
    <xf numFmtId="0" fontId="20" fillId="12" borderId="3" xfId="3" applyFont="1" applyFill="1" applyBorder="1" applyAlignment="1">
      <alignment horizontal="center" vertical="center" wrapText="1"/>
    </xf>
    <xf numFmtId="1" fontId="28" fillId="10" borderId="6" xfId="3" quotePrefix="1" applyNumberFormat="1" applyFont="1" applyFill="1" applyBorder="1" applyAlignment="1">
      <alignment horizontal="center" vertical="center"/>
    </xf>
    <xf numFmtId="1" fontId="28" fillId="10" borderId="3" xfId="3" quotePrefix="1" applyNumberFormat="1" applyFont="1" applyFill="1" applyBorder="1" applyAlignment="1">
      <alignment horizontal="center" vertical="center"/>
    </xf>
    <xf numFmtId="1" fontId="28" fillId="10" borderId="4" xfId="3" quotePrefix="1" applyNumberFormat="1" applyFont="1" applyFill="1" applyBorder="1" applyAlignment="1">
      <alignment horizontal="center" vertical="center"/>
    </xf>
    <xf numFmtId="1" fontId="28" fillId="10" borderId="6" xfId="3" quotePrefix="1" applyNumberFormat="1" applyFont="1" applyFill="1" applyBorder="1" applyAlignment="1">
      <alignment horizontal="left" vertical="center"/>
    </xf>
    <xf numFmtId="1" fontId="28" fillId="10" borderId="3" xfId="3" quotePrefix="1" applyNumberFormat="1" applyFont="1" applyFill="1" applyBorder="1" applyAlignment="1">
      <alignment horizontal="left" vertical="center"/>
    </xf>
    <xf numFmtId="1" fontId="28" fillId="8" borderId="6" xfId="3" quotePrefix="1" applyNumberFormat="1" applyFont="1" applyFill="1" applyBorder="1" applyAlignment="1">
      <alignment horizontal="center" vertical="center"/>
    </xf>
    <xf numFmtId="1" fontId="28" fillId="8" borderId="3" xfId="3" quotePrefix="1" applyNumberFormat="1" applyFont="1" applyFill="1" applyBorder="1" applyAlignment="1">
      <alignment horizontal="center" vertical="center"/>
    </xf>
    <xf numFmtId="1" fontId="28" fillId="8" borderId="4" xfId="3" quotePrefix="1" applyNumberFormat="1" applyFont="1" applyFill="1" applyBorder="1" applyAlignment="1">
      <alignment horizontal="center" vertical="center"/>
    </xf>
    <xf numFmtId="4" fontId="20" fillId="9" borderId="6" xfId="3" applyNumberFormat="1" applyFont="1" applyFill="1" applyBorder="1" applyAlignment="1">
      <alignment horizontal="center" vertical="center" wrapText="1"/>
    </xf>
    <xf numFmtId="4" fontId="20" fillId="9" borderId="4" xfId="3" applyNumberFormat="1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justify" vertical="center" wrapText="1"/>
    </xf>
    <xf numFmtId="49" fontId="20" fillId="9" borderId="6" xfId="3" applyNumberFormat="1" applyFont="1" applyFill="1" applyBorder="1" applyAlignment="1">
      <alignment horizontal="justify" vertical="center" wrapText="1"/>
    </xf>
    <xf numFmtId="49" fontId="20" fillId="9" borderId="3" xfId="3" applyNumberFormat="1" applyFont="1" applyFill="1" applyBorder="1" applyAlignment="1">
      <alignment horizontal="justify" vertical="center" wrapText="1"/>
    </xf>
    <xf numFmtId="49" fontId="13" fillId="3" borderId="6" xfId="3" applyNumberFormat="1" applyFont="1" applyFill="1" applyBorder="1" applyAlignment="1">
      <alignment horizontal="justify" vertical="center" wrapText="1"/>
    </xf>
    <xf numFmtId="49" fontId="13" fillId="3" borderId="3" xfId="3" applyNumberFormat="1" applyFont="1" applyFill="1" applyBorder="1" applyAlignment="1">
      <alignment horizontal="justify" vertical="center" wrapText="1"/>
    </xf>
    <xf numFmtId="49" fontId="13" fillId="3" borderId="4" xfId="3" applyNumberFormat="1" applyFont="1" applyFill="1" applyBorder="1" applyAlignment="1">
      <alignment horizontal="justify" vertical="center" wrapText="1"/>
    </xf>
    <xf numFmtId="49" fontId="13" fillId="3" borderId="5" xfId="3" applyNumberFormat="1" applyFont="1" applyFill="1" applyBorder="1" applyAlignment="1">
      <alignment horizontal="left" vertical="center" wrapText="1"/>
    </xf>
    <xf numFmtId="0" fontId="23" fillId="4" borderId="5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/>
    </xf>
    <xf numFmtId="0" fontId="26" fillId="3" borderId="0" xfId="5" applyFont="1" applyFill="1" applyAlignment="1">
      <alignment horizontal="left" wrapText="1"/>
    </xf>
    <xf numFmtId="0" fontId="23" fillId="3" borderId="14" xfId="5" applyFont="1" applyFill="1" applyBorder="1" applyAlignment="1">
      <alignment horizontal="left" vertical="center" wrapText="1"/>
    </xf>
    <xf numFmtId="169" fontId="27" fillId="3" borderId="0" xfId="6" applyFill="1" applyBorder="1" applyAlignment="1">
      <alignment horizontal="center"/>
    </xf>
    <xf numFmtId="170" fontId="23" fillId="6" borderId="32" xfId="5" applyNumberFormat="1" applyFont="1" applyFill="1" applyBorder="1" applyAlignment="1">
      <alignment horizontal="center"/>
    </xf>
    <xf numFmtId="170" fontId="23" fillId="6" borderId="18" xfId="5" applyNumberFormat="1" applyFont="1" applyFill="1" applyBorder="1" applyAlignment="1">
      <alignment horizontal="center"/>
    </xf>
    <xf numFmtId="0" fontId="26" fillId="3" borderId="0" xfId="5" applyFont="1" applyFill="1" applyAlignment="1">
      <alignment horizontal="left" vertical="center" wrapText="1"/>
    </xf>
  </cellXfs>
  <cellStyles count="7">
    <cellStyle name="Moeda 4" xfId="6"/>
    <cellStyle name="Normal" xfId="0" builtinId="0"/>
    <cellStyle name="Normal 2" xfId="3"/>
    <cellStyle name="Normal 3" xfId="2"/>
    <cellStyle name="Normal 3 2" xfId="4"/>
    <cellStyle name="Normal 4" xfId="1"/>
    <cellStyle name="Normal 4 3 6" xfId="5"/>
  </cellStyles>
  <dxfs count="1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4AF8C2"/>
      <color rgb="FF16B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92815</xdr:colOff>
      <xdr:row>1</xdr:row>
      <xdr:rowOff>49696</xdr:rowOff>
    </xdr:from>
    <xdr:to>
      <xdr:col>5</xdr:col>
      <xdr:colOff>82824</xdr:colOff>
      <xdr:row>8</xdr:row>
      <xdr:rowOff>104842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790" y="183046"/>
          <a:ext cx="713909" cy="9885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307859</xdr:colOff>
      <xdr:row>1</xdr:row>
      <xdr:rowOff>107156</xdr:rowOff>
    </xdr:from>
    <xdr:to>
      <xdr:col>6</xdr:col>
      <xdr:colOff>59531</xdr:colOff>
      <xdr:row>10</xdr:row>
      <xdr:rowOff>62877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453" y="297656"/>
          <a:ext cx="1537609" cy="20750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rodrigo.ORTENG\Meus%20documentos\Orteng\Anglo%20Gold%20Ashanti\250469\Proposta%20Consolidada\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lessandro.quadros\Configura&#231;&#245;es%20locais\Temporary%20Internet%20Files\Content.IE5\C5IF89E3\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lessandro.quadros\Desktop\Semana%2015\Relat&#243;rio%20Semanal%20de%20Andamento%20do%20Projeto%20&#8211;%20SEMANA%2015\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ehanna\Desktop\02%20PETROBRAS\CUSTO%20MACA&#201;\3%20CUSTO\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Eneias\ENEIAS%202008\02%20PETROBRAS\02%20SE%20MACA&#201;%200421991.07.8\3%20CUSTO\Documents%20and%20Settings\lsilva\Configura&#231;&#245;es%20locais\Temporary%20Internet%20Files\OLK5B\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ehanna\Desktop\02%20PETROBRAS\CUSTO%20MACA&#201;\3%20CUSTO\Documents%20and%20Settings\lsilva\Configura&#231;&#245;es%20locais\Temporary%20Internet%20Files\OLK5B\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DIMAUCELO\Meus%20documentos\RDM%20-%20VALE%20-%20OURO%20PRETO%20-%20MG\RDM%20-%20VALE%20-%20OURO%20PRETO%20-%20MG\or&#231;amentos%20anteriores%20a%202004\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lsilva\Configura&#231;&#245;es%20locais\Temporary%20Internet%20Files\OLK5B\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uen5\Meus%20documentos\Silvana\Anglo%20American\Planilha%20custos\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3"/>
  <sheetViews>
    <sheetView tabSelected="1" view="pageBreakPreview" zoomScaleNormal="100" zoomScaleSheetLayoutView="100" workbookViewId="0">
      <selection activeCell="P20" sqref="P20"/>
    </sheetView>
  </sheetViews>
  <sheetFormatPr defaultColWidth="2.7109375" defaultRowHeight="12.75" customHeight="1" x14ac:dyDescent="0.25"/>
  <sheetData>
    <row r="1" spans="1:34" ht="10.5" customHeight="1" x14ac:dyDescent="0.25">
      <c r="A1" s="138"/>
      <c r="B1" s="138"/>
      <c r="C1" s="138"/>
      <c r="D1" s="138"/>
      <c r="E1" s="138"/>
      <c r="F1" s="138"/>
      <c r="G1" s="138"/>
      <c r="H1" s="140" t="s">
        <v>250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1"/>
      <c r="AB1" s="129" t="s">
        <v>0</v>
      </c>
      <c r="AC1" s="130"/>
      <c r="AD1" s="130"/>
      <c r="AE1" s="130"/>
      <c r="AF1" s="130"/>
      <c r="AG1" s="130"/>
      <c r="AH1" s="131"/>
    </row>
    <row r="2" spans="1:34" ht="10.5" customHeight="1" x14ac:dyDescent="0.25">
      <c r="A2" s="138"/>
      <c r="B2" s="138"/>
      <c r="C2" s="138"/>
      <c r="D2" s="138"/>
      <c r="E2" s="138"/>
      <c r="F2" s="138"/>
      <c r="G2" s="138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3"/>
      <c r="AB2" s="19"/>
      <c r="AC2" s="20"/>
      <c r="AD2" s="20"/>
      <c r="AE2" s="20"/>
      <c r="AF2" s="20"/>
      <c r="AG2" s="20"/>
      <c r="AH2" s="21"/>
    </row>
    <row r="3" spans="1:34" ht="10.5" customHeight="1" x14ac:dyDescent="0.25">
      <c r="A3" s="138"/>
      <c r="B3" s="138"/>
      <c r="C3" s="138"/>
      <c r="D3" s="138"/>
      <c r="E3" s="138"/>
      <c r="F3" s="138"/>
      <c r="G3" s="138"/>
      <c r="H3" s="113" t="s">
        <v>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2</v>
      </c>
      <c r="X3" s="1"/>
      <c r="Y3" s="1"/>
      <c r="Z3" s="1"/>
      <c r="AA3" s="2"/>
      <c r="AB3" s="19"/>
      <c r="AC3" s="8"/>
      <c r="AD3" s="9" t="s">
        <v>3</v>
      </c>
      <c r="AE3" s="20"/>
      <c r="AF3" s="20"/>
      <c r="AG3" s="20"/>
      <c r="AH3" s="21"/>
    </row>
    <row r="4" spans="1:34" ht="10.5" customHeight="1" x14ac:dyDescent="0.25">
      <c r="A4" s="138"/>
      <c r="B4" s="138"/>
      <c r="C4" s="138"/>
      <c r="D4" s="138"/>
      <c r="E4" s="138"/>
      <c r="F4" s="138"/>
      <c r="G4" s="138"/>
      <c r="H4" s="144" t="s">
        <v>424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5"/>
      <c r="W4" s="146" t="s">
        <v>251</v>
      </c>
      <c r="X4" s="147"/>
      <c r="Y4" s="147"/>
      <c r="Z4" s="147"/>
      <c r="AA4" s="148"/>
      <c r="AB4" s="19"/>
      <c r="AC4" s="8"/>
      <c r="AD4" s="9" t="s">
        <v>4</v>
      </c>
      <c r="AE4" s="20"/>
      <c r="AF4" s="20"/>
      <c r="AG4" s="20"/>
      <c r="AH4" s="21"/>
    </row>
    <row r="5" spans="1:34" ht="10.5" customHeight="1" x14ac:dyDescent="0.25">
      <c r="A5" s="138"/>
      <c r="B5" s="138"/>
      <c r="C5" s="138"/>
      <c r="D5" s="138"/>
      <c r="E5" s="138"/>
      <c r="F5" s="138"/>
      <c r="G5" s="138"/>
      <c r="H5" s="113" t="s">
        <v>5</v>
      </c>
      <c r="I5" s="1"/>
      <c r="J5" s="1"/>
      <c r="K5" s="1"/>
      <c r="L5" s="2"/>
      <c r="M5" s="3" t="s">
        <v>6</v>
      </c>
      <c r="N5" s="1"/>
      <c r="O5" s="1"/>
      <c r="P5" s="1"/>
      <c r="Q5" s="2"/>
      <c r="R5" s="3" t="s">
        <v>7</v>
      </c>
      <c r="S5" s="1"/>
      <c r="T5" s="1"/>
      <c r="U5" s="1"/>
      <c r="V5" s="2"/>
      <c r="W5" s="3" t="s">
        <v>8</v>
      </c>
      <c r="X5" s="1"/>
      <c r="Y5" s="1"/>
      <c r="Z5" s="1"/>
      <c r="AA5" s="2"/>
      <c r="AB5" s="19"/>
      <c r="AC5" s="8"/>
      <c r="AD5" s="9" t="s">
        <v>10</v>
      </c>
      <c r="AE5" s="20"/>
      <c r="AF5" s="20"/>
      <c r="AG5" s="20"/>
      <c r="AH5" s="21"/>
    </row>
    <row r="6" spans="1:34" ht="10.5" customHeight="1" x14ac:dyDescent="0.25">
      <c r="A6" s="138"/>
      <c r="B6" s="138"/>
      <c r="C6" s="138"/>
      <c r="D6" s="138"/>
      <c r="E6" s="138"/>
      <c r="F6" s="138"/>
      <c r="G6" s="138"/>
      <c r="H6" s="144" t="s">
        <v>140</v>
      </c>
      <c r="I6" s="144"/>
      <c r="J6" s="144"/>
      <c r="K6" s="144"/>
      <c r="L6" s="145"/>
      <c r="M6" s="149" t="s">
        <v>422</v>
      </c>
      <c r="N6" s="144"/>
      <c r="O6" s="144"/>
      <c r="P6" s="144"/>
      <c r="Q6" s="145"/>
      <c r="R6" s="149" t="s">
        <v>27</v>
      </c>
      <c r="S6" s="144"/>
      <c r="T6" s="144"/>
      <c r="U6" s="144"/>
      <c r="V6" s="145"/>
      <c r="W6" s="146" t="s">
        <v>11</v>
      </c>
      <c r="X6" s="147"/>
      <c r="Y6" s="147"/>
      <c r="Z6" s="147"/>
      <c r="AA6" s="148"/>
      <c r="AB6" s="19"/>
      <c r="AC6" s="8" t="s">
        <v>9</v>
      </c>
      <c r="AD6" s="9" t="s">
        <v>12</v>
      </c>
      <c r="AE6" s="20"/>
      <c r="AF6" s="20"/>
      <c r="AG6" s="20"/>
      <c r="AH6" s="21"/>
    </row>
    <row r="7" spans="1:34" ht="10.5" customHeight="1" x14ac:dyDescent="0.25">
      <c r="A7" s="138"/>
      <c r="B7" s="138"/>
      <c r="C7" s="138"/>
      <c r="D7" s="138"/>
      <c r="E7" s="138"/>
      <c r="F7" s="138"/>
      <c r="G7" s="138"/>
      <c r="H7" s="114" t="s">
        <v>90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14</v>
      </c>
      <c r="X7" s="1"/>
      <c r="Y7" s="1"/>
      <c r="Z7" s="3" t="s">
        <v>15</v>
      </c>
      <c r="AA7" s="2"/>
      <c r="AB7" s="20"/>
      <c r="AC7" s="8"/>
      <c r="AD7" s="9" t="s">
        <v>16</v>
      </c>
      <c r="AE7" s="20"/>
      <c r="AF7" s="20"/>
      <c r="AG7" s="20"/>
      <c r="AH7" s="21"/>
    </row>
    <row r="8" spans="1:34" ht="10.5" customHeight="1" x14ac:dyDescent="0.25">
      <c r="A8" s="138"/>
      <c r="B8" s="138"/>
      <c r="C8" s="138"/>
      <c r="D8" s="138"/>
      <c r="E8" s="138"/>
      <c r="F8" s="138"/>
      <c r="G8" s="138"/>
      <c r="H8" s="144" t="s">
        <v>91</v>
      </c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50">
        <v>43728</v>
      </c>
      <c r="X8" s="151"/>
      <c r="Y8" s="151"/>
      <c r="Z8" s="149">
        <v>1</v>
      </c>
      <c r="AA8" s="145"/>
      <c r="AB8" s="20"/>
      <c r="AC8" s="20"/>
      <c r="AD8" s="20"/>
      <c r="AE8" s="20"/>
      <c r="AF8" s="20"/>
      <c r="AG8" s="20"/>
      <c r="AH8" s="21"/>
    </row>
    <row r="9" spans="1:34" ht="10.5" customHeight="1" x14ac:dyDescent="0.25">
      <c r="A9" s="138"/>
      <c r="B9" s="138"/>
      <c r="C9" s="138"/>
      <c r="D9" s="138"/>
      <c r="E9" s="138"/>
      <c r="F9" s="138"/>
      <c r="G9" s="138"/>
      <c r="H9" s="115" t="s">
        <v>17</v>
      </c>
      <c r="I9" s="4"/>
      <c r="J9" s="152" t="s">
        <v>252</v>
      </c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3"/>
      <c r="AB9" s="20"/>
      <c r="AC9" s="20"/>
      <c r="AD9" s="20"/>
      <c r="AE9" s="20"/>
      <c r="AF9" s="20"/>
      <c r="AG9" s="20"/>
      <c r="AH9" s="21"/>
    </row>
    <row r="10" spans="1:34" ht="10.5" customHeight="1" x14ac:dyDescent="0.25">
      <c r="A10" s="138"/>
      <c r="B10" s="138"/>
      <c r="C10" s="138"/>
      <c r="D10" s="138"/>
      <c r="E10" s="138"/>
      <c r="F10" s="138"/>
      <c r="G10" s="138"/>
      <c r="H10" s="117"/>
      <c r="I10" s="117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5"/>
      <c r="AB10" s="118"/>
      <c r="AC10" s="119"/>
      <c r="AD10" s="119"/>
      <c r="AE10" s="119"/>
      <c r="AF10" s="119"/>
      <c r="AG10" s="119"/>
      <c r="AH10" s="120"/>
    </row>
    <row r="11" spans="1:34" ht="12.75" customHeight="1" x14ac:dyDescent="0.25">
      <c r="A11" s="10"/>
      <c r="B11" s="6"/>
      <c r="C11" s="7"/>
      <c r="D11" s="5"/>
      <c r="E11" s="5"/>
      <c r="F11" s="5"/>
      <c r="G11" s="5"/>
      <c r="H11" s="5"/>
      <c r="I11" s="5"/>
      <c r="J11" s="5"/>
      <c r="K11" s="5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5"/>
      <c r="AC11" s="5"/>
      <c r="AD11" s="5"/>
      <c r="AE11" s="5"/>
      <c r="AF11" s="5"/>
      <c r="AG11" s="5"/>
      <c r="AH11" s="11"/>
    </row>
    <row r="12" spans="1:34" ht="12.75" customHeight="1" x14ac:dyDescent="0.25">
      <c r="A12" s="10"/>
      <c r="B12" s="37"/>
      <c r="C12" s="7"/>
      <c r="D12" s="5"/>
      <c r="E12" s="5"/>
      <c r="F12" s="5"/>
      <c r="G12" s="5"/>
      <c r="H12" s="5"/>
      <c r="I12" s="5"/>
      <c r="J12" s="5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5"/>
      <c r="AC12" s="5"/>
      <c r="AD12" s="5"/>
      <c r="AE12" s="5"/>
      <c r="AF12" s="5"/>
      <c r="AG12" s="5"/>
      <c r="AH12" s="11"/>
    </row>
    <row r="13" spans="1:34" ht="12.75" customHeight="1" x14ac:dyDescent="0.25">
      <c r="A13" s="10"/>
      <c r="B13" s="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21"/>
    </row>
    <row r="14" spans="1:34" ht="12.75" customHeight="1" x14ac:dyDescent="0.25">
      <c r="A14" s="10"/>
      <c r="B14" s="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21"/>
    </row>
    <row r="15" spans="1:34" ht="12.75" customHeight="1" x14ac:dyDescent="0.25">
      <c r="A15" s="10"/>
      <c r="B15" s="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"/>
    </row>
    <row r="16" spans="1:34" ht="12.75" customHeight="1" x14ac:dyDescent="0.25">
      <c r="A16" s="10"/>
      <c r="B16" s="6"/>
      <c r="C16" s="7"/>
      <c r="D16" s="5"/>
      <c r="E16" s="5"/>
      <c r="F16" s="5"/>
      <c r="G16" s="5"/>
      <c r="H16" s="5"/>
      <c r="I16" s="5"/>
      <c r="J16" s="5"/>
      <c r="K16" s="5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5"/>
      <c r="AC16" s="5"/>
      <c r="AD16" s="5"/>
      <c r="AE16" s="5"/>
      <c r="AF16" s="5"/>
      <c r="AG16" s="5"/>
      <c r="AH16" s="11"/>
    </row>
    <row r="17" spans="1:34" ht="12.75" customHeight="1" x14ac:dyDescent="0.25">
      <c r="A17" s="10"/>
      <c r="B17" s="6"/>
      <c r="C17" s="7"/>
      <c r="D17" s="5"/>
      <c r="E17" s="5"/>
      <c r="F17" s="5"/>
      <c r="G17" s="5"/>
      <c r="H17" s="5"/>
      <c r="I17" s="5"/>
      <c r="J17" s="5"/>
      <c r="K17" s="5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5"/>
      <c r="AC17" s="5"/>
      <c r="AD17" s="5"/>
      <c r="AE17" s="5"/>
      <c r="AF17" s="5"/>
      <c r="AG17" s="5"/>
      <c r="AH17" s="11"/>
    </row>
    <row r="18" spans="1:34" ht="12.75" customHeight="1" x14ac:dyDescent="0.25">
      <c r="A18" s="10"/>
      <c r="B18" s="6"/>
      <c r="C18" s="7"/>
      <c r="D18" s="5"/>
      <c r="E18" s="5"/>
      <c r="F18" s="5"/>
      <c r="G18" s="5"/>
      <c r="H18" s="5"/>
      <c r="I18" s="5"/>
      <c r="J18" s="5"/>
      <c r="K18" s="5"/>
      <c r="L18" s="6"/>
      <c r="M18" s="6"/>
      <c r="N18" s="6"/>
      <c r="O18" s="6"/>
      <c r="P18" s="5"/>
      <c r="Q18" s="5"/>
      <c r="R18" s="5"/>
      <c r="S18" s="6"/>
      <c r="T18" s="6"/>
      <c r="U18" s="6"/>
      <c r="V18" s="5"/>
      <c r="W18" s="5"/>
      <c r="X18" s="6"/>
      <c r="Y18" s="6"/>
      <c r="Z18" s="5"/>
      <c r="AA18" s="6"/>
      <c r="AB18" s="5"/>
      <c r="AC18" s="5"/>
      <c r="AD18" s="5"/>
      <c r="AE18" s="5"/>
      <c r="AF18" s="5"/>
      <c r="AG18" s="5"/>
      <c r="AH18" s="11"/>
    </row>
    <row r="19" spans="1:34" ht="12.75" customHeight="1" x14ac:dyDescent="0.25">
      <c r="A19" s="10"/>
      <c r="B19" s="6"/>
      <c r="C19" s="7"/>
      <c r="D19" s="5"/>
      <c r="E19" s="5"/>
      <c r="F19" s="5"/>
      <c r="G19" s="5"/>
      <c r="H19" s="5"/>
      <c r="I19" s="5"/>
      <c r="J19" s="5"/>
      <c r="K19" s="5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5"/>
      <c r="AC19" s="5"/>
      <c r="AD19" s="5"/>
      <c r="AE19" s="5"/>
      <c r="AF19" s="5"/>
      <c r="AG19" s="5"/>
      <c r="AH19" s="11"/>
    </row>
    <row r="20" spans="1:34" ht="12.75" customHeight="1" x14ac:dyDescent="0.25">
      <c r="A20" s="10"/>
      <c r="B20" s="6"/>
      <c r="C20" s="7"/>
      <c r="D20" s="5"/>
      <c r="E20" s="5"/>
      <c r="F20" s="5"/>
      <c r="G20" s="5"/>
      <c r="H20" s="5"/>
      <c r="I20" s="5"/>
      <c r="J20" s="5"/>
      <c r="K20" s="5"/>
      <c r="L20" s="6"/>
      <c r="M20" s="6"/>
      <c r="N20" s="6"/>
      <c r="O20" s="6"/>
      <c r="P20" s="5"/>
      <c r="Q20" s="5"/>
      <c r="R20" s="5"/>
      <c r="S20" s="6"/>
      <c r="T20" s="6"/>
      <c r="U20" s="6"/>
      <c r="V20" s="5"/>
      <c r="W20" s="5"/>
      <c r="X20" s="6"/>
      <c r="Y20" s="6"/>
      <c r="Z20" s="5"/>
      <c r="AA20" s="6"/>
      <c r="AB20" s="5"/>
      <c r="AC20" s="5"/>
      <c r="AD20" s="5"/>
      <c r="AE20" s="5"/>
      <c r="AF20" s="5"/>
      <c r="AG20" s="5"/>
      <c r="AH20" s="11"/>
    </row>
    <row r="21" spans="1:34" ht="12.75" customHeight="1" x14ac:dyDescent="0.25">
      <c r="A21" s="10"/>
      <c r="B21" s="6"/>
      <c r="C21" s="7"/>
      <c r="D21" s="5"/>
      <c r="E21" s="5"/>
      <c r="F21" s="5"/>
      <c r="G21" s="5"/>
      <c r="H21" s="5"/>
      <c r="I21" s="5"/>
      <c r="J21" s="5"/>
      <c r="K21" s="5"/>
      <c r="L21" s="6"/>
      <c r="M21" s="6"/>
      <c r="N21" s="6"/>
      <c r="O21" s="6"/>
      <c r="P21" s="5"/>
      <c r="Q21" s="5"/>
      <c r="R21" s="5"/>
      <c r="S21" s="6"/>
      <c r="T21" s="6"/>
      <c r="U21" s="6"/>
      <c r="V21" s="5"/>
      <c r="W21" s="5"/>
      <c r="X21" s="6"/>
      <c r="Y21" s="6"/>
      <c r="Z21" s="5"/>
      <c r="AA21" s="6"/>
      <c r="AB21" s="5"/>
      <c r="AC21" s="5"/>
      <c r="AD21" s="5"/>
      <c r="AE21" s="5"/>
      <c r="AF21" s="5"/>
      <c r="AG21" s="5"/>
      <c r="AH21" s="11"/>
    </row>
    <row r="22" spans="1:34" ht="12.75" customHeight="1" x14ac:dyDescent="0.25">
      <c r="A22" s="10"/>
      <c r="B22" s="6"/>
      <c r="C22" s="5"/>
      <c r="D22" s="5"/>
      <c r="E22" s="5"/>
      <c r="F22" s="5"/>
      <c r="G22" s="5"/>
      <c r="H22" s="5"/>
      <c r="I22" s="5"/>
      <c r="J22" s="5"/>
      <c r="K22" s="5"/>
      <c r="L22" s="6"/>
      <c r="M22" s="6"/>
      <c r="N22" s="6"/>
      <c r="O22" s="6"/>
      <c r="P22" s="5"/>
      <c r="Q22" s="5"/>
      <c r="R22" s="5"/>
      <c r="S22" s="6"/>
      <c r="T22" s="6"/>
      <c r="U22" s="6"/>
      <c r="V22" s="5"/>
      <c r="W22" s="5"/>
      <c r="X22" s="6"/>
      <c r="Y22" s="6"/>
      <c r="Z22" s="5"/>
      <c r="AA22" s="6"/>
      <c r="AB22" s="5"/>
      <c r="AC22" s="5"/>
      <c r="AD22" s="5"/>
      <c r="AE22" s="5"/>
      <c r="AF22" s="5"/>
      <c r="AG22" s="5"/>
      <c r="AH22" s="11"/>
    </row>
    <row r="23" spans="1:34" ht="12.75" customHeight="1" x14ac:dyDescent="0.25">
      <c r="A23" s="10"/>
      <c r="B23" s="6"/>
      <c r="C23" s="5"/>
      <c r="D23" s="5"/>
      <c r="E23" s="5"/>
      <c r="F23" s="5"/>
      <c r="G23" s="5"/>
      <c r="H23" s="5"/>
      <c r="I23" s="5"/>
      <c r="J23" s="5"/>
      <c r="K23" s="5"/>
      <c r="L23" s="6"/>
      <c r="M23" s="6"/>
      <c r="N23" s="6"/>
      <c r="O23" s="6"/>
      <c r="P23" s="5"/>
      <c r="Q23" s="5"/>
      <c r="R23" s="5"/>
      <c r="S23" s="6"/>
      <c r="T23" s="6"/>
      <c r="U23" s="6"/>
      <c r="V23" s="5"/>
      <c r="W23" s="5"/>
      <c r="X23" s="6"/>
      <c r="Y23" s="6"/>
      <c r="Z23" s="5"/>
      <c r="AA23" s="6"/>
      <c r="AB23" s="5"/>
      <c r="AC23" s="5"/>
      <c r="AD23" s="5"/>
      <c r="AE23" s="5"/>
      <c r="AF23" s="5"/>
      <c r="AG23" s="5"/>
      <c r="AH23" s="11"/>
    </row>
    <row r="24" spans="1:34" ht="12.75" customHeight="1" x14ac:dyDescent="0.25">
      <c r="A24" s="10"/>
      <c r="B24" s="6"/>
      <c r="C24" s="5"/>
      <c r="D24" s="5"/>
      <c r="E24" s="5"/>
      <c r="F24" s="5"/>
      <c r="G24" s="5"/>
      <c r="H24" s="5"/>
      <c r="I24" s="5"/>
      <c r="J24" s="5"/>
      <c r="K24" s="5"/>
      <c r="L24" s="6"/>
      <c r="M24" s="6"/>
      <c r="N24" s="6"/>
      <c r="O24" s="6"/>
      <c r="P24" s="5"/>
      <c r="Q24" s="5"/>
      <c r="R24" s="5"/>
      <c r="S24" s="6"/>
      <c r="T24" s="6"/>
      <c r="U24" s="6"/>
      <c r="V24" s="5"/>
      <c r="W24" s="5"/>
      <c r="X24" s="6"/>
      <c r="Y24" s="6"/>
      <c r="Z24" s="5"/>
      <c r="AA24" s="6"/>
      <c r="AB24" s="5"/>
      <c r="AC24" s="5"/>
      <c r="AD24" s="5"/>
      <c r="AE24" s="5"/>
      <c r="AF24" s="5"/>
      <c r="AG24" s="5"/>
      <c r="AH24" s="11"/>
    </row>
    <row r="25" spans="1:34" ht="12.75" customHeight="1" x14ac:dyDescent="0.25">
      <c r="A25" s="10"/>
      <c r="B25" s="6"/>
      <c r="C25" s="5"/>
      <c r="D25" s="5"/>
      <c r="E25" s="5"/>
      <c r="F25" s="5"/>
      <c r="G25" s="5"/>
      <c r="H25" s="5"/>
      <c r="I25" s="5"/>
      <c r="J25" s="5"/>
      <c r="K25" s="5"/>
      <c r="L25" s="6"/>
      <c r="M25" s="6"/>
      <c r="N25" s="6"/>
      <c r="O25" s="6"/>
      <c r="P25" s="5"/>
      <c r="Q25" s="5"/>
      <c r="R25" s="5"/>
      <c r="S25" s="6"/>
      <c r="T25" s="6"/>
      <c r="U25" s="6"/>
      <c r="V25" s="5"/>
      <c r="W25" s="5"/>
      <c r="X25" s="6"/>
      <c r="Y25" s="6"/>
      <c r="Z25" s="5"/>
      <c r="AA25" s="6"/>
      <c r="AB25" s="5"/>
      <c r="AC25" s="5"/>
      <c r="AD25" s="5"/>
      <c r="AE25" s="5"/>
      <c r="AF25" s="5"/>
      <c r="AG25" s="5"/>
      <c r="AH25" s="11"/>
    </row>
    <row r="26" spans="1:34" ht="12.75" customHeight="1" x14ac:dyDescent="0.25">
      <c r="A26" s="10"/>
      <c r="B26" s="6"/>
      <c r="C26" s="5"/>
      <c r="D26" s="5"/>
      <c r="E26" s="5"/>
      <c r="F26" s="5"/>
      <c r="G26" s="5"/>
      <c r="H26" s="5"/>
      <c r="I26" s="5"/>
      <c r="J26" s="5"/>
      <c r="K26" s="5"/>
      <c r="L26" s="6"/>
      <c r="M26" s="5"/>
      <c r="N26" s="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6"/>
      <c r="AB26" s="5"/>
      <c r="AC26" s="5"/>
      <c r="AD26" s="5"/>
      <c r="AE26" s="5"/>
      <c r="AF26" s="5"/>
      <c r="AG26" s="5"/>
      <c r="AH26" s="11"/>
    </row>
    <row r="27" spans="1:34" ht="12.75" customHeight="1" x14ac:dyDescent="0.25">
      <c r="A27" s="10"/>
      <c r="B27" s="6"/>
      <c r="C27" s="5"/>
      <c r="D27" s="5"/>
      <c r="E27" s="5"/>
      <c r="F27" s="5"/>
      <c r="G27" s="5"/>
      <c r="H27" s="5"/>
      <c r="I27" s="5"/>
      <c r="J27" s="5"/>
      <c r="K27" s="5"/>
      <c r="L27" s="6"/>
      <c r="M27" s="5"/>
      <c r="N27" s="6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6"/>
      <c r="AB27" s="5"/>
      <c r="AC27" s="5"/>
      <c r="AD27" s="5"/>
      <c r="AE27" s="5"/>
      <c r="AF27" s="5"/>
      <c r="AG27" s="5"/>
      <c r="AH27" s="11"/>
    </row>
    <row r="28" spans="1:34" ht="12.75" customHeight="1" x14ac:dyDescent="0.25">
      <c r="A28" s="12"/>
      <c r="B28" s="6"/>
      <c r="C28" s="5"/>
      <c r="D28" s="5"/>
      <c r="E28" s="5"/>
      <c r="F28" s="5"/>
      <c r="G28" s="5"/>
      <c r="H28" s="5"/>
      <c r="I28" s="5"/>
      <c r="J28" s="5"/>
      <c r="K28" s="5"/>
      <c r="L28" s="6"/>
      <c r="M28" s="5"/>
      <c r="N28" s="6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6"/>
      <c r="AB28" s="5"/>
      <c r="AC28" s="5"/>
      <c r="AD28" s="5"/>
      <c r="AE28" s="5"/>
      <c r="AF28" s="5"/>
      <c r="AG28" s="5"/>
      <c r="AH28" s="11"/>
    </row>
    <row r="29" spans="1:34" ht="12.75" customHeight="1" x14ac:dyDescent="0.25">
      <c r="A29" s="12"/>
      <c r="B29" s="6"/>
      <c r="C29" s="5"/>
      <c r="D29" s="5"/>
      <c r="E29" s="5"/>
      <c r="F29" s="5"/>
      <c r="G29" s="5"/>
      <c r="H29" s="5"/>
      <c r="I29" s="5"/>
      <c r="J29" s="5"/>
      <c r="K29" s="5"/>
      <c r="L29" s="6"/>
      <c r="M29" s="5"/>
      <c r="N29" s="6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6"/>
      <c r="AB29" s="5"/>
      <c r="AC29" s="5"/>
      <c r="AD29" s="5"/>
      <c r="AE29" s="5"/>
      <c r="AF29" s="5"/>
      <c r="AG29" s="5"/>
      <c r="AH29" s="11"/>
    </row>
    <row r="30" spans="1:34" ht="12.75" customHeight="1" x14ac:dyDescent="0.25">
      <c r="A30" s="10"/>
      <c r="B30" s="6"/>
      <c r="C30" s="5"/>
      <c r="D30" s="5"/>
      <c r="E30" s="5"/>
      <c r="F30" s="5"/>
      <c r="G30" s="5"/>
      <c r="H30" s="5"/>
      <c r="I30" s="5"/>
      <c r="J30" s="5"/>
      <c r="K30" s="5"/>
      <c r="L30" s="6"/>
      <c r="M30" s="5"/>
      <c r="N30" s="6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6"/>
      <c r="AB30" s="5"/>
      <c r="AC30" s="5"/>
      <c r="AD30" s="5"/>
      <c r="AE30" s="5"/>
      <c r="AF30" s="5"/>
      <c r="AG30" s="5"/>
      <c r="AH30" s="11"/>
    </row>
    <row r="31" spans="1:34" ht="12.75" customHeight="1" x14ac:dyDescent="0.25">
      <c r="A31" s="10"/>
      <c r="B31" s="6"/>
      <c r="C31" s="5"/>
      <c r="D31" s="5"/>
      <c r="E31" s="5"/>
      <c r="F31" s="5"/>
      <c r="G31" s="5"/>
      <c r="H31" s="5"/>
      <c r="I31" s="5"/>
      <c r="J31" s="5"/>
      <c r="K31" s="5"/>
      <c r="L31" s="6"/>
      <c r="M31" s="5"/>
      <c r="N31" s="6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6"/>
      <c r="AB31" s="5"/>
      <c r="AC31" s="5"/>
      <c r="AD31" s="5"/>
      <c r="AE31" s="5"/>
      <c r="AF31" s="5"/>
      <c r="AG31" s="5"/>
      <c r="AH31" s="11"/>
    </row>
    <row r="32" spans="1:34" ht="12.75" customHeight="1" x14ac:dyDescent="0.25">
      <c r="A32" s="10"/>
      <c r="B32" s="6"/>
      <c r="C32" s="5"/>
      <c r="D32" s="5"/>
      <c r="E32" s="5"/>
      <c r="F32" s="5"/>
      <c r="G32" s="5"/>
      <c r="H32" s="5"/>
      <c r="I32" s="5"/>
      <c r="J32" s="5"/>
      <c r="K32" s="5"/>
      <c r="L32" s="6"/>
      <c r="M32" s="5"/>
      <c r="N32" s="6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6"/>
      <c r="AB32" s="5"/>
      <c r="AC32" s="5"/>
      <c r="AD32" s="5"/>
      <c r="AE32" s="5"/>
      <c r="AF32" s="5"/>
      <c r="AG32" s="5"/>
      <c r="AH32" s="11"/>
    </row>
    <row r="33" spans="1:34" ht="12.75" customHeight="1" x14ac:dyDescent="0.25">
      <c r="A33" s="10"/>
      <c r="B33" s="6"/>
      <c r="C33" s="5"/>
      <c r="D33" s="5"/>
      <c r="E33" s="5"/>
      <c r="F33" s="5"/>
      <c r="G33" s="5"/>
      <c r="H33" s="5"/>
      <c r="I33" s="5"/>
      <c r="J33" s="5"/>
      <c r="K33" s="5"/>
      <c r="L33" s="6"/>
      <c r="M33" s="5"/>
      <c r="N33" s="6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5"/>
      <c r="AC33" s="5"/>
      <c r="AD33" s="5"/>
      <c r="AE33" s="5"/>
      <c r="AF33" s="5"/>
      <c r="AG33" s="5"/>
      <c r="AH33" s="11"/>
    </row>
    <row r="34" spans="1:34" ht="12.75" customHeight="1" x14ac:dyDescent="0.25">
      <c r="A34" s="12"/>
      <c r="B34" s="6"/>
      <c r="C34" s="5"/>
      <c r="D34" s="5"/>
      <c r="E34" s="5"/>
      <c r="F34" s="5"/>
      <c r="G34" s="5"/>
      <c r="H34" s="5"/>
      <c r="I34" s="5"/>
      <c r="J34" s="5"/>
      <c r="K34" s="5"/>
      <c r="L34" s="6"/>
      <c r="M34" s="5"/>
      <c r="N34" s="6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6"/>
      <c r="AB34" s="5"/>
      <c r="AC34" s="5"/>
      <c r="AD34" s="5"/>
      <c r="AE34" s="5"/>
      <c r="AF34" s="5"/>
      <c r="AG34" s="5"/>
      <c r="AH34" s="11"/>
    </row>
    <row r="35" spans="1:34" ht="12.75" customHeight="1" x14ac:dyDescent="0.25">
      <c r="A35" s="12"/>
      <c r="B35" s="6"/>
      <c r="C35" s="5"/>
      <c r="D35" s="5"/>
      <c r="E35" s="5"/>
      <c r="F35" s="5"/>
      <c r="G35" s="5"/>
      <c r="H35" s="5"/>
      <c r="I35" s="5"/>
      <c r="J35" s="5"/>
      <c r="K35" s="5"/>
      <c r="L35" s="6"/>
      <c r="M35" s="5"/>
      <c r="N35" s="6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6"/>
      <c r="AB35" s="5"/>
      <c r="AC35" s="5"/>
      <c r="AD35" s="5"/>
      <c r="AE35" s="5"/>
      <c r="AF35" s="5"/>
      <c r="AG35" s="5"/>
      <c r="AH35" s="11"/>
    </row>
    <row r="36" spans="1:34" ht="12.75" customHeight="1" x14ac:dyDescent="0.25">
      <c r="A36" s="12"/>
      <c r="B36" s="6"/>
      <c r="C36" s="5"/>
      <c r="D36" s="5"/>
      <c r="E36" s="5"/>
      <c r="F36" s="5"/>
      <c r="G36" s="5"/>
      <c r="H36" s="5"/>
      <c r="I36" s="5"/>
      <c r="J36" s="5"/>
      <c r="K36" s="5"/>
      <c r="L36" s="6"/>
      <c r="M36" s="5"/>
      <c r="N36" s="6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6"/>
      <c r="AA36" s="6"/>
      <c r="AB36" s="6"/>
      <c r="AC36" s="5"/>
      <c r="AD36" s="5"/>
      <c r="AE36" s="5"/>
      <c r="AF36" s="5"/>
      <c r="AG36" s="5"/>
      <c r="AH36" s="11"/>
    </row>
    <row r="37" spans="1:34" ht="12.75" customHeight="1" x14ac:dyDescent="0.25">
      <c r="A37" s="10"/>
      <c r="B37" s="6"/>
      <c r="C37" s="5"/>
      <c r="D37" s="5"/>
      <c r="E37" s="5"/>
      <c r="F37" s="5"/>
      <c r="G37" s="5"/>
      <c r="H37" s="5"/>
      <c r="I37" s="5"/>
      <c r="J37" s="5"/>
      <c r="K37" s="5"/>
      <c r="L37" s="6"/>
      <c r="M37" s="6"/>
      <c r="N37" s="6"/>
      <c r="O37" s="6"/>
      <c r="P37" s="5"/>
      <c r="Q37" s="5"/>
      <c r="R37" s="5"/>
      <c r="S37" s="6"/>
      <c r="T37" s="6"/>
      <c r="U37" s="6"/>
      <c r="V37" s="5"/>
      <c r="W37" s="5"/>
      <c r="X37" s="6"/>
      <c r="Y37" s="6"/>
      <c r="Z37" s="5"/>
      <c r="AA37" s="6"/>
      <c r="AB37" s="5"/>
      <c r="AC37" s="5"/>
      <c r="AD37" s="5"/>
      <c r="AE37" s="5"/>
      <c r="AF37" s="5"/>
      <c r="AG37" s="5"/>
      <c r="AH37" s="11"/>
    </row>
    <row r="38" spans="1:34" ht="12.75" customHeight="1" x14ac:dyDescent="0.25">
      <c r="A38" s="10"/>
      <c r="B38" s="6"/>
      <c r="C38" s="5"/>
      <c r="D38" s="5"/>
      <c r="E38" s="5"/>
      <c r="F38" s="5"/>
      <c r="G38" s="5"/>
      <c r="H38" s="5"/>
      <c r="I38" s="5"/>
      <c r="J38" s="5"/>
      <c r="K38" s="5"/>
      <c r="L38" s="6"/>
      <c r="M38" s="6"/>
      <c r="N38" s="6"/>
      <c r="O38" s="6"/>
      <c r="P38" s="5"/>
      <c r="Q38" s="5"/>
      <c r="R38" s="5"/>
      <c r="S38" s="6"/>
      <c r="T38" s="6"/>
      <c r="U38" s="6"/>
      <c r="V38" s="5"/>
      <c r="W38" s="5"/>
      <c r="X38" s="6"/>
      <c r="Y38" s="6"/>
      <c r="Z38" s="6"/>
      <c r="AA38" s="6"/>
      <c r="AB38" s="6"/>
      <c r="AC38" s="6"/>
      <c r="AD38" s="5"/>
      <c r="AE38" s="5"/>
      <c r="AF38" s="5"/>
      <c r="AG38" s="5"/>
      <c r="AH38" s="11"/>
    </row>
    <row r="39" spans="1:34" ht="12.75" customHeight="1" x14ac:dyDescent="0.25">
      <c r="A39" s="10"/>
      <c r="B39" s="6"/>
      <c r="C39" s="5"/>
      <c r="D39" s="5"/>
      <c r="E39" s="5"/>
      <c r="F39" s="5"/>
      <c r="G39" s="5"/>
      <c r="H39" s="5"/>
      <c r="I39" s="5"/>
      <c r="J39" s="5"/>
      <c r="K39" s="5"/>
      <c r="L39" s="6"/>
      <c r="M39" s="6"/>
      <c r="N39" s="6"/>
      <c r="O39" s="6"/>
      <c r="P39" s="5"/>
      <c r="Q39" s="5"/>
      <c r="R39" s="5"/>
      <c r="S39" s="6"/>
      <c r="T39" s="6"/>
      <c r="U39" s="6"/>
      <c r="V39" s="5"/>
      <c r="W39" s="5"/>
      <c r="X39" s="6"/>
      <c r="Y39" s="6"/>
      <c r="Z39" s="5"/>
      <c r="AA39" s="6"/>
      <c r="AB39" s="5"/>
      <c r="AC39" s="6"/>
      <c r="AD39" s="5"/>
      <c r="AE39" s="5"/>
      <c r="AF39" s="5"/>
      <c r="AG39" s="5"/>
      <c r="AH39" s="11"/>
    </row>
    <row r="40" spans="1:34" ht="12.75" customHeight="1" x14ac:dyDescent="0.25">
      <c r="A40" s="10"/>
      <c r="B40" s="6"/>
      <c r="C40" s="5"/>
      <c r="D40" s="5"/>
      <c r="E40" s="5"/>
      <c r="F40" s="5"/>
      <c r="G40" s="5"/>
      <c r="H40" s="5"/>
      <c r="I40" s="5"/>
      <c r="J40" s="5"/>
      <c r="K40" s="5"/>
      <c r="L40" s="6"/>
      <c r="M40" s="5"/>
      <c r="N40" s="6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6"/>
      <c r="AB40" s="5"/>
      <c r="AC40" s="5"/>
      <c r="AD40" s="5"/>
      <c r="AE40" s="5"/>
      <c r="AF40" s="5"/>
      <c r="AG40" s="5"/>
      <c r="AH40" s="11"/>
    </row>
    <row r="41" spans="1:34" ht="12.75" customHeight="1" x14ac:dyDescent="0.25">
      <c r="A41" s="10"/>
      <c r="B41" s="6"/>
      <c r="C41" s="5"/>
      <c r="D41" s="5"/>
      <c r="E41" s="5"/>
      <c r="F41" s="5"/>
      <c r="G41" s="5"/>
      <c r="H41" s="5"/>
      <c r="I41" s="5"/>
      <c r="J41" s="5"/>
      <c r="K41" s="5"/>
      <c r="L41" s="6"/>
      <c r="M41" s="5"/>
      <c r="N41" s="6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6"/>
      <c r="AB41" s="5"/>
      <c r="AC41" s="5"/>
      <c r="AD41" s="5"/>
      <c r="AE41" s="5"/>
      <c r="AF41" s="5"/>
      <c r="AG41" s="5"/>
      <c r="AH41" s="11"/>
    </row>
    <row r="42" spans="1:34" ht="12.75" customHeight="1" x14ac:dyDescent="0.25">
      <c r="A42" s="12"/>
      <c r="B42" s="6"/>
      <c r="C42" s="5"/>
      <c r="D42" s="5"/>
      <c r="E42" s="5"/>
      <c r="F42" s="5"/>
      <c r="G42" s="5"/>
      <c r="H42" s="5"/>
      <c r="I42" s="5"/>
      <c r="J42" s="5"/>
      <c r="K42" s="5"/>
      <c r="L42" s="6"/>
      <c r="M42" s="5"/>
      <c r="N42" s="6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6"/>
      <c r="AB42" s="5"/>
      <c r="AC42" s="5"/>
      <c r="AD42" s="5"/>
      <c r="AE42" s="5"/>
      <c r="AF42" s="5"/>
      <c r="AG42" s="5"/>
      <c r="AH42" s="11"/>
    </row>
    <row r="43" spans="1:34" ht="12.75" customHeight="1" x14ac:dyDescent="0.25">
      <c r="A43" s="12"/>
      <c r="B43" s="6"/>
      <c r="C43" s="5"/>
      <c r="D43" s="5"/>
      <c r="E43" s="5"/>
      <c r="F43" s="5"/>
      <c r="G43" s="5"/>
      <c r="H43" s="5"/>
      <c r="I43" s="5"/>
      <c r="J43" s="5"/>
      <c r="K43" s="5"/>
      <c r="L43" s="6"/>
      <c r="M43" s="5"/>
      <c r="N43" s="6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6"/>
      <c r="AB43" s="5"/>
      <c r="AC43" s="5"/>
      <c r="AD43" s="5"/>
      <c r="AE43" s="5"/>
      <c r="AF43" s="5"/>
      <c r="AG43" s="5"/>
      <c r="AH43" s="11"/>
    </row>
    <row r="44" spans="1:34" ht="12.75" customHeight="1" x14ac:dyDescent="0.25">
      <c r="A44" s="12"/>
      <c r="B44" s="6"/>
      <c r="C44" s="5"/>
      <c r="D44" s="5"/>
      <c r="E44" s="5"/>
      <c r="F44" s="5"/>
      <c r="G44" s="5"/>
      <c r="H44" s="5"/>
      <c r="I44" s="5"/>
      <c r="J44" s="5"/>
      <c r="K44" s="5"/>
      <c r="L44" s="6"/>
      <c r="M44" s="5"/>
      <c r="N44" s="6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6"/>
      <c r="AB44" s="5"/>
      <c r="AC44" s="5"/>
      <c r="AD44" s="5"/>
      <c r="AE44" s="5"/>
      <c r="AF44" s="5"/>
      <c r="AG44" s="5"/>
      <c r="AH44" s="11"/>
    </row>
    <row r="45" spans="1:34" ht="12.75" customHeight="1" x14ac:dyDescent="0.25">
      <c r="A45" s="12"/>
      <c r="B45" s="6"/>
      <c r="C45" s="5"/>
      <c r="D45" s="5"/>
      <c r="E45" s="5"/>
      <c r="F45" s="5"/>
      <c r="G45" s="5"/>
      <c r="H45" s="5"/>
      <c r="I45" s="5"/>
      <c r="J45" s="5"/>
      <c r="K45" s="5"/>
      <c r="L45" s="6"/>
      <c r="M45" s="5"/>
      <c r="N45" s="6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6"/>
      <c r="AB45" s="5"/>
      <c r="AC45" s="5"/>
      <c r="AD45" s="5"/>
      <c r="AE45" s="5"/>
      <c r="AF45" s="5"/>
      <c r="AG45" s="5"/>
      <c r="AH45" s="11"/>
    </row>
    <row r="46" spans="1:34" ht="12.75" customHeight="1" x14ac:dyDescent="0.25">
      <c r="A46" s="12"/>
      <c r="B46" s="6"/>
      <c r="C46" s="5"/>
      <c r="D46" s="5"/>
      <c r="E46" s="5"/>
      <c r="F46" s="5"/>
      <c r="G46" s="5"/>
      <c r="H46" s="5"/>
      <c r="I46" s="5"/>
      <c r="J46" s="5"/>
      <c r="K46" s="5"/>
      <c r="L46" s="6"/>
      <c r="M46" s="5"/>
      <c r="N46" s="6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6"/>
      <c r="AB46" s="5"/>
      <c r="AC46" s="5"/>
      <c r="AD46" s="5"/>
      <c r="AE46" s="5"/>
      <c r="AF46" s="5"/>
      <c r="AG46" s="5"/>
      <c r="AH46" s="11"/>
    </row>
    <row r="47" spans="1:34" ht="12.75" customHeight="1" x14ac:dyDescent="0.25">
      <c r="A47" s="12"/>
      <c r="B47" s="6"/>
      <c r="C47" s="5"/>
      <c r="D47" s="5"/>
      <c r="E47" s="5"/>
      <c r="F47" s="5"/>
      <c r="G47" s="5"/>
      <c r="H47" s="5"/>
      <c r="I47" s="5"/>
      <c r="J47" s="5"/>
      <c r="K47" s="5"/>
      <c r="L47" s="6"/>
      <c r="M47" s="5"/>
      <c r="N47" s="6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6"/>
      <c r="AB47" s="5"/>
      <c r="AC47" s="5"/>
      <c r="AD47" s="5"/>
      <c r="AE47" s="5"/>
      <c r="AF47" s="5"/>
      <c r="AG47" s="5"/>
      <c r="AH47" s="11"/>
    </row>
    <row r="48" spans="1:34" ht="12.75" customHeight="1" x14ac:dyDescent="0.25">
      <c r="A48" s="12"/>
      <c r="B48" s="6"/>
      <c r="C48" s="5"/>
      <c r="D48" s="5"/>
      <c r="E48" s="5"/>
      <c r="F48" s="5"/>
      <c r="G48" s="5"/>
      <c r="H48" s="5"/>
      <c r="I48" s="5"/>
      <c r="J48" s="5"/>
      <c r="K48" s="5"/>
      <c r="L48" s="6"/>
      <c r="M48" s="5"/>
      <c r="N48" s="6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6"/>
      <c r="AB48" s="5"/>
      <c r="AC48" s="5"/>
      <c r="AD48" s="5"/>
      <c r="AE48" s="5"/>
      <c r="AF48" s="5"/>
      <c r="AG48" s="5"/>
      <c r="AH48" s="11"/>
    </row>
    <row r="49" spans="1:34" ht="12.75" customHeight="1" x14ac:dyDescent="0.25">
      <c r="A49" s="12"/>
      <c r="B49" s="6"/>
      <c r="C49" s="5"/>
      <c r="D49" s="5"/>
      <c r="E49" s="5"/>
      <c r="F49" s="5"/>
      <c r="G49" s="5"/>
      <c r="H49" s="5"/>
      <c r="I49" s="5"/>
      <c r="J49" s="5"/>
      <c r="K49" s="5"/>
      <c r="L49" s="6"/>
      <c r="M49" s="5"/>
      <c r="N49" s="6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6"/>
      <c r="AB49" s="5"/>
      <c r="AC49" s="5"/>
      <c r="AD49" s="5"/>
      <c r="AE49" s="5"/>
      <c r="AF49" s="5"/>
      <c r="AG49" s="5"/>
      <c r="AH49" s="11"/>
    </row>
    <row r="50" spans="1:34" ht="12.75" customHeight="1" x14ac:dyDescent="0.25">
      <c r="A50" s="12"/>
      <c r="B50" s="6"/>
      <c r="C50" s="5"/>
      <c r="D50" s="5"/>
      <c r="E50" s="5"/>
      <c r="F50" s="5"/>
      <c r="G50" s="5"/>
      <c r="H50" s="5"/>
      <c r="I50" s="5"/>
      <c r="J50" s="5"/>
      <c r="K50" s="5"/>
      <c r="L50" s="6"/>
      <c r="M50" s="5"/>
      <c r="N50" s="6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6"/>
      <c r="AB50" s="5"/>
      <c r="AC50" s="5"/>
      <c r="AD50" s="5"/>
      <c r="AE50" s="5"/>
      <c r="AF50" s="5"/>
      <c r="AG50" s="5"/>
      <c r="AH50" s="11"/>
    </row>
    <row r="51" spans="1:34" ht="12.75" customHeight="1" x14ac:dyDescent="0.25">
      <c r="A51" s="12"/>
      <c r="B51" s="6"/>
      <c r="C51" s="5"/>
      <c r="D51" s="5"/>
      <c r="E51" s="5"/>
      <c r="F51" s="5"/>
      <c r="G51" s="5"/>
      <c r="H51" s="5"/>
      <c r="I51" s="5"/>
      <c r="J51" s="5"/>
      <c r="K51" s="5"/>
      <c r="L51" s="6"/>
      <c r="M51" s="5"/>
      <c r="N51" s="6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6"/>
      <c r="AB51" s="5"/>
      <c r="AC51" s="5"/>
      <c r="AD51" s="5"/>
      <c r="AE51" s="5"/>
      <c r="AF51" s="5"/>
      <c r="AG51" s="5"/>
      <c r="AH51" s="11"/>
    </row>
    <row r="52" spans="1:34" ht="12.75" customHeight="1" x14ac:dyDescent="0.25">
      <c r="A52" s="12"/>
      <c r="B52" s="6"/>
      <c r="C52" s="5"/>
      <c r="D52" s="5"/>
      <c r="E52" s="5"/>
      <c r="F52" s="5"/>
      <c r="G52" s="5"/>
      <c r="H52" s="5"/>
      <c r="I52" s="5"/>
      <c r="J52" s="5"/>
      <c r="K52" s="5"/>
      <c r="L52" s="6"/>
      <c r="M52" s="5"/>
      <c r="N52" s="6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6"/>
      <c r="AB52" s="5"/>
      <c r="AC52" s="5"/>
      <c r="AD52" s="5"/>
      <c r="AE52" s="5"/>
      <c r="AF52" s="5"/>
      <c r="AG52" s="5"/>
      <c r="AH52" s="11"/>
    </row>
    <row r="53" spans="1:34" ht="12.75" customHeight="1" x14ac:dyDescent="0.25">
      <c r="A53" s="12"/>
      <c r="B53" s="6"/>
      <c r="C53" s="5"/>
      <c r="D53" s="5"/>
      <c r="E53" s="5"/>
      <c r="F53" s="5"/>
      <c r="G53" s="5"/>
      <c r="H53" s="5"/>
      <c r="I53" s="5"/>
      <c r="J53" s="5"/>
      <c r="K53" s="5"/>
      <c r="L53" s="6"/>
      <c r="M53" s="5"/>
      <c r="N53" s="6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6"/>
      <c r="AB53" s="5"/>
      <c r="AC53" s="5"/>
      <c r="AD53" s="5"/>
      <c r="AE53" s="5"/>
      <c r="AF53" s="5"/>
      <c r="AG53" s="5"/>
      <c r="AH53" s="11"/>
    </row>
    <row r="54" spans="1:34" ht="12.75" customHeight="1" x14ac:dyDescent="0.25">
      <c r="A54" s="12"/>
      <c r="B54" s="6"/>
      <c r="C54" s="5"/>
      <c r="D54" s="5"/>
      <c r="E54" s="5"/>
      <c r="F54" s="5"/>
      <c r="G54" s="5"/>
      <c r="H54" s="5"/>
      <c r="I54" s="5"/>
      <c r="J54" s="5"/>
      <c r="K54" s="5"/>
      <c r="L54" s="6"/>
      <c r="M54" s="5"/>
      <c r="N54" s="6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6"/>
      <c r="AB54" s="5"/>
      <c r="AC54" s="5"/>
      <c r="AD54" s="5"/>
      <c r="AE54" s="5"/>
      <c r="AF54" s="5"/>
      <c r="AG54" s="5"/>
      <c r="AH54" s="11"/>
    </row>
    <row r="55" spans="1:34" ht="12.75" customHeight="1" x14ac:dyDescent="0.25">
      <c r="A55" s="12"/>
      <c r="B55" s="6"/>
      <c r="C55" s="5"/>
      <c r="D55" s="5"/>
      <c r="E55" s="5"/>
      <c r="F55" s="5"/>
      <c r="G55" s="5"/>
      <c r="H55" s="5"/>
      <c r="I55" s="5"/>
      <c r="J55" s="5"/>
      <c r="K55" s="5"/>
      <c r="L55" s="6"/>
      <c r="M55" s="5"/>
      <c r="N55" s="6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6"/>
      <c r="AB55" s="5"/>
      <c r="AC55" s="5"/>
      <c r="AD55" s="5"/>
      <c r="AE55" s="5"/>
      <c r="AF55" s="5"/>
      <c r="AG55" s="5"/>
      <c r="AH55" s="11"/>
    </row>
    <row r="56" spans="1:34" ht="12.75" customHeight="1" x14ac:dyDescent="0.25">
      <c r="A56" s="12"/>
      <c r="B56" s="132"/>
      <c r="C56" s="139"/>
      <c r="D56" s="133"/>
      <c r="E56" s="134"/>
      <c r="F56" s="134"/>
      <c r="G56" s="134"/>
      <c r="H56" s="135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7"/>
      <c r="AB56" s="132"/>
      <c r="AC56" s="133"/>
      <c r="AD56" s="132"/>
      <c r="AE56" s="133"/>
      <c r="AF56" s="132"/>
      <c r="AG56" s="133"/>
      <c r="AH56" s="11"/>
    </row>
    <row r="57" spans="1:34" ht="12.75" customHeight="1" x14ac:dyDescent="0.25">
      <c r="A57" s="12"/>
      <c r="B57" s="132"/>
      <c r="C57" s="139"/>
      <c r="D57" s="133"/>
      <c r="E57" s="134"/>
      <c r="F57" s="134"/>
      <c r="G57" s="134"/>
      <c r="H57" s="156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8"/>
      <c r="AB57" s="132"/>
      <c r="AC57" s="133"/>
      <c r="AD57" s="132"/>
      <c r="AE57" s="133"/>
      <c r="AF57" s="132"/>
      <c r="AG57" s="133"/>
      <c r="AH57" s="11"/>
    </row>
    <row r="58" spans="1:34" ht="12.75" customHeight="1" x14ac:dyDescent="0.25">
      <c r="A58" s="12"/>
      <c r="B58" s="132"/>
      <c r="C58" s="139"/>
      <c r="D58" s="133"/>
      <c r="E58" s="134"/>
      <c r="F58" s="134"/>
      <c r="G58" s="134"/>
      <c r="H58" s="156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8"/>
      <c r="AB58" s="132"/>
      <c r="AC58" s="133"/>
      <c r="AD58" s="132"/>
      <c r="AE58" s="133"/>
      <c r="AF58" s="132"/>
      <c r="AG58" s="133"/>
      <c r="AH58" s="11"/>
    </row>
    <row r="59" spans="1:34" ht="12.75" customHeight="1" x14ac:dyDescent="0.25">
      <c r="A59" s="12"/>
      <c r="B59" s="132"/>
      <c r="C59" s="139"/>
      <c r="D59" s="133"/>
      <c r="E59" s="134"/>
      <c r="F59" s="134"/>
      <c r="G59" s="134"/>
      <c r="H59" s="156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57"/>
      <c r="Z59" s="157"/>
      <c r="AA59" s="158"/>
      <c r="AB59" s="132"/>
      <c r="AC59" s="133"/>
      <c r="AD59" s="132"/>
      <c r="AE59" s="133"/>
      <c r="AF59" s="132"/>
      <c r="AG59" s="133"/>
      <c r="AH59" s="11"/>
    </row>
    <row r="60" spans="1:34" ht="12.75" customHeight="1" x14ac:dyDescent="0.25">
      <c r="A60" s="12"/>
      <c r="B60" s="132">
        <v>1</v>
      </c>
      <c r="C60" s="139"/>
      <c r="D60" s="133"/>
      <c r="E60" s="134">
        <v>43728</v>
      </c>
      <c r="F60" s="134"/>
      <c r="G60" s="134"/>
      <c r="H60" s="156" t="s">
        <v>423</v>
      </c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8"/>
      <c r="AB60" s="132" t="s">
        <v>140</v>
      </c>
      <c r="AC60" s="133"/>
      <c r="AD60" s="132" t="s">
        <v>422</v>
      </c>
      <c r="AE60" s="133"/>
      <c r="AF60" s="132" t="s">
        <v>27</v>
      </c>
      <c r="AG60" s="133"/>
      <c r="AH60" s="11"/>
    </row>
    <row r="61" spans="1:34" ht="12.75" customHeight="1" x14ac:dyDescent="0.25">
      <c r="A61" s="12"/>
      <c r="B61" s="132">
        <v>0</v>
      </c>
      <c r="C61" s="139"/>
      <c r="D61" s="133"/>
      <c r="E61" s="134">
        <v>43675</v>
      </c>
      <c r="F61" s="134"/>
      <c r="G61" s="134"/>
      <c r="H61" s="156" t="s">
        <v>18</v>
      </c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  <c r="AA61" s="158"/>
      <c r="AB61" s="132" t="s">
        <v>140</v>
      </c>
      <c r="AC61" s="133"/>
      <c r="AD61" s="132" t="s">
        <v>27</v>
      </c>
      <c r="AE61" s="133"/>
      <c r="AF61" s="132" t="s">
        <v>27</v>
      </c>
      <c r="AG61" s="133"/>
      <c r="AH61" s="11"/>
    </row>
    <row r="62" spans="1:34" ht="12.75" customHeight="1" x14ac:dyDescent="0.25">
      <c r="A62" s="13"/>
      <c r="B62" s="159" t="s">
        <v>19</v>
      </c>
      <c r="C62" s="160"/>
      <c r="D62" s="161"/>
      <c r="E62" s="162" t="s">
        <v>20</v>
      </c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4"/>
      <c r="AB62" s="159" t="s">
        <v>21</v>
      </c>
      <c r="AC62" s="161"/>
      <c r="AD62" s="159" t="s">
        <v>22</v>
      </c>
      <c r="AE62" s="161"/>
      <c r="AF62" s="159" t="s">
        <v>23</v>
      </c>
      <c r="AG62" s="161"/>
      <c r="AH62" s="14"/>
    </row>
    <row r="63" spans="1:34" ht="12.75" customHeight="1" x14ac:dyDescent="0.25">
      <c r="A63" s="15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6"/>
      <c r="M63" s="16"/>
      <c r="N63" s="16"/>
      <c r="O63" s="16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8"/>
    </row>
  </sheetData>
  <mergeCells count="54"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  <mergeCell ref="AF61:AG61"/>
    <mergeCell ref="B62:D62"/>
    <mergeCell ref="AD62:AE62"/>
    <mergeCell ref="AF62:AG62"/>
    <mergeCell ref="AB61:AC61"/>
    <mergeCell ref="AB62:AC62"/>
    <mergeCell ref="E62:AA62"/>
    <mergeCell ref="B61:D61"/>
    <mergeCell ref="AD61:AE61"/>
    <mergeCell ref="E61:G61"/>
    <mergeCell ref="H61:AA61"/>
    <mergeCell ref="W6:AA6"/>
    <mergeCell ref="AF57:AG57"/>
    <mergeCell ref="AF56:AG56"/>
    <mergeCell ref="J9:AA10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AB1:AH1"/>
    <mergeCell ref="AB56:AC56"/>
    <mergeCell ref="E56:G56"/>
    <mergeCell ref="H56:AA56"/>
    <mergeCell ref="A1:G10"/>
    <mergeCell ref="B56:D56"/>
    <mergeCell ref="AD56:AE56"/>
    <mergeCell ref="H1:AA2"/>
    <mergeCell ref="H4:V4"/>
    <mergeCell ref="W4:AA4"/>
    <mergeCell ref="H6:L6"/>
    <mergeCell ref="M6:Q6"/>
    <mergeCell ref="R6:V6"/>
    <mergeCell ref="H8:V8"/>
    <mergeCell ref="W8:Y8"/>
    <mergeCell ref="Z8:AA8"/>
  </mergeCells>
  <pageMargins left="0.59055118110236227" right="0.39370078740157483" top="0.59055118110236227" bottom="0.19685039370078741" header="1.1417322834645669" footer="0.23622047244094491"/>
  <pageSetup paperSize="9" scale="99" fitToHeight="9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2:AM217"/>
  <sheetViews>
    <sheetView showGridLines="0" view="pageBreakPreview" zoomScale="70" zoomScaleNormal="70" zoomScaleSheetLayoutView="70" workbookViewId="0">
      <pane xSplit="19" ySplit="12" topLeftCell="T13" activePane="bottomRight" state="frozen"/>
      <selection activeCell="H60" sqref="H60:AA60"/>
      <selection pane="topRight" activeCell="H60" sqref="H60:AA60"/>
      <selection pane="bottomLeft" activeCell="H60" sqref="H60:AA60"/>
      <selection pane="bottomRight" activeCell="AB187" sqref="AB187:AL187"/>
    </sheetView>
  </sheetViews>
  <sheetFormatPr defaultColWidth="6.7109375" defaultRowHeight="15" x14ac:dyDescent="0.25"/>
  <cols>
    <col min="1" max="1" width="2.7109375" style="38" customWidth="1"/>
    <col min="2" max="3" width="6.7109375" style="38" customWidth="1"/>
    <col min="4" max="4" width="3.5703125" style="38" customWidth="1"/>
    <col min="5" max="5" width="6.7109375" style="38"/>
    <col min="6" max="6" width="2.85546875" style="38" customWidth="1"/>
    <col min="7" max="10" width="6.7109375" style="38"/>
    <col min="11" max="11" width="5.140625" style="38" customWidth="1"/>
    <col min="12" max="12" width="6.7109375" style="38"/>
    <col min="13" max="13" width="11" style="38" customWidth="1"/>
    <col min="14" max="18" width="6.7109375" style="38"/>
    <col min="19" max="19" width="6.7109375" style="38" customWidth="1"/>
    <col min="20" max="22" width="6.7109375" style="38"/>
    <col min="23" max="23" width="7.28515625" style="38" customWidth="1"/>
    <col min="24" max="26" width="6.7109375" style="38"/>
    <col min="27" max="27" width="6.7109375" style="38" customWidth="1"/>
    <col min="28" max="35" width="7.7109375" style="38" customWidth="1"/>
    <col min="36" max="38" width="6.7109375" style="38" customWidth="1"/>
    <col min="39" max="16384" width="6.7109375" style="38"/>
  </cols>
  <sheetData>
    <row r="2" spans="2:39" x14ac:dyDescent="0.25">
      <c r="B2" s="261"/>
      <c r="C2" s="262"/>
      <c r="D2" s="262"/>
      <c r="E2" s="262"/>
      <c r="F2" s="262"/>
      <c r="G2" s="262"/>
      <c r="H2" s="267" t="s">
        <v>250</v>
      </c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9"/>
    </row>
    <row r="3" spans="2:39" x14ac:dyDescent="0.25">
      <c r="B3" s="263"/>
      <c r="C3" s="264"/>
      <c r="D3" s="264"/>
      <c r="E3" s="264"/>
      <c r="F3" s="264"/>
      <c r="G3" s="264"/>
      <c r="H3" s="270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2"/>
    </row>
    <row r="4" spans="2:39" ht="18.75" x14ac:dyDescent="0.25">
      <c r="B4" s="263"/>
      <c r="C4" s="264"/>
      <c r="D4" s="264"/>
      <c r="E4" s="264"/>
      <c r="F4" s="264"/>
      <c r="G4" s="264"/>
      <c r="H4" s="25" t="s">
        <v>1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25" t="s">
        <v>24</v>
      </c>
      <c r="U4" s="37"/>
      <c r="V4" s="37"/>
      <c r="W4" s="37"/>
      <c r="X4" s="28"/>
      <c r="Y4" s="241" t="s">
        <v>0</v>
      </c>
      <c r="Z4" s="242"/>
      <c r="AA4" s="242"/>
      <c r="AB4" s="242"/>
      <c r="AC4" s="242"/>
      <c r="AD4" s="243"/>
      <c r="AE4" s="275"/>
      <c r="AF4" s="276"/>
      <c r="AG4" s="276"/>
      <c r="AH4" s="276"/>
      <c r="AI4" s="276"/>
      <c r="AJ4" s="276"/>
      <c r="AK4" s="276"/>
      <c r="AL4" s="277"/>
    </row>
    <row r="5" spans="2:39" ht="21" x14ac:dyDescent="0.25">
      <c r="B5" s="263"/>
      <c r="C5" s="264"/>
      <c r="D5" s="264"/>
      <c r="E5" s="264"/>
      <c r="F5" s="264"/>
      <c r="G5" s="264"/>
      <c r="H5" s="238" t="str">
        <f>Capa!H4</f>
        <v>LISTA QUANTITATIVA</v>
      </c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40"/>
      <c r="T5" s="287" t="s">
        <v>253</v>
      </c>
      <c r="U5" s="288"/>
      <c r="V5" s="288"/>
      <c r="W5" s="288"/>
      <c r="X5" s="289"/>
      <c r="Y5" s="29"/>
      <c r="Z5" s="125"/>
      <c r="AA5" s="125"/>
      <c r="AB5" s="125"/>
      <c r="AC5" s="125"/>
      <c r="AD5" s="30"/>
      <c r="AE5" s="278"/>
      <c r="AF5" s="279"/>
      <c r="AG5" s="279"/>
      <c r="AH5" s="279"/>
      <c r="AI5" s="279"/>
      <c r="AJ5" s="279"/>
      <c r="AK5" s="279"/>
      <c r="AL5" s="280"/>
    </row>
    <row r="6" spans="2:39" ht="18.75" x14ac:dyDescent="0.25">
      <c r="B6" s="263"/>
      <c r="C6" s="264"/>
      <c r="D6" s="264"/>
      <c r="E6" s="264"/>
      <c r="F6" s="264"/>
      <c r="G6" s="264"/>
      <c r="H6" s="22" t="s">
        <v>5</v>
      </c>
      <c r="I6" s="23"/>
      <c r="J6" s="23"/>
      <c r="K6" s="24"/>
      <c r="L6" s="22" t="s">
        <v>6</v>
      </c>
      <c r="M6" s="23"/>
      <c r="N6" s="23"/>
      <c r="O6" s="24"/>
      <c r="P6" s="22" t="s">
        <v>7</v>
      </c>
      <c r="Q6" s="23"/>
      <c r="R6" s="23"/>
      <c r="S6" s="24"/>
      <c r="T6" s="25" t="s">
        <v>25</v>
      </c>
      <c r="U6" s="37"/>
      <c r="V6" s="37"/>
      <c r="W6" s="37"/>
      <c r="X6" s="28"/>
      <c r="Y6" s="31"/>
      <c r="Z6" s="32"/>
      <c r="AA6" s="36" t="s">
        <v>3</v>
      </c>
      <c r="AB6" s="125"/>
      <c r="AC6" s="125"/>
      <c r="AD6" s="30"/>
      <c r="AE6" s="281"/>
      <c r="AF6" s="282"/>
      <c r="AG6" s="282"/>
      <c r="AH6" s="282"/>
      <c r="AI6" s="282"/>
      <c r="AJ6" s="282"/>
      <c r="AK6" s="282"/>
      <c r="AL6" s="283"/>
    </row>
    <row r="7" spans="2:39" ht="21" x14ac:dyDescent="0.25">
      <c r="B7" s="263"/>
      <c r="C7" s="264"/>
      <c r="D7" s="264"/>
      <c r="E7" s="264"/>
      <c r="F7" s="264"/>
      <c r="G7" s="264"/>
      <c r="H7" s="238" t="s">
        <v>140</v>
      </c>
      <c r="I7" s="239"/>
      <c r="J7" s="239"/>
      <c r="K7" s="240"/>
      <c r="L7" s="258" t="str">
        <f>Capa!M6</f>
        <v>GSS</v>
      </c>
      <c r="M7" s="259"/>
      <c r="N7" s="259"/>
      <c r="O7" s="260"/>
      <c r="P7" s="238" t="s">
        <v>27</v>
      </c>
      <c r="Q7" s="239"/>
      <c r="R7" s="239"/>
      <c r="S7" s="240"/>
      <c r="T7" s="287" t="s">
        <v>11</v>
      </c>
      <c r="U7" s="288"/>
      <c r="V7" s="288"/>
      <c r="W7" s="288"/>
      <c r="X7" s="289"/>
      <c r="Y7" s="33"/>
      <c r="Z7" s="32"/>
      <c r="AA7" s="36" t="s">
        <v>4</v>
      </c>
      <c r="AB7" s="125"/>
      <c r="AC7" s="125"/>
      <c r="AD7" s="30"/>
      <c r="AE7" s="284"/>
      <c r="AF7" s="285"/>
      <c r="AG7" s="285"/>
      <c r="AH7" s="285"/>
      <c r="AI7" s="285"/>
      <c r="AJ7" s="285"/>
      <c r="AK7" s="285"/>
      <c r="AL7" s="286"/>
    </row>
    <row r="8" spans="2:39" ht="18.75" x14ac:dyDescent="0.25">
      <c r="B8" s="263"/>
      <c r="C8" s="264"/>
      <c r="D8" s="264"/>
      <c r="E8" s="264"/>
      <c r="F8" s="264"/>
      <c r="G8" s="264"/>
      <c r="H8" s="22" t="s">
        <v>13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2" t="s">
        <v>14</v>
      </c>
      <c r="U8" s="23"/>
      <c r="V8" s="23"/>
      <c r="W8" s="22" t="s">
        <v>15</v>
      </c>
      <c r="X8" s="24"/>
      <c r="Y8" s="34"/>
      <c r="Z8" s="32"/>
      <c r="AA8" s="36" t="s">
        <v>10</v>
      </c>
      <c r="AB8" s="125"/>
      <c r="AC8" s="125"/>
      <c r="AD8" s="30"/>
      <c r="AE8" s="275"/>
      <c r="AF8" s="276"/>
      <c r="AG8" s="276"/>
      <c r="AH8" s="276"/>
      <c r="AI8" s="276"/>
      <c r="AJ8" s="276"/>
      <c r="AK8" s="276"/>
      <c r="AL8" s="277"/>
    </row>
    <row r="9" spans="2:39" ht="21" x14ac:dyDescent="0.25">
      <c r="B9" s="263"/>
      <c r="C9" s="264"/>
      <c r="D9" s="264"/>
      <c r="E9" s="264"/>
      <c r="F9" s="264"/>
      <c r="G9" s="264"/>
      <c r="H9" s="238" t="str">
        <f>Capa!H8</f>
        <v>UTILIDADES</v>
      </c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73">
        <f>Capa!W8</f>
        <v>43728</v>
      </c>
      <c r="U9" s="274"/>
      <c r="V9" s="274"/>
      <c r="W9" s="238">
        <f>Capa!Z8</f>
        <v>1</v>
      </c>
      <c r="X9" s="240"/>
      <c r="Y9" s="29"/>
      <c r="Z9" s="32" t="s">
        <v>9</v>
      </c>
      <c r="AA9" s="36" t="s">
        <v>12</v>
      </c>
      <c r="AB9" s="125"/>
      <c r="AC9" s="125"/>
      <c r="AD9" s="30"/>
      <c r="AE9" s="278"/>
      <c r="AF9" s="279"/>
      <c r="AG9" s="279"/>
      <c r="AH9" s="279"/>
      <c r="AI9" s="279"/>
      <c r="AJ9" s="279"/>
      <c r="AK9" s="279"/>
      <c r="AL9" s="280"/>
    </row>
    <row r="10" spans="2:39" ht="18.75" x14ac:dyDescent="0.25">
      <c r="B10" s="263"/>
      <c r="C10" s="264"/>
      <c r="D10" s="264"/>
      <c r="E10" s="264"/>
      <c r="F10" s="264"/>
      <c r="G10" s="264"/>
      <c r="H10" s="25" t="s">
        <v>17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35"/>
      <c r="Z10" s="32"/>
      <c r="AA10" s="36" t="s">
        <v>16</v>
      </c>
      <c r="AB10" s="125"/>
      <c r="AC10" s="125"/>
      <c r="AD10" s="30"/>
      <c r="AE10" s="281"/>
      <c r="AF10" s="282"/>
      <c r="AG10" s="282"/>
      <c r="AH10" s="282"/>
      <c r="AI10" s="282"/>
      <c r="AJ10" s="282"/>
      <c r="AK10" s="282"/>
      <c r="AL10" s="283"/>
    </row>
    <row r="11" spans="2:39" ht="21" x14ac:dyDescent="0.25">
      <c r="B11" s="265"/>
      <c r="C11" s="266"/>
      <c r="D11" s="266"/>
      <c r="E11" s="266"/>
      <c r="F11" s="266"/>
      <c r="G11" s="266"/>
      <c r="H11" s="238" t="s">
        <v>254</v>
      </c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40"/>
      <c r="Y11" s="111"/>
      <c r="Z11" s="126"/>
      <c r="AA11" s="126"/>
      <c r="AB11" s="126"/>
      <c r="AC11" s="126"/>
      <c r="AD11" s="112"/>
      <c r="AE11" s="284"/>
      <c r="AF11" s="285"/>
      <c r="AG11" s="285"/>
      <c r="AH11" s="285"/>
      <c r="AI11" s="285"/>
      <c r="AJ11" s="285"/>
      <c r="AK11" s="285"/>
      <c r="AL11" s="286"/>
    </row>
    <row r="12" spans="2:39" s="39" customFormat="1" ht="52.5" customHeight="1" x14ac:dyDescent="0.25">
      <c r="B12" s="257" t="s">
        <v>408</v>
      </c>
      <c r="C12" s="257"/>
      <c r="D12" s="257"/>
      <c r="E12" s="257" t="s">
        <v>26</v>
      </c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 t="s">
        <v>38</v>
      </c>
      <c r="W12" s="257"/>
      <c r="X12" s="257" t="s">
        <v>28</v>
      </c>
      <c r="Y12" s="257"/>
      <c r="Z12" s="257" t="s">
        <v>29</v>
      </c>
      <c r="AA12" s="257"/>
      <c r="AB12" s="235" t="s">
        <v>82</v>
      </c>
      <c r="AC12" s="237"/>
      <c r="AD12" s="235" t="s">
        <v>83</v>
      </c>
      <c r="AE12" s="237"/>
      <c r="AF12" s="235" t="s">
        <v>81</v>
      </c>
      <c r="AG12" s="237"/>
      <c r="AH12" s="235" t="s">
        <v>84</v>
      </c>
      <c r="AI12" s="237"/>
      <c r="AJ12" s="235" t="s">
        <v>37</v>
      </c>
      <c r="AK12" s="236"/>
      <c r="AL12" s="237"/>
    </row>
    <row r="13" spans="2:39" s="95" customFormat="1" ht="39.950000000000003" customHeight="1" x14ac:dyDescent="0.25">
      <c r="B13" s="298" t="s">
        <v>111</v>
      </c>
      <c r="C13" s="299"/>
      <c r="D13" s="300"/>
      <c r="E13" s="247" t="s">
        <v>109</v>
      </c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212"/>
      <c r="AG13" s="214"/>
      <c r="AH13" s="212"/>
      <c r="AI13" s="214"/>
      <c r="AJ13" s="212">
        <f>SUM(AJ14:AL24)</f>
        <v>0</v>
      </c>
      <c r="AK13" s="213"/>
      <c r="AL13" s="214"/>
      <c r="AM13" s="127"/>
    </row>
    <row r="14" spans="2:39" s="109" customFormat="1" ht="39.950000000000003" customHeight="1" x14ac:dyDescent="0.25">
      <c r="B14" s="169" t="s">
        <v>93</v>
      </c>
      <c r="C14" s="170"/>
      <c r="D14" s="170"/>
      <c r="E14" s="205" t="s">
        <v>413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7"/>
      <c r="V14" s="171" t="s">
        <v>11</v>
      </c>
      <c r="W14" s="171"/>
      <c r="X14" s="179" t="s">
        <v>92</v>
      </c>
      <c r="Y14" s="179"/>
      <c r="Z14" s="172">
        <v>1</v>
      </c>
      <c r="AA14" s="172"/>
      <c r="AB14" s="173"/>
      <c r="AC14" s="174"/>
      <c r="AD14" s="173"/>
      <c r="AE14" s="174"/>
      <c r="AF14" s="173"/>
      <c r="AG14" s="174"/>
      <c r="AH14" s="173"/>
      <c r="AI14" s="174"/>
      <c r="AJ14" s="173"/>
      <c r="AK14" s="175"/>
      <c r="AL14" s="174"/>
      <c r="AM14" s="127"/>
    </row>
    <row r="15" spans="2:39" s="95" customFormat="1" ht="39.950000000000003" customHeight="1" x14ac:dyDescent="0.25">
      <c r="B15" s="169" t="s">
        <v>94</v>
      </c>
      <c r="C15" s="170"/>
      <c r="D15" s="170"/>
      <c r="E15" s="205" t="s">
        <v>110</v>
      </c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7"/>
      <c r="V15" s="171" t="s">
        <v>11</v>
      </c>
      <c r="W15" s="171"/>
      <c r="X15" s="179" t="s">
        <v>92</v>
      </c>
      <c r="Y15" s="179"/>
      <c r="Z15" s="172">
        <v>1</v>
      </c>
      <c r="AA15" s="172"/>
      <c r="AB15" s="173"/>
      <c r="AC15" s="174"/>
      <c r="AD15" s="173"/>
      <c r="AE15" s="174"/>
      <c r="AF15" s="173"/>
      <c r="AG15" s="174"/>
      <c r="AH15" s="173"/>
      <c r="AI15" s="174"/>
      <c r="AJ15" s="173"/>
      <c r="AK15" s="175"/>
      <c r="AL15" s="174"/>
      <c r="AM15" s="127"/>
    </row>
    <row r="16" spans="2:39" s="109" customFormat="1" ht="39.950000000000003" customHeight="1" x14ac:dyDescent="0.25">
      <c r="B16" s="169" t="s">
        <v>95</v>
      </c>
      <c r="C16" s="170"/>
      <c r="D16" s="170"/>
      <c r="E16" s="205" t="s">
        <v>85</v>
      </c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7"/>
      <c r="V16" s="171" t="s">
        <v>11</v>
      </c>
      <c r="W16" s="171"/>
      <c r="X16" s="179" t="s">
        <v>92</v>
      </c>
      <c r="Y16" s="179"/>
      <c r="Z16" s="172">
        <v>1</v>
      </c>
      <c r="AA16" s="172"/>
      <c r="AB16" s="173"/>
      <c r="AC16" s="174"/>
      <c r="AD16" s="173"/>
      <c r="AE16" s="174"/>
      <c r="AF16" s="173"/>
      <c r="AG16" s="174"/>
      <c r="AH16" s="173"/>
      <c r="AI16" s="174"/>
      <c r="AJ16" s="173"/>
      <c r="AK16" s="175"/>
      <c r="AL16" s="174"/>
      <c r="AM16" s="127"/>
    </row>
    <row r="17" spans="2:39" s="109" customFormat="1" ht="39.950000000000003" customHeight="1" x14ac:dyDescent="0.25">
      <c r="B17" s="169" t="s">
        <v>96</v>
      </c>
      <c r="C17" s="170"/>
      <c r="D17" s="170"/>
      <c r="E17" s="205" t="s">
        <v>396</v>
      </c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7"/>
      <c r="V17" s="171" t="s">
        <v>11</v>
      </c>
      <c r="W17" s="171"/>
      <c r="X17" s="179" t="s">
        <v>92</v>
      </c>
      <c r="Y17" s="179"/>
      <c r="Z17" s="172">
        <v>1</v>
      </c>
      <c r="AA17" s="172"/>
      <c r="AB17" s="173"/>
      <c r="AC17" s="174"/>
      <c r="AD17" s="173"/>
      <c r="AE17" s="174"/>
      <c r="AF17" s="173"/>
      <c r="AG17" s="174"/>
      <c r="AH17" s="173"/>
      <c r="AI17" s="174"/>
      <c r="AJ17" s="173"/>
      <c r="AK17" s="175"/>
      <c r="AL17" s="174"/>
      <c r="AM17" s="127"/>
    </row>
    <row r="18" spans="2:39" s="109" customFormat="1" ht="39.950000000000003" customHeight="1" x14ac:dyDescent="0.25">
      <c r="B18" s="169" t="s">
        <v>97</v>
      </c>
      <c r="C18" s="170"/>
      <c r="D18" s="170"/>
      <c r="E18" s="205" t="s">
        <v>402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7"/>
      <c r="V18" s="171" t="s">
        <v>11</v>
      </c>
      <c r="W18" s="171"/>
      <c r="X18" s="179" t="s">
        <v>92</v>
      </c>
      <c r="Y18" s="179"/>
      <c r="Z18" s="172">
        <v>1</v>
      </c>
      <c r="AA18" s="172"/>
      <c r="AB18" s="173"/>
      <c r="AC18" s="174"/>
      <c r="AD18" s="173"/>
      <c r="AE18" s="174"/>
      <c r="AF18" s="173"/>
      <c r="AG18" s="174"/>
      <c r="AH18" s="173"/>
      <c r="AI18" s="174"/>
      <c r="AJ18" s="173"/>
      <c r="AK18" s="175"/>
      <c r="AL18" s="174"/>
      <c r="AM18" s="127"/>
    </row>
    <row r="19" spans="2:39" s="95" customFormat="1" ht="39.950000000000003" customHeight="1" x14ac:dyDescent="0.25">
      <c r="B19" s="169" t="s">
        <v>98</v>
      </c>
      <c r="C19" s="170"/>
      <c r="D19" s="170"/>
      <c r="E19" s="205" t="s">
        <v>401</v>
      </c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7"/>
      <c r="V19" s="171" t="s">
        <v>11</v>
      </c>
      <c r="W19" s="171"/>
      <c r="X19" s="179" t="s">
        <v>92</v>
      </c>
      <c r="Y19" s="179"/>
      <c r="Z19" s="172">
        <v>1</v>
      </c>
      <c r="AA19" s="172"/>
      <c r="AB19" s="173"/>
      <c r="AC19" s="174"/>
      <c r="AD19" s="173"/>
      <c r="AE19" s="174"/>
      <c r="AF19" s="173"/>
      <c r="AG19" s="174"/>
      <c r="AH19" s="173"/>
      <c r="AI19" s="174"/>
      <c r="AJ19" s="173"/>
      <c r="AK19" s="175"/>
      <c r="AL19" s="174"/>
      <c r="AM19" s="127"/>
    </row>
    <row r="20" spans="2:39" s="109" customFormat="1" ht="39.950000000000003" customHeight="1" x14ac:dyDescent="0.25">
      <c r="B20" s="169" t="s">
        <v>99</v>
      </c>
      <c r="C20" s="170"/>
      <c r="D20" s="170"/>
      <c r="E20" s="205" t="s">
        <v>400</v>
      </c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7"/>
      <c r="V20" s="171" t="s">
        <v>11</v>
      </c>
      <c r="W20" s="171"/>
      <c r="X20" s="179" t="s">
        <v>92</v>
      </c>
      <c r="Y20" s="179"/>
      <c r="Z20" s="172">
        <v>1</v>
      </c>
      <c r="AA20" s="172"/>
      <c r="AB20" s="173"/>
      <c r="AC20" s="174"/>
      <c r="AD20" s="173"/>
      <c r="AE20" s="174"/>
      <c r="AF20" s="173"/>
      <c r="AG20" s="174"/>
      <c r="AH20" s="173"/>
      <c r="AI20" s="174"/>
      <c r="AJ20" s="173"/>
      <c r="AK20" s="175"/>
      <c r="AL20" s="174"/>
      <c r="AM20" s="127"/>
    </row>
    <row r="21" spans="2:39" s="109" customFormat="1" ht="39.950000000000003" customHeight="1" x14ac:dyDescent="0.25">
      <c r="B21" s="169" t="s">
        <v>100</v>
      </c>
      <c r="C21" s="170"/>
      <c r="D21" s="170"/>
      <c r="E21" s="205" t="s">
        <v>399</v>
      </c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7"/>
      <c r="V21" s="171" t="s">
        <v>11</v>
      </c>
      <c r="W21" s="171"/>
      <c r="X21" s="179" t="s">
        <v>92</v>
      </c>
      <c r="Y21" s="179"/>
      <c r="Z21" s="172">
        <v>1</v>
      </c>
      <c r="AA21" s="172"/>
      <c r="AB21" s="173"/>
      <c r="AC21" s="174"/>
      <c r="AD21" s="173"/>
      <c r="AE21" s="174"/>
      <c r="AF21" s="173"/>
      <c r="AG21" s="174"/>
      <c r="AH21" s="173"/>
      <c r="AI21" s="174"/>
      <c r="AJ21" s="173"/>
      <c r="AK21" s="175"/>
      <c r="AL21" s="174"/>
      <c r="AM21" s="127"/>
    </row>
    <row r="22" spans="2:39" s="109" customFormat="1" ht="39.950000000000003" customHeight="1" x14ac:dyDescent="0.25">
      <c r="B22" s="169" t="s">
        <v>103</v>
      </c>
      <c r="C22" s="170"/>
      <c r="D22" s="170"/>
      <c r="E22" s="205" t="s">
        <v>398</v>
      </c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7"/>
      <c r="V22" s="171" t="s">
        <v>11</v>
      </c>
      <c r="W22" s="171"/>
      <c r="X22" s="179" t="s">
        <v>92</v>
      </c>
      <c r="Y22" s="179"/>
      <c r="Z22" s="172">
        <v>1</v>
      </c>
      <c r="AA22" s="172"/>
      <c r="AB22" s="173"/>
      <c r="AC22" s="174"/>
      <c r="AD22" s="173"/>
      <c r="AE22" s="174"/>
      <c r="AF22" s="173"/>
      <c r="AG22" s="174"/>
      <c r="AH22" s="173"/>
      <c r="AI22" s="174"/>
      <c r="AJ22" s="173"/>
      <c r="AK22" s="175"/>
      <c r="AL22" s="174"/>
      <c r="AM22" s="127"/>
    </row>
    <row r="23" spans="2:39" s="95" customFormat="1" ht="50.1" customHeight="1" x14ac:dyDescent="0.25">
      <c r="B23" s="169" t="s">
        <v>104</v>
      </c>
      <c r="C23" s="170"/>
      <c r="D23" s="170"/>
      <c r="E23" s="205" t="s">
        <v>397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7"/>
      <c r="V23" s="171" t="s">
        <v>11</v>
      </c>
      <c r="W23" s="171"/>
      <c r="X23" s="179" t="s">
        <v>92</v>
      </c>
      <c r="Y23" s="179"/>
      <c r="Z23" s="172">
        <v>1</v>
      </c>
      <c r="AA23" s="172"/>
      <c r="AB23" s="173"/>
      <c r="AC23" s="174"/>
      <c r="AD23" s="173"/>
      <c r="AE23" s="174"/>
      <c r="AF23" s="173"/>
      <c r="AG23" s="174"/>
      <c r="AH23" s="173"/>
      <c r="AI23" s="174"/>
      <c r="AJ23" s="173"/>
      <c r="AK23" s="175"/>
      <c r="AL23" s="174"/>
      <c r="AM23" s="127"/>
    </row>
    <row r="24" spans="2:39" s="109" customFormat="1" ht="39.950000000000003" customHeight="1" x14ac:dyDescent="0.25">
      <c r="B24" s="169" t="s">
        <v>108</v>
      </c>
      <c r="C24" s="170"/>
      <c r="D24" s="170"/>
      <c r="E24" s="205" t="s">
        <v>403</v>
      </c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7"/>
      <c r="V24" s="171" t="s">
        <v>11</v>
      </c>
      <c r="W24" s="171"/>
      <c r="X24" s="179" t="s">
        <v>92</v>
      </c>
      <c r="Y24" s="179"/>
      <c r="Z24" s="172">
        <v>1</v>
      </c>
      <c r="AA24" s="172"/>
      <c r="AB24" s="173"/>
      <c r="AC24" s="174"/>
      <c r="AD24" s="173"/>
      <c r="AE24" s="174"/>
      <c r="AF24" s="173"/>
      <c r="AG24" s="174"/>
      <c r="AH24" s="173"/>
      <c r="AI24" s="174"/>
      <c r="AJ24" s="173"/>
      <c r="AK24" s="175"/>
      <c r="AL24" s="174"/>
      <c r="AM24" s="127"/>
    </row>
    <row r="25" spans="2:39" s="95" customFormat="1" ht="39.950000000000003" customHeight="1" x14ac:dyDescent="0.25">
      <c r="B25" s="298" t="s">
        <v>112</v>
      </c>
      <c r="C25" s="299"/>
      <c r="D25" s="300"/>
      <c r="E25" s="247" t="s">
        <v>36</v>
      </c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212"/>
      <c r="AG25" s="214"/>
      <c r="AH25" s="212"/>
      <c r="AI25" s="214"/>
      <c r="AJ25" s="212">
        <f>SUM(AJ27:AL30)</f>
        <v>0</v>
      </c>
      <c r="AK25" s="213"/>
      <c r="AL25" s="214"/>
      <c r="AM25" s="127"/>
    </row>
    <row r="26" spans="2:39" s="106" customFormat="1" ht="39.950000000000003" customHeight="1" x14ac:dyDescent="0.25">
      <c r="B26" s="251" t="s">
        <v>101</v>
      </c>
      <c r="C26" s="252"/>
      <c r="D26" s="252"/>
      <c r="E26" s="253" t="s">
        <v>255</v>
      </c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4"/>
      <c r="R26" s="254"/>
      <c r="S26" s="254"/>
      <c r="T26" s="254"/>
      <c r="U26" s="254"/>
      <c r="V26" s="255"/>
      <c r="W26" s="255"/>
      <c r="X26" s="292"/>
      <c r="Y26" s="292"/>
      <c r="Z26" s="290"/>
      <c r="AA26" s="290"/>
      <c r="AB26" s="256"/>
      <c r="AC26" s="256"/>
      <c r="AD26" s="256"/>
      <c r="AE26" s="256"/>
      <c r="AF26" s="291"/>
      <c r="AG26" s="291"/>
      <c r="AH26" s="291"/>
      <c r="AI26" s="291"/>
      <c r="AJ26" s="291">
        <f>SUM(AJ27:AL31)</f>
        <v>0</v>
      </c>
      <c r="AK26" s="291"/>
      <c r="AL26" s="291"/>
      <c r="AM26" s="127"/>
    </row>
    <row r="27" spans="2:39" s="109" customFormat="1" ht="39.950000000000003" customHeight="1" x14ac:dyDescent="0.25">
      <c r="B27" s="169" t="s">
        <v>116</v>
      </c>
      <c r="C27" s="170"/>
      <c r="D27" s="170"/>
      <c r="E27" s="205" t="s">
        <v>344</v>
      </c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7"/>
      <c r="V27" s="172" t="s">
        <v>11</v>
      </c>
      <c r="W27" s="172"/>
      <c r="X27" s="179" t="s">
        <v>105</v>
      </c>
      <c r="Y27" s="179"/>
      <c r="Z27" s="172">
        <v>1</v>
      </c>
      <c r="AA27" s="172"/>
      <c r="AB27" s="165"/>
      <c r="AC27" s="167"/>
      <c r="AD27" s="165"/>
      <c r="AE27" s="167"/>
      <c r="AF27" s="165"/>
      <c r="AG27" s="167"/>
      <c r="AH27" s="165"/>
      <c r="AI27" s="167"/>
      <c r="AJ27" s="165"/>
      <c r="AK27" s="166"/>
      <c r="AL27" s="167"/>
      <c r="AM27" s="127"/>
    </row>
    <row r="28" spans="2:39" s="109" customFormat="1" ht="39.950000000000003" customHeight="1" x14ac:dyDescent="0.25">
      <c r="B28" s="169" t="s">
        <v>154</v>
      </c>
      <c r="C28" s="170"/>
      <c r="D28" s="170"/>
      <c r="E28" s="205" t="s">
        <v>345</v>
      </c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7"/>
      <c r="V28" s="172" t="s">
        <v>11</v>
      </c>
      <c r="W28" s="172"/>
      <c r="X28" s="179" t="s">
        <v>105</v>
      </c>
      <c r="Y28" s="179"/>
      <c r="Z28" s="172">
        <v>1</v>
      </c>
      <c r="AA28" s="172"/>
      <c r="AB28" s="165"/>
      <c r="AC28" s="167"/>
      <c r="AD28" s="165"/>
      <c r="AE28" s="167"/>
      <c r="AF28" s="165"/>
      <c r="AG28" s="167"/>
      <c r="AH28" s="165"/>
      <c r="AI28" s="167"/>
      <c r="AJ28" s="165"/>
      <c r="AK28" s="166"/>
      <c r="AL28" s="167"/>
      <c r="AM28" s="127"/>
    </row>
    <row r="29" spans="2:39" s="109" customFormat="1" ht="39.950000000000003" customHeight="1" x14ac:dyDescent="0.25">
      <c r="B29" s="169" t="s">
        <v>155</v>
      </c>
      <c r="C29" s="170"/>
      <c r="D29" s="170"/>
      <c r="E29" s="205" t="s">
        <v>342</v>
      </c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7"/>
      <c r="V29" s="172" t="s">
        <v>11</v>
      </c>
      <c r="W29" s="172"/>
      <c r="X29" s="179" t="s">
        <v>105</v>
      </c>
      <c r="Y29" s="179"/>
      <c r="Z29" s="172">
        <v>1</v>
      </c>
      <c r="AA29" s="172"/>
      <c r="AB29" s="165"/>
      <c r="AC29" s="167"/>
      <c r="AD29" s="165"/>
      <c r="AE29" s="167"/>
      <c r="AF29" s="165"/>
      <c r="AG29" s="167"/>
      <c r="AH29" s="165"/>
      <c r="AI29" s="167"/>
      <c r="AJ29" s="165"/>
      <c r="AK29" s="166"/>
      <c r="AL29" s="167"/>
      <c r="AM29" s="128"/>
    </row>
    <row r="30" spans="2:39" s="109" customFormat="1" ht="39.950000000000003" customHeight="1" x14ac:dyDescent="0.25">
      <c r="B30" s="169" t="s">
        <v>347</v>
      </c>
      <c r="C30" s="170"/>
      <c r="D30" s="170"/>
      <c r="E30" s="205" t="s">
        <v>343</v>
      </c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06"/>
      <c r="S30" s="206"/>
      <c r="T30" s="206"/>
      <c r="U30" s="207"/>
      <c r="V30" s="172" t="s">
        <v>11</v>
      </c>
      <c r="W30" s="172"/>
      <c r="X30" s="179" t="s">
        <v>105</v>
      </c>
      <c r="Y30" s="179"/>
      <c r="Z30" s="172">
        <v>1</v>
      </c>
      <c r="AA30" s="172"/>
      <c r="AB30" s="165"/>
      <c r="AC30" s="167"/>
      <c r="AD30" s="165"/>
      <c r="AE30" s="167"/>
      <c r="AF30" s="165"/>
      <c r="AG30" s="167"/>
      <c r="AH30" s="165"/>
      <c r="AI30" s="167"/>
      <c r="AJ30" s="165"/>
      <c r="AK30" s="166"/>
      <c r="AL30" s="167"/>
      <c r="AM30" s="128"/>
    </row>
    <row r="31" spans="2:39" s="109" customFormat="1" ht="39.950000000000003" customHeight="1" x14ac:dyDescent="0.25">
      <c r="B31" s="169" t="s">
        <v>405</v>
      </c>
      <c r="C31" s="170"/>
      <c r="D31" s="170"/>
      <c r="E31" s="205" t="s">
        <v>406</v>
      </c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7"/>
      <c r="V31" s="172" t="s">
        <v>11</v>
      </c>
      <c r="W31" s="172"/>
      <c r="X31" s="179" t="s">
        <v>105</v>
      </c>
      <c r="Y31" s="179"/>
      <c r="Z31" s="172">
        <v>2</v>
      </c>
      <c r="AA31" s="172"/>
      <c r="AB31" s="165"/>
      <c r="AC31" s="167"/>
      <c r="AD31" s="165"/>
      <c r="AE31" s="167"/>
      <c r="AF31" s="165"/>
      <c r="AG31" s="167"/>
      <c r="AH31" s="165"/>
      <c r="AI31" s="167"/>
      <c r="AJ31" s="165"/>
      <c r="AK31" s="166"/>
      <c r="AL31" s="167"/>
      <c r="AM31" s="128"/>
    </row>
    <row r="32" spans="2:39" s="109" customFormat="1" ht="39.950000000000003" customHeight="1" x14ac:dyDescent="0.25">
      <c r="B32" s="298" t="s">
        <v>113</v>
      </c>
      <c r="C32" s="299"/>
      <c r="D32" s="300"/>
      <c r="E32" s="247" t="s">
        <v>106</v>
      </c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212"/>
      <c r="AG32" s="214"/>
      <c r="AH32" s="212"/>
      <c r="AI32" s="214"/>
      <c r="AJ32" s="212">
        <f>AJ33+AJ79+AJ94+AJ123+AJ163</f>
        <v>0</v>
      </c>
      <c r="AK32" s="213"/>
      <c r="AL32" s="214"/>
      <c r="AM32" s="128"/>
    </row>
    <row r="33" spans="2:39" s="95" customFormat="1" ht="39.950000000000003" customHeight="1" x14ac:dyDescent="0.25">
      <c r="B33" s="225" t="s">
        <v>102</v>
      </c>
      <c r="C33" s="225"/>
      <c r="D33" s="225"/>
      <c r="E33" s="249" t="s">
        <v>257</v>
      </c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250"/>
      <c r="R33" s="250"/>
      <c r="S33" s="250"/>
      <c r="T33" s="250"/>
      <c r="U33" s="25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222"/>
      <c r="AG33" s="223"/>
      <c r="AH33" s="222"/>
      <c r="AI33" s="223"/>
      <c r="AJ33" s="232">
        <f>AJ34+AJ57+AJ71</f>
        <v>0</v>
      </c>
      <c r="AK33" s="233"/>
      <c r="AL33" s="234"/>
      <c r="AM33" s="128"/>
    </row>
    <row r="34" spans="2:39" s="106" customFormat="1" ht="39.950000000000003" customHeight="1" x14ac:dyDescent="0.25">
      <c r="B34" s="244" t="s">
        <v>117</v>
      </c>
      <c r="C34" s="245"/>
      <c r="D34" s="245"/>
      <c r="E34" s="208" t="s">
        <v>156</v>
      </c>
      <c r="F34" s="209"/>
      <c r="G34" s="209"/>
      <c r="H34" s="209"/>
      <c r="I34" s="209"/>
      <c r="J34" s="209"/>
      <c r="K34" s="209"/>
      <c r="L34" s="209"/>
      <c r="M34" s="209"/>
      <c r="N34" s="209"/>
      <c r="O34" s="209"/>
      <c r="P34" s="209"/>
      <c r="Q34" s="209"/>
      <c r="R34" s="209"/>
      <c r="S34" s="209"/>
      <c r="T34" s="209"/>
      <c r="U34" s="209"/>
      <c r="V34" s="210"/>
      <c r="W34" s="210"/>
      <c r="X34" s="211"/>
      <c r="Y34" s="211"/>
      <c r="Z34" s="246"/>
      <c r="AA34" s="246"/>
      <c r="AB34" s="224"/>
      <c r="AC34" s="224"/>
      <c r="AD34" s="224"/>
      <c r="AE34" s="224"/>
      <c r="AF34" s="203"/>
      <c r="AG34" s="203"/>
      <c r="AH34" s="203"/>
      <c r="AI34" s="203"/>
      <c r="AJ34" s="301">
        <f>SUM(AJ35:AL56)</f>
        <v>0</v>
      </c>
      <c r="AK34" s="224"/>
      <c r="AL34" s="302"/>
      <c r="AM34" s="128"/>
    </row>
    <row r="35" spans="2:39" s="109" customFormat="1" ht="39.950000000000003" customHeight="1" x14ac:dyDescent="0.25">
      <c r="B35" s="169" t="s">
        <v>151</v>
      </c>
      <c r="C35" s="170"/>
      <c r="D35" s="170"/>
      <c r="E35" s="204" t="s">
        <v>157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199" t="s">
        <v>138</v>
      </c>
      <c r="W35" s="199"/>
      <c r="X35" s="189" t="s">
        <v>34</v>
      </c>
      <c r="Y35" s="189"/>
      <c r="Z35" s="172">
        <v>6</v>
      </c>
      <c r="AA35" s="172"/>
      <c r="AB35" s="165"/>
      <c r="AC35" s="167"/>
      <c r="AD35" s="165"/>
      <c r="AE35" s="167"/>
      <c r="AF35" s="165"/>
      <c r="AG35" s="167"/>
      <c r="AH35" s="165"/>
      <c r="AI35" s="167"/>
      <c r="AJ35" s="165"/>
      <c r="AK35" s="166"/>
      <c r="AL35" s="167"/>
      <c r="AM35" s="128"/>
    </row>
    <row r="36" spans="2:39" s="109" customFormat="1" ht="39.950000000000003" customHeight="1" x14ac:dyDescent="0.25">
      <c r="B36" s="169" t="s">
        <v>119</v>
      </c>
      <c r="C36" s="170"/>
      <c r="D36" s="170"/>
      <c r="E36" s="204" t="s">
        <v>157</v>
      </c>
      <c r="F36" s="204"/>
      <c r="G36" s="204"/>
      <c r="H36" s="204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199" t="s">
        <v>32</v>
      </c>
      <c r="W36" s="199"/>
      <c r="X36" s="189" t="s">
        <v>34</v>
      </c>
      <c r="Y36" s="189"/>
      <c r="Z36" s="172">
        <v>36</v>
      </c>
      <c r="AA36" s="172"/>
      <c r="AB36" s="165"/>
      <c r="AC36" s="167"/>
      <c r="AD36" s="165"/>
      <c r="AE36" s="167"/>
      <c r="AF36" s="165"/>
      <c r="AG36" s="167"/>
      <c r="AH36" s="165"/>
      <c r="AI36" s="167"/>
      <c r="AJ36" s="165"/>
      <c r="AK36" s="166"/>
      <c r="AL36" s="167"/>
      <c r="AM36" s="128"/>
    </row>
    <row r="37" spans="2:39" s="109" customFormat="1" ht="39.950000000000003" customHeight="1" x14ac:dyDescent="0.25">
      <c r="B37" s="169" t="s">
        <v>120</v>
      </c>
      <c r="C37" s="170"/>
      <c r="D37" s="170"/>
      <c r="E37" s="204" t="s">
        <v>157</v>
      </c>
      <c r="F37" s="204"/>
      <c r="G37" s="204"/>
      <c r="H37" s="204"/>
      <c r="I37" s="204"/>
      <c r="J37" s="204"/>
      <c r="K37" s="204"/>
      <c r="L37" s="204"/>
      <c r="M37" s="204"/>
      <c r="N37" s="204"/>
      <c r="O37" s="204"/>
      <c r="P37" s="204"/>
      <c r="Q37" s="204"/>
      <c r="R37" s="204"/>
      <c r="S37" s="204"/>
      <c r="T37" s="204"/>
      <c r="U37" s="204"/>
      <c r="V37" s="199" t="s">
        <v>31</v>
      </c>
      <c r="W37" s="199"/>
      <c r="X37" s="189" t="s">
        <v>34</v>
      </c>
      <c r="Y37" s="189"/>
      <c r="Z37" s="172">
        <v>6</v>
      </c>
      <c r="AA37" s="172"/>
      <c r="AB37" s="165"/>
      <c r="AC37" s="167"/>
      <c r="AD37" s="165"/>
      <c r="AE37" s="167"/>
      <c r="AF37" s="165"/>
      <c r="AG37" s="167"/>
      <c r="AH37" s="165"/>
      <c r="AI37" s="167"/>
      <c r="AJ37" s="165"/>
      <c r="AK37" s="166"/>
      <c r="AL37" s="167"/>
      <c r="AM37" s="128"/>
    </row>
    <row r="38" spans="2:39" s="109" customFormat="1" ht="39.950000000000003" customHeight="1" x14ac:dyDescent="0.25">
      <c r="B38" s="169" t="s">
        <v>121</v>
      </c>
      <c r="C38" s="170"/>
      <c r="D38" s="170"/>
      <c r="E38" s="204" t="s">
        <v>256</v>
      </c>
      <c r="F38" s="204"/>
      <c r="G38" s="204"/>
      <c r="H38" s="204"/>
      <c r="I38" s="204"/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199" t="s">
        <v>227</v>
      </c>
      <c r="W38" s="199"/>
      <c r="X38" s="189" t="s">
        <v>35</v>
      </c>
      <c r="Y38" s="189"/>
      <c r="Z38" s="172">
        <v>1</v>
      </c>
      <c r="AA38" s="172"/>
      <c r="AB38" s="165"/>
      <c r="AC38" s="167"/>
      <c r="AD38" s="165"/>
      <c r="AE38" s="167"/>
      <c r="AF38" s="165"/>
      <c r="AG38" s="167"/>
      <c r="AH38" s="165"/>
      <c r="AI38" s="167"/>
      <c r="AJ38" s="165"/>
      <c r="AK38" s="166"/>
      <c r="AL38" s="167"/>
      <c r="AM38" s="128"/>
    </row>
    <row r="39" spans="2:39" s="109" customFormat="1" ht="39.950000000000003" customHeight="1" x14ac:dyDescent="0.25">
      <c r="B39" s="169" t="s">
        <v>122</v>
      </c>
      <c r="C39" s="170"/>
      <c r="D39" s="170"/>
      <c r="E39" s="204" t="s">
        <v>158</v>
      </c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204"/>
      <c r="T39" s="204"/>
      <c r="U39" s="204"/>
      <c r="V39" s="199" t="s">
        <v>138</v>
      </c>
      <c r="W39" s="199"/>
      <c r="X39" s="189" t="s">
        <v>35</v>
      </c>
      <c r="Y39" s="189"/>
      <c r="Z39" s="172">
        <v>2</v>
      </c>
      <c r="AA39" s="172"/>
      <c r="AB39" s="165"/>
      <c r="AC39" s="167"/>
      <c r="AD39" s="165"/>
      <c r="AE39" s="167"/>
      <c r="AF39" s="165"/>
      <c r="AG39" s="167"/>
      <c r="AH39" s="165"/>
      <c r="AI39" s="167"/>
      <c r="AJ39" s="165"/>
      <c r="AK39" s="166"/>
      <c r="AL39" s="167"/>
      <c r="AM39" s="128"/>
    </row>
    <row r="40" spans="2:39" s="109" customFormat="1" ht="39.950000000000003" customHeight="1" x14ac:dyDescent="0.25">
      <c r="B40" s="169" t="s">
        <v>322</v>
      </c>
      <c r="C40" s="170"/>
      <c r="D40" s="170"/>
      <c r="E40" s="204" t="s">
        <v>159</v>
      </c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199" t="s">
        <v>138</v>
      </c>
      <c r="W40" s="199"/>
      <c r="X40" s="189" t="s">
        <v>35</v>
      </c>
      <c r="Y40" s="189"/>
      <c r="Z40" s="172">
        <v>1</v>
      </c>
      <c r="AA40" s="172"/>
      <c r="AB40" s="165"/>
      <c r="AC40" s="167"/>
      <c r="AD40" s="165"/>
      <c r="AE40" s="167"/>
      <c r="AF40" s="165"/>
      <c r="AG40" s="167"/>
      <c r="AH40" s="165"/>
      <c r="AI40" s="167"/>
      <c r="AJ40" s="165"/>
      <c r="AK40" s="166"/>
      <c r="AL40" s="167"/>
      <c r="AM40" s="128"/>
    </row>
    <row r="41" spans="2:39" s="109" customFormat="1" ht="39.950000000000003" customHeight="1" x14ac:dyDescent="0.25">
      <c r="B41" s="169" t="s">
        <v>323</v>
      </c>
      <c r="C41" s="170"/>
      <c r="D41" s="170"/>
      <c r="E41" s="204" t="s">
        <v>158</v>
      </c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199" t="s">
        <v>32</v>
      </c>
      <c r="W41" s="199"/>
      <c r="X41" s="189" t="s">
        <v>35</v>
      </c>
      <c r="Y41" s="189"/>
      <c r="Z41" s="172">
        <v>14</v>
      </c>
      <c r="AA41" s="172"/>
      <c r="AB41" s="165"/>
      <c r="AC41" s="167"/>
      <c r="AD41" s="165"/>
      <c r="AE41" s="167"/>
      <c r="AF41" s="165"/>
      <c r="AG41" s="167"/>
      <c r="AH41" s="165"/>
      <c r="AI41" s="167"/>
      <c r="AJ41" s="165"/>
      <c r="AK41" s="166"/>
      <c r="AL41" s="167"/>
      <c r="AM41" s="128"/>
    </row>
    <row r="42" spans="2:39" s="109" customFormat="1" ht="39.950000000000003" customHeight="1" x14ac:dyDescent="0.25">
      <c r="B42" s="169" t="s">
        <v>123</v>
      </c>
      <c r="C42" s="170"/>
      <c r="D42" s="170"/>
      <c r="E42" s="204" t="s">
        <v>158</v>
      </c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199" t="s">
        <v>31</v>
      </c>
      <c r="W42" s="199"/>
      <c r="X42" s="189" t="s">
        <v>35</v>
      </c>
      <c r="Y42" s="189"/>
      <c r="Z42" s="172">
        <v>2</v>
      </c>
      <c r="AA42" s="172"/>
      <c r="AB42" s="165"/>
      <c r="AC42" s="167"/>
      <c r="AD42" s="165"/>
      <c r="AE42" s="167"/>
      <c r="AF42" s="165"/>
      <c r="AG42" s="167"/>
      <c r="AH42" s="165"/>
      <c r="AI42" s="167"/>
      <c r="AJ42" s="165"/>
      <c r="AK42" s="166"/>
      <c r="AL42" s="167"/>
      <c r="AM42" s="128"/>
    </row>
    <row r="43" spans="2:39" s="109" customFormat="1" ht="39.950000000000003" customHeight="1" x14ac:dyDescent="0.25">
      <c r="B43" s="169" t="s">
        <v>324</v>
      </c>
      <c r="C43" s="170"/>
      <c r="D43" s="170"/>
      <c r="E43" s="204" t="s">
        <v>159</v>
      </c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199" t="s">
        <v>32</v>
      </c>
      <c r="W43" s="199"/>
      <c r="X43" s="189" t="s">
        <v>35</v>
      </c>
      <c r="Y43" s="189"/>
      <c r="Z43" s="172">
        <v>1</v>
      </c>
      <c r="AA43" s="172"/>
      <c r="AB43" s="165"/>
      <c r="AC43" s="167"/>
      <c r="AD43" s="165"/>
      <c r="AE43" s="167"/>
      <c r="AF43" s="165"/>
      <c r="AG43" s="167"/>
      <c r="AH43" s="165"/>
      <c r="AI43" s="167"/>
      <c r="AJ43" s="165"/>
      <c r="AK43" s="166"/>
      <c r="AL43" s="167"/>
      <c r="AM43" s="128"/>
    </row>
    <row r="44" spans="2:39" s="109" customFormat="1" ht="39.950000000000003" customHeight="1" x14ac:dyDescent="0.25">
      <c r="B44" s="169" t="s">
        <v>325</v>
      </c>
      <c r="C44" s="170"/>
      <c r="D44" s="170"/>
      <c r="E44" s="204" t="s">
        <v>160</v>
      </c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199" t="s">
        <v>258</v>
      </c>
      <c r="W44" s="199"/>
      <c r="X44" s="189" t="s">
        <v>35</v>
      </c>
      <c r="Y44" s="189"/>
      <c r="Z44" s="172">
        <v>1</v>
      </c>
      <c r="AA44" s="172"/>
      <c r="AB44" s="165"/>
      <c r="AC44" s="167"/>
      <c r="AD44" s="165"/>
      <c r="AE44" s="167"/>
      <c r="AF44" s="165"/>
      <c r="AG44" s="167"/>
      <c r="AH44" s="165"/>
      <c r="AI44" s="167"/>
      <c r="AJ44" s="165"/>
      <c r="AK44" s="166"/>
      <c r="AL44" s="167"/>
      <c r="AM44" s="128"/>
    </row>
    <row r="45" spans="2:39" s="109" customFormat="1" ht="39.950000000000003" customHeight="1" x14ac:dyDescent="0.25">
      <c r="B45" s="169" t="s">
        <v>326</v>
      </c>
      <c r="C45" s="170"/>
      <c r="D45" s="170"/>
      <c r="E45" s="204" t="s">
        <v>160</v>
      </c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199" t="s">
        <v>188</v>
      </c>
      <c r="W45" s="199"/>
      <c r="X45" s="189" t="s">
        <v>35</v>
      </c>
      <c r="Y45" s="189"/>
      <c r="Z45" s="172">
        <v>7</v>
      </c>
      <c r="AA45" s="172"/>
      <c r="AB45" s="165"/>
      <c r="AC45" s="167"/>
      <c r="AD45" s="165"/>
      <c r="AE45" s="167"/>
      <c r="AF45" s="165"/>
      <c r="AG45" s="167"/>
      <c r="AH45" s="165"/>
      <c r="AI45" s="167"/>
      <c r="AJ45" s="165"/>
      <c r="AK45" s="166"/>
      <c r="AL45" s="167"/>
      <c r="AM45" s="128"/>
    </row>
    <row r="46" spans="2:39" s="109" customFormat="1" ht="39.950000000000003" customHeight="1" x14ac:dyDescent="0.25">
      <c r="B46" s="169" t="s">
        <v>327</v>
      </c>
      <c r="C46" s="170"/>
      <c r="D46" s="170"/>
      <c r="E46" s="204" t="s">
        <v>160</v>
      </c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199" t="s">
        <v>161</v>
      </c>
      <c r="W46" s="199"/>
      <c r="X46" s="189" t="s">
        <v>35</v>
      </c>
      <c r="Y46" s="189"/>
      <c r="Z46" s="172">
        <v>4</v>
      </c>
      <c r="AA46" s="172"/>
      <c r="AB46" s="165"/>
      <c r="AC46" s="167"/>
      <c r="AD46" s="165"/>
      <c r="AE46" s="167"/>
      <c r="AF46" s="165"/>
      <c r="AG46" s="167"/>
      <c r="AH46" s="165"/>
      <c r="AI46" s="167"/>
      <c r="AJ46" s="165"/>
      <c r="AK46" s="166"/>
      <c r="AL46" s="167"/>
      <c r="AM46" s="128"/>
    </row>
    <row r="47" spans="2:39" s="109" customFormat="1" ht="39.950000000000003" customHeight="1" x14ac:dyDescent="0.25">
      <c r="B47" s="169" t="s">
        <v>328</v>
      </c>
      <c r="C47" s="170"/>
      <c r="D47" s="170"/>
      <c r="E47" s="204" t="s">
        <v>164</v>
      </c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171" t="s">
        <v>138</v>
      </c>
      <c r="W47" s="171"/>
      <c r="X47" s="179" t="s">
        <v>35</v>
      </c>
      <c r="Y47" s="179"/>
      <c r="Z47" s="172">
        <v>5</v>
      </c>
      <c r="AA47" s="172"/>
      <c r="AB47" s="165"/>
      <c r="AC47" s="167"/>
      <c r="AD47" s="165"/>
      <c r="AE47" s="167"/>
      <c r="AF47" s="165"/>
      <c r="AG47" s="167"/>
      <c r="AH47" s="165"/>
      <c r="AI47" s="167"/>
      <c r="AJ47" s="165"/>
      <c r="AK47" s="166"/>
      <c r="AL47" s="167"/>
      <c r="AM47" s="128"/>
    </row>
    <row r="48" spans="2:39" s="109" customFormat="1" ht="39.950000000000003" customHeight="1" x14ac:dyDescent="0.25">
      <c r="B48" s="169" t="s">
        <v>124</v>
      </c>
      <c r="C48" s="170"/>
      <c r="D48" s="170"/>
      <c r="E48" s="204" t="s">
        <v>164</v>
      </c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171" t="s">
        <v>32</v>
      </c>
      <c r="W48" s="171"/>
      <c r="X48" s="189" t="s">
        <v>35</v>
      </c>
      <c r="Y48" s="189"/>
      <c r="Z48" s="172">
        <v>20</v>
      </c>
      <c r="AA48" s="172"/>
      <c r="AB48" s="165"/>
      <c r="AC48" s="167"/>
      <c r="AD48" s="165"/>
      <c r="AE48" s="167"/>
      <c r="AF48" s="165"/>
      <c r="AG48" s="167"/>
      <c r="AH48" s="165"/>
      <c r="AI48" s="167"/>
      <c r="AJ48" s="165"/>
      <c r="AK48" s="166"/>
      <c r="AL48" s="167"/>
      <c r="AM48" s="128"/>
    </row>
    <row r="49" spans="2:39" s="109" customFormat="1" ht="39.950000000000003" customHeight="1" x14ac:dyDescent="0.25">
      <c r="B49" s="169" t="s">
        <v>125</v>
      </c>
      <c r="C49" s="170"/>
      <c r="D49" s="170"/>
      <c r="E49" s="204" t="s">
        <v>164</v>
      </c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171" t="s">
        <v>31</v>
      </c>
      <c r="W49" s="171"/>
      <c r="X49" s="189" t="s">
        <v>35</v>
      </c>
      <c r="Y49" s="189"/>
      <c r="Z49" s="172">
        <v>4</v>
      </c>
      <c r="AA49" s="172"/>
      <c r="AB49" s="165"/>
      <c r="AC49" s="167"/>
      <c r="AD49" s="165"/>
      <c r="AE49" s="167"/>
      <c r="AF49" s="165"/>
      <c r="AG49" s="167"/>
      <c r="AH49" s="165"/>
      <c r="AI49" s="167"/>
      <c r="AJ49" s="165"/>
      <c r="AK49" s="166"/>
      <c r="AL49" s="167"/>
      <c r="AM49" s="128"/>
    </row>
    <row r="50" spans="2:39" s="109" customFormat="1" ht="39.950000000000003" customHeight="1" x14ac:dyDescent="0.25">
      <c r="B50" s="169" t="s">
        <v>126</v>
      </c>
      <c r="C50" s="170"/>
      <c r="D50" s="170"/>
      <c r="E50" s="204" t="s">
        <v>165</v>
      </c>
      <c r="F50" s="204"/>
      <c r="G50" s="204"/>
      <c r="H50" s="204"/>
      <c r="I50" s="204"/>
      <c r="J50" s="204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171" t="s">
        <v>138</v>
      </c>
      <c r="W50" s="171"/>
      <c r="X50" s="189" t="s">
        <v>35</v>
      </c>
      <c r="Y50" s="189"/>
      <c r="Z50" s="172">
        <v>7</v>
      </c>
      <c r="AA50" s="172"/>
      <c r="AB50" s="165"/>
      <c r="AC50" s="167"/>
      <c r="AD50" s="165"/>
      <c r="AE50" s="167"/>
      <c r="AF50" s="165"/>
      <c r="AG50" s="167"/>
      <c r="AH50" s="165"/>
      <c r="AI50" s="167"/>
      <c r="AJ50" s="165"/>
      <c r="AK50" s="166"/>
      <c r="AL50" s="167"/>
      <c r="AM50" s="128"/>
    </row>
    <row r="51" spans="2:39" s="109" customFormat="1" ht="39.950000000000003" customHeight="1" x14ac:dyDescent="0.25">
      <c r="B51" s="169" t="s">
        <v>127</v>
      </c>
      <c r="C51" s="170"/>
      <c r="D51" s="170"/>
      <c r="E51" s="204" t="s">
        <v>165</v>
      </c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171" t="s">
        <v>32</v>
      </c>
      <c r="W51" s="171"/>
      <c r="X51" s="189" t="s">
        <v>35</v>
      </c>
      <c r="Y51" s="189"/>
      <c r="Z51" s="172">
        <v>22</v>
      </c>
      <c r="AA51" s="172"/>
      <c r="AB51" s="165"/>
      <c r="AC51" s="167"/>
      <c r="AD51" s="165"/>
      <c r="AE51" s="167"/>
      <c r="AF51" s="165"/>
      <c r="AG51" s="167"/>
      <c r="AH51" s="165"/>
      <c r="AI51" s="167"/>
      <c r="AJ51" s="165"/>
      <c r="AK51" s="166"/>
      <c r="AL51" s="167"/>
      <c r="AM51" s="128"/>
    </row>
    <row r="52" spans="2:39" s="109" customFormat="1" ht="39.950000000000003" customHeight="1" x14ac:dyDescent="0.25">
      <c r="B52" s="169" t="s">
        <v>128</v>
      </c>
      <c r="C52" s="170"/>
      <c r="D52" s="170"/>
      <c r="E52" s="204" t="s">
        <v>165</v>
      </c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171" t="s">
        <v>31</v>
      </c>
      <c r="W52" s="171"/>
      <c r="X52" s="189" t="s">
        <v>35</v>
      </c>
      <c r="Y52" s="189"/>
      <c r="Z52" s="172">
        <v>16</v>
      </c>
      <c r="AA52" s="172"/>
      <c r="AB52" s="165"/>
      <c r="AC52" s="167"/>
      <c r="AD52" s="165"/>
      <c r="AE52" s="167"/>
      <c r="AF52" s="165"/>
      <c r="AG52" s="167"/>
      <c r="AH52" s="165"/>
      <c r="AI52" s="167"/>
      <c r="AJ52" s="165"/>
      <c r="AK52" s="166"/>
      <c r="AL52" s="167"/>
      <c r="AM52" s="128"/>
    </row>
    <row r="53" spans="2:39" s="109" customFormat="1" ht="39.950000000000003" customHeight="1" x14ac:dyDescent="0.25">
      <c r="B53" s="169" t="s">
        <v>129</v>
      </c>
      <c r="C53" s="170"/>
      <c r="D53" s="170"/>
      <c r="E53" s="204" t="s">
        <v>166</v>
      </c>
      <c r="F53" s="204"/>
      <c r="G53" s="204"/>
      <c r="H53" s="204"/>
      <c r="I53" s="204"/>
      <c r="J53" s="204"/>
      <c r="K53" s="204"/>
      <c r="L53" s="204"/>
      <c r="M53" s="204"/>
      <c r="N53" s="204"/>
      <c r="O53" s="204"/>
      <c r="P53" s="204"/>
      <c r="Q53" s="204"/>
      <c r="R53" s="204"/>
      <c r="S53" s="204"/>
      <c r="T53" s="204"/>
      <c r="U53" s="204"/>
      <c r="V53" s="171" t="s">
        <v>138</v>
      </c>
      <c r="W53" s="171"/>
      <c r="X53" s="189" t="s">
        <v>35</v>
      </c>
      <c r="Y53" s="189"/>
      <c r="Z53" s="172">
        <v>7</v>
      </c>
      <c r="AA53" s="172"/>
      <c r="AB53" s="165"/>
      <c r="AC53" s="167"/>
      <c r="AD53" s="165"/>
      <c r="AE53" s="167"/>
      <c r="AF53" s="165"/>
      <c r="AG53" s="167"/>
      <c r="AH53" s="165"/>
      <c r="AI53" s="167"/>
      <c r="AJ53" s="165"/>
      <c r="AK53" s="166"/>
      <c r="AL53" s="167"/>
      <c r="AM53" s="128"/>
    </row>
    <row r="54" spans="2:39" s="109" customFormat="1" ht="39.950000000000003" customHeight="1" x14ac:dyDescent="0.25">
      <c r="B54" s="169" t="s">
        <v>329</v>
      </c>
      <c r="C54" s="170"/>
      <c r="D54" s="170"/>
      <c r="E54" s="204" t="s">
        <v>166</v>
      </c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171" t="s">
        <v>32</v>
      </c>
      <c r="W54" s="171"/>
      <c r="X54" s="189" t="s">
        <v>35</v>
      </c>
      <c r="Y54" s="189"/>
      <c r="Z54" s="172">
        <v>20</v>
      </c>
      <c r="AA54" s="172"/>
      <c r="AB54" s="165"/>
      <c r="AC54" s="167"/>
      <c r="AD54" s="165"/>
      <c r="AE54" s="167"/>
      <c r="AF54" s="165"/>
      <c r="AG54" s="167"/>
      <c r="AH54" s="165"/>
      <c r="AI54" s="167"/>
      <c r="AJ54" s="165"/>
      <c r="AK54" s="166"/>
      <c r="AL54" s="167"/>
      <c r="AM54" s="128"/>
    </row>
    <row r="55" spans="2:39" s="109" customFormat="1" ht="39.950000000000003" customHeight="1" x14ac:dyDescent="0.25">
      <c r="B55" s="169" t="s">
        <v>162</v>
      </c>
      <c r="C55" s="170"/>
      <c r="D55" s="170"/>
      <c r="E55" s="204" t="s">
        <v>166</v>
      </c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171" t="s">
        <v>168</v>
      </c>
      <c r="W55" s="171"/>
      <c r="X55" s="189" t="s">
        <v>35</v>
      </c>
      <c r="Y55" s="189"/>
      <c r="Z55" s="172">
        <v>15</v>
      </c>
      <c r="AA55" s="172"/>
      <c r="AB55" s="165"/>
      <c r="AC55" s="167"/>
      <c r="AD55" s="165"/>
      <c r="AE55" s="167"/>
      <c r="AF55" s="165"/>
      <c r="AG55" s="167"/>
      <c r="AH55" s="165"/>
      <c r="AI55" s="167"/>
      <c r="AJ55" s="165"/>
      <c r="AK55" s="166"/>
      <c r="AL55" s="167"/>
      <c r="AM55" s="128"/>
    </row>
    <row r="56" spans="2:39" s="109" customFormat="1" ht="39.950000000000003" customHeight="1" x14ac:dyDescent="0.25">
      <c r="B56" s="169" t="s">
        <v>163</v>
      </c>
      <c r="C56" s="170"/>
      <c r="D56" s="170"/>
      <c r="E56" s="204" t="s">
        <v>166</v>
      </c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171" t="s">
        <v>167</v>
      </c>
      <c r="W56" s="171"/>
      <c r="X56" s="189" t="s">
        <v>35</v>
      </c>
      <c r="Y56" s="189"/>
      <c r="Z56" s="172">
        <v>1</v>
      </c>
      <c r="AA56" s="172"/>
      <c r="AB56" s="165"/>
      <c r="AC56" s="167"/>
      <c r="AD56" s="165"/>
      <c r="AE56" s="167"/>
      <c r="AF56" s="165"/>
      <c r="AG56" s="167"/>
      <c r="AH56" s="165"/>
      <c r="AI56" s="167"/>
      <c r="AJ56" s="165"/>
      <c r="AK56" s="166"/>
      <c r="AL56" s="167"/>
      <c r="AM56" s="128"/>
    </row>
    <row r="57" spans="2:39" s="96" customFormat="1" ht="39.950000000000003" customHeight="1" x14ac:dyDescent="0.25">
      <c r="B57" s="244" t="s">
        <v>118</v>
      </c>
      <c r="C57" s="245"/>
      <c r="D57" s="245"/>
      <c r="E57" s="208" t="s">
        <v>144</v>
      </c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209"/>
      <c r="Q57" s="209"/>
      <c r="R57" s="209"/>
      <c r="S57" s="209"/>
      <c r="T57" s="209"/>
      <c r="U57" s="209"/>
      <c r="V57" s="210"/>
      <c r="W57" s="210"/>
      <c r="X57" s="211"/>
      <c r="Y57" s="211"/>
      <c r="Z57" s="246"/>
      <c r="AA57" s="246"/>
      <c r="AB57" s="224"/>
      <c r="AC57" s="224"/>
      <c r="AD57" s="224"/>
      <c r="AE57" s="224"/>
      <c r="AF57" s="203"/>
      <c r="AG57" s="203"/>
      <c r="AH57" s="203"/>
      <c r="AI57" s="203"/>
      <c r="AJ57" s="203">
        <f>SUM(AJ58:AL70)</f>
        <v>0</v>
      </c>
      <c r="AK57" s="203"/>
      <c r="AL57" s="203"/>
      <c r="AM57" s="128"/>
    </row>
    <row r="58" spans="2:39" s="122" customFormat="1" ht="39.950000000000003" customHeight="1" x14ac:dyDescent="0.25">
      <c r="B58" s="200" t="s">
        <v>317</v>
      </c>
      <c r="C58" s="201"/>
      <c r="D58" s="202"/>
      <c r="E58" s="191" t="s">
        <v>265</v>
      </c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3"/>
      <c r="V58" s="182" t="s">
        <v>169</v>
      </c>
      <c r="W58" s="183"/>
      <c r="X58" s="179" t="s">
        <v>35</v>
      </c>
      <c r="Y58" s="179"/>
      <c r="Z58" s="172">
        <v>1</v>
      </c>
      <c r="AA58" s="172"/>
      <c r="AB58" s="180"/>
      <c r="AC58" s="181"/>
      <c r="AD58" s="180"/>
      <c r="AE58" s="181"/>
      <c r="AF58" s="165"/>
      <c r="AG58" s="167"/>
      <c r="AH58" s="165"/>
      <c r="AI58" s="167"/>
      <c r="AJ58" s="165"/>
      <c r="AK58" s="166"/>
      <c r="AL58" s="167"/>
      <c r="AM58" s="128"/>
    </row>
    <row r="59" spans="2:39" s="124" customFormat="1" ht="39.950000000000003" customHeight="1" x14ac:dyDescent="0.25">
      <c r="B59" s="200" t="s">
        <v>130</v>
      </c>
      <c r="C59" s="201"/>
      <c r="D59" s="202"/>
      <c r="E59" s="191" t="s">
        <v>266</v>
      </c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3"/>
      <c r="V59" s="182" t="s">
        <v>169</v>
      </c>
      <c r="W59" s="183"/>
      <c r="X59" s="179" t="s">
        <v>35</v>
      </c>
      <c r="Y59" s="179"/>
      <c r="Z59" s="172">
        <v>1</v>
      </c>
      <c r="AA59" s="172"/>
      <c r="AB59" s="180"/>
      <c r="AC59" s="181"/>
      <c r="AD59" s="180"/>
      <c r="AE59" s="181"/>
      <c r="AF59" s="165"/>
      <c r="AG59" s="167"/>
      <c r="AH59" s="165"/>
      <c r="AI59" s="167"/>
      <c r="AJ59" s="165"/>
      <c r="AK59" s="166"/>
      <c r="AL59" s="167"/>
      <c r="AM59" s="128"/>
    </row>
    <row r="60" spans="2:39" s="108" customFormat="1" ht="39.950000000000003" customHeight="1" x14ac:dyDescent="0.25">
      <c r="B60" s="200" t="s">
        <v>131</v>
      </c>
      <c r="C60" s="201"/>
      <c r="D60" s="202"/>
      <c r="E60" s="191" t="s">
        <v>267</v>
      </c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3"/>
      <c r="V60" s="182" t="s">
        <v>169</v>
      </c>
      <c r="W60" s="183"/>
      <c r="X60" s="179" t="s">
        <v>35</v>
      </c>
      <c r="Y60" s="179"/>
      <c r="Z60" s="172">
        <v>1</v>
      </c>
      <c r="AA60" s="172"/>
      <c r="AB60" s="180"/>
      <c r="AC60" s="181"/>
      <c r="AD60" s="180"/>
      <c r="AE60" s="181"/>
      <c r="AF60" s="165"/>
      <c r="AG60" s="167"/>
      <c r="AH60" s="165"/>
      <c r="AI60" s="167"/>
      <c r="AJ60" s="165"/>
      <c r="AK60" s="166"/>
      <c r="AL60" s="167"/>
      <c r="AM60" s="128"/>
    </row>
    <row r="61" spans="2:39" s="108" customFormat="1" ht="39.950000000000003" customHeight="1" x14ac:dyDescent="0.25">
      <c r="B61" s="200" t="s">
        <v>132</v>
      </c>
      <c r="C61" s="201"/>
      <c r="D61" s="202"/>
      <c r="E61" s="191" t="s">
        <v>268</v>
      </c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3"/>
      <c r="V61" s="182" t="s">
        <v>169</v>
      </c>
      <c r="W61" s="183"/>
      <c r="X61" s="179" t="s">
        <v>35</v>
      </c>
      <c r="Y61" s="179"/>
      <c r="Z61" s="172">
        <v>1</v>
      </c>
      <c r="AA61" s="172"/>
      <c r="AB61" s="180"/>
      <c r="AC61" s="181"/>
      <c r="AD61" s="180"/>
      <c r="AE61" s="181"/>
      <c r="AF61" s="165"/>
      <c r="AG61" s="167"/>
      <c r="AH61" s="165"/>
      <c r="AI61" s="167"/>
      <c r="AJ61" s="165"/>
      <c r="AK61" s="166"/>
      <c r="AL61" s="167"/>
      <c r="AM61" s="128"/>
    </row>
    <row r="62" spans="2:39" s="95" customFormat="1" ht="39.950000000000003" customHeight="1" x14ac:dyDescent="0.25">
      <c r="B62" s="200" t="s">
        <v>133</v>
      </c>
      <c r="C62" s="201"/>
      <c r="D62" s="202"/>
      <c r="E62" s="191" t="s">
        <v>269</v>
      </c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3"/>
      <c r="V62" s="182" t="s">
        <v>169</v>
      </c>
      <c r="W62" s="183"/>
      <c r="X62" s="179" t="s">
        <v>35</v>
      </c>
      <c r="Y62" s="179"/>
      <c r="Z62" s="172">
        <v>1</v>
      </c>
      <c r="AA62" s="172"/>
      <c r="AB62" s="180"/>
      <c r="AC62" s="181"/>
      <c r="AD62" s="180"/>
      <c r="AE62" s="181"/>
      <c r="AF62" s="165"/>
      <c r="AG62" s="167"/>
      <c r="AH62" s="165"/>
      <c r="AI62" s="167"/>
      <c r="AJ62" s="165"/>
      <c r="AK62" s="166"/>
      <c r="AL62" s="167"/>
      <c r="AM62" s="128"/>
    </row>
    <row r="63" spans="2:39" s="123" customFormat="1" ht="39.950000000000003" customHeight="1" x14ac:dyDescent="0.25">
      <c r="B63" s="200" t="s">
        <v>134</v>
      </c>
      <c r="C63" s="201"/>
      <c r="D63" s="202"/>
      <c r="E63" s="191" t="s">
        <v>270</v>
      </c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3"/>
      <c r="V63" s="182" t="s">
        <v>169</v>
      </c>
      <c r="W63" s="183"/>
      <c r="X63" s="196" t="s">
        <v>35</v>
      </c>
      <c r="Y63" s="197"/>
      <c r="Z63" s="172">
        <v>1</v>
      </c>
      <c r="AA63" s="172"/>
      <c r="AB63" s="180"/>
      <c r="AC63" s="181"/>
      <c r="AD63" s="180"/>
      <c r="AE63" s="181"/>
      <c r="AF63" s="165"/>
      <c r="AG63" s="167"/>
      <c r="AH63" s="165"/>
      <c r="AI63" s="167"/>
      <c r="AJ63" s="165"/>
      <c r="AK63" s="166"/>
      <c r="AL63" s="167"/>
      <c r="AM63" s="128"/>
    </row>
    <row r="64" spans="2:39" s="123" customFormat="1" ht="39.950000000000003" customHeight="1" x14ac:dyDescent="0.25">
      <c r="B64" s="200" t="s">
        <v>141</v>
      </c>
      <c r="C64" s="201"/>
      <c r="D64" s="202"/>
      <c r="E64" s="191" t="s">
        <v>271</v>
      </c>
      <c r="F64" s="192"/>
      <c r="G64" s="192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3"/>
      <c r="V64" s="182" t="s">
        <v>169</v>
      </c>
      <c r="W64" s="183"/>
      <c r="X64" s="179" t="s">
        <v>35</v>
      </c>
      <c r="Y64" s="179"/>
      <c r="Z64" s="172">
        <v>1</v>
      </c>
      <c r="AA64" s="172"/>
      <c r="AB64" s="180"/>
      <c r="AC64" s="181"/>
      <c r="AD64" s="180"/>
      <c r="AE64" s="181"/>
      <c r="AF64" s="165"/>
      <c r="AG64" s="167"/>
      <c r="AH64" s="165"/>
      <c r="AI64" s="167"/>
      <c r="AJ64" s="165"/>
      <c r="AK64" s="166"/>
      <c r="AL64" s="167"/>
      <c r="AM64" s="128"/>
    </row>
    <row r="65" spans="2:39" s="124" customFormat="1" ht="39.950000000000003" customHeight="1" x14ac:dyDescent="0.25">
      <c r="B65" s="200" t="s">
        <v>142</v>
      </c>
      <c r="C65" s="201"/>
      <c r="D65" s="202"/>
      <c r="E65" s="191" t="s">
        <v>272</v>
      </c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3"/>
      <c r="V65" s="182" t="s">
        <v>169</v>
      </c>
      <c r="W65" s="183"/>
      <c r="X65" s="196" t="s">
        <v>35</v>
      </c>
      <c r="Y65" s="197"/>
      <c r="Z65" s="182">
        <v>1</v>
      </c>
      <c r="AA65" s="183"/>
      <c r="AB65" s="180"/>
      <c r="AC65" s="181"/>
      <c r="AD65" s="180"/>
      <c r="AE65" s="181"/>
      <c r="AF65" s="165"/>
      <c r="AG65" s="167"/>
      <c r="AH65" s="165"/>
      <c r="AI65" s="167"/>
      <c r="AJ65" s="165"/>
      <c r="AK65" s="166"/>
      <c r="AL65" s="167"/>
      <c r="AM65" s="128"/>
    </row>
    <row r="66" spans="2:39" s="124" customFormat="1" ht="39.950000000000003" customHeight="1" x14ac:dyDescent="0.25">
      <c r="B66" s="200" t="s">
        <v>318</v>
      </c>
      <c r="C66" s="201"/>
      <c r="D66" s="202"/>
      <c r="E66" s="191" t="s">
        <v>273</v>
      </c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3"/>
      <c r="V66" s="182" t="s">
        <v>169</v>
      </c>
      <c r="W66" s="183"/>
      <c r="X66" s="196" t="s">
        <v>35</v>
      </c>
      <c r="Y66" s="197"/>
      <c r="Z66" s="182">
        <v>1</v>
      </c>
      <c r="AA66" s="183"/>
      <c r="AB66" s="180"/>
      <c r="AC66" s="181"/>
      <c r="AD66" s="180"/>
      <c r="AE66" s="181"/>
      <c r="AF66" s="165"/>
      <c r="AG66" s="167"/>
      <c r="AH66" s="165"/>
      <c r="AI66" s="167"/>
      <c r="AJ66" s="165"/>
      <c r="AK66" s="166"/>
      <c r="AL66" s="167"/>
      <c r="AM66" s="128"/>
    </row>
    <row r="67" spans="2:39" s="124" customFormat="1" ht="39.950000000000003" customHeight="1" x14ac:dyDescent="0.25">
      <c r="B67" s="200" t="s">
        <v>319</v>
      </c>
      <c r="C67" s="201"/>
      <c r="D67" s="202"/>
      <c r="E67" s="191" t="s">
        <v>346</v>
      </c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3"/>
      <c r="V67" s="182" t="s">
        <v>169</v>
      </c>
      <c r="W67" s="183"/>
      <c r="X67" s="196" t="s">
        <v>35</v>
      </c>
      <c r="Y67" s="197"/>
      <c r="Z67" s="182">
        <v>1</v>
      </c>
      <c r="AA67" s="183"/>
      <c r="AB67" s="180"/>
      <c r="AC67" s="181"/>
      <c r="AD67" s="180"/>
      <c r="AE67" s="181"/>
      <c r="AF67" s="165"/>
      <c r="AG67" s="167"/>
      <c r="AH67" s="165"/>
      <c r="AI67" s="167"/>
      <c r="AJ67" s="165"/>
      <c r="AK67" s="166"/>
      <c r="AL67" s="167"/>
      <c r="AM67" s="128"/>
    </row>
    <row r="68" spans="2:39" s="123" customFormat="1" ht="39.950000000000003" customHeight="1" x14ac:dyDescent="0.25">
      <c r="B68" s="200" t="s">
        <v>320</v>
      </c>
      <c r="C68" s="201"/>
      <c r="D68" s="202"/>
      <c r="E68" s="191" t="s">
        <v>279</v>
      </c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3"/>
      <c r="V68" s="182" t="s">
        <v>169</v>
      </c>
      <c r="W68" s="183"/>
      <c r="X68" s="196" t="s">
        <v>35</v>
      </c>
      <c r="Y68" s="197"/>
      <c r="Z68" s="182">
        <v>1</v>
      </c>
      <c r="AA68" s="183"/>
      <c r="AB68" s="180"/>
      <c r="AC68" s="181"/>
      <c r="AD68" s="180"/>
      <c r="AE68" s="181"/>
      <c r="AF68" s="165"/>
      <c r="AG68" s="167"/>
      <c r="AH68" s="165"/>
      <c r="AI68" s="167"/>
      <c r="AJ68" s="165"/>
      <c r="AK68" s="166"/>
      <c r="AL68" s="167"/>
      <c r="AM68" s="128"/>
    </row>
    <row r="69" spans="2:39" s="123" customFormat="1" ht="50.1" customHeight="1" x14ac:dyDescent="0.25">
      <c r="B69" s="200" t="s">
        <v>321</v>
      </c>
      <c r="C69" s="201"/>
      <c r="D69" s="202"/>
      <c r="E69" s="176" t="s">
        <v>170</v>
      </c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8"/>
      <c r="V69" s="194" t="s">
        <v>31</v>
      </c>
      <c r="W69" s="195"/>
      <c r="X69" s="179" t="s">
        <v>35</v>
      </c>
      <c r="Y69" s="179"/>
      <c r="Z69" s="172">
        <v>1</v>
      </c>
      <c r="AA69" s="172"/>
      <c r="AB69" s="180"/>
      <c r="AC69" s="181"/>
      <c r="AD69" s="180"/>
      <c r="AE69" s="181"/>
      <c r="AF69" s="165"/>
      <c r="AG69" s="167"/>
      <c r="AH69" s="165"/>
      <c r="AI69" s="167"/>
      <c r="AJ69" s="165"/>
      <c r="AK69" s="166"/>
      <c r="AL69" s="167"/>
      <c r="AM69" s="128"/>
    </row>
    <row r="70" spans="2:39" s="123" customFormat="1" ht="50.1" customHeight="1" x14ac:dyDescent="0.25">
      <c r="B70" s="200" t="s">
        <v>143</v>
      </c>
      <c r="C70" s="201"/>
      <c r="D70" s="202"/>
      <c r="E70" s="176" t="s">
        <v>170</v>
      </c>
      <c r="F70" s="177"/>
      <c r="G70" s="177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8"/>
      <c r="V70" s="194" t="s">
        <v>138</v>
      </c>
      <c r="W70" s="195"/>
      <c r="X70" s="179" t="s">
        <v>35</v>
      </c>
      <c r="Y70" s="179"/>
      <c r="Z70" s="172">
        <v>1</v>
      </c>
      <c r="AA70" s="172"/>
      <c r="AB70" s="180"/>
      <c r="AC70" s="181"/>
      <c r="AD70" s="180"/>
      <c r="AE70" s="181"/>
      <c r="AF70" s="165"/>
      <c r="AG70" s="167"/>
      <c r="AH70" s="165"/>
      <c r="AI70" s="167"/>
      <c r="AJ70" s="165"/>
      <c r="AK70" s="166"/>
      <c r="AL70" s="167"/>
      <c r="AM70" s="128"/>
    </row>
    <row r="71" spans="2:39" s="106" customFormat="1" ht="39.950000000000003" customHeight="1" x14ac:dyDescent="0.25">
      <c r="B71" s="244" t="s">
        <v>145</v>
      </c>
      <c r="C71" s="245"/>
      <c r="D71" s="245"/>
      <c r="E71" s="208" t="s">
        <v>152</v>
      </c>
      <c r="F71" s="209"/>
      <c r="G71" s="209"/>
      <c r="H71" s="209"/>
      <c r="I71" s="209"/>
      <c r="J71" s="209"/>
      <c r="K71" s="209"/>
      <c r="L71" s="209"/>
      <c r="M71" s="209"/>
      <c r="N71" s="209"/>
      <c r="O71" s="209"/>
      <c r="P71" s="209"/>
      <c r="Q71" s="209"/>
      <c r="R71" s="209"/>
      <c r="S71" s="209"/>
      <c r="T71" s="209"/>
      <c r="U71" s="209"/>
      <c r="V71" s="210"/>
      <c r="W71" s="210"/>
      <c r="X71" s="211"/>
      <c r="Y71" s="211"/>
      <c r="Z71" s="246"/>
      <c r="AA71" s="246"/>
      <c r="AB71" s="224"/>
      <c r="AC71" s="224"/>
      <c r="AD71" s="224"/>
      <c r="AE71" s="224"/>
      <c r="AF71" s="203"/>
      <c r="AG71" s="203"/>
      <c r="AH71" s="203"/>
      <c r="AI71" s="203"/>
      <c r="AJ71" s="203">
        <f>SUM(AJ72:AL78)</f>
        <v>0</v>
      </c>
      <c r="AK71" s="203"/>
      <c r="AL71" s="203"/>
      <c r="AM71" s="128"/>
    </row>
    <row r="72" spans="2:39" s="106" customFormat="1" ht="39.950000000000003" customHeight="1" x14ac:dyDescent="0.25">
      <c r="B72" s="200" t="s">
        <v>146</v>
      </c>
      <c r="C72" s="201"/>
      <c r="D72" s="202"/>
      <c r="E72" s="191" t="s">
        <v>274</v>
      </c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3"/>
      <c r="V72" s="182" t="s">
        <v>169</v>
      </c>
      <c r="W72" s="183"/>
      <c r="X72" s="196" t="s">
        <v>35</v>
      </c>
      <c r="Y72" s="197"/>
      <c r="Z72" s="172">
        <v>1</v>
      </c>
      <c r="AA72" s="172"/>
      <c r="AB72" s="180"/>
      <c r="AC72" s="181"/>
      <c r="AD72" s="180"/>
      <c r="AE72" s="181"/>
      <c r="AF72" s="165"/>
      <c r="AG72" s="167"/>
      <c r="AH72" s="165"/>
      <c r="AI72" s="167"/>
      <c r="AJ72" s="165"/>
      <c r="AK72" s="166"/>
      <c r="AL72" s="167"/>
      <c r="AM72" s="128"/>
    </row>
    <row r="73" spans="2:39" s="106" customFormat="1" ht="39.950000000000003" customHeight="1" x14ac:dyDescent="0.25">
      <c r="B73" s="200" t="s">
        <v>314</v>
      </c>
      <c r="C73" s="201"/>
      <c r="D73" s="202"/>
      <c r="E73" s="191" t="s">
        <v>275</v>
      </c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3"/>
      <c r="V73" s="182" t="s">
        <v>169</v>
      </c>
      <c r="W73" s="183"/>
      <c r="X73" s="196" t="s">
        <v>35</v>
      </c>
      <c r="Y73" s="197"/>
      <c r="Z73" s="172">
        <v>1</v>
      </c>
      <c r="AA73" s="172"/>
      <c r="AB73" s="180"/>
      <c r="AC73" s="181"/>
      <c r="AD73" s="180"/>
      <c r="AE73" s="181"/>
      <c r="AF73" s="165"/>
      <c r="AG73" s="167"/>
      <c r="AH73" s="165"/>
      <c r="AI73" s="167"/>
      <c r="AJ73" s="165"/>
      <c r="AK73" s="166"/>
      <c r="AL73" s="167"/>
      <c r="AM73" s="128"/>
    </row>
    <row r="74" spans="2:39" s="106" customFormat="1" ht="39.950000000000003" customHeight="1" x14ac:dyDescent="0.25">
      <c r="B74" s="200" t="s">
        <v>147</v>
      </c>
      <c r="C74" s="201"/>
      <c r="D74" s="202"/>
      <c r="E74" s="191" t="s">
        <v>276</v>
      </c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93"/>
      <c r="V74" s="182" t="s">
        <v>169</v>
      </c>
      <c r="W74" s="183"/>
      <c r="X74" s="196" t="s">
        <v>35</v>
      </c>
      <c r="Y74" s="197"/>
      <c r="Z74" s="172">
        <v>1</v>
      </c>
      <c r="AA74" s="172"/>
      <c r="AB74" s="180"/>
      <c r="AC74" s="181"/>
      <c r="AD74" s="180"/>
      <c r="AE74" s="181"/>
      <c r="AF74" s="165"/>
      <c r="AG74" s="167"/>
      <c r="AH74" s="165"/>
      <c r="AI74" s="167"/>
      <c r="AJ74" s="165"/>
      <c r="AK74" s="166"/>
      <c r="AL74" s="167"/>
      <c r="AM74" s="128"/>
    </row>
    <row r="75" spans="2:39" s="106" customFormat="1" ht="39.950000000000003" customHeight="1" x14ac:dyDescent="0.25">
      <c r="B75" s="200" t="s">
        <v>148</v>
      </c>
      <c r="C75" s="201"/>
      <c r="D75" s="202"/>
      <c r="E75" s="191" t="s">
        <v>277</v>
      </c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3"/>
      <c r="V75" s="182" t="s">
        <v>169</v>
      </c>
      <c r="W75" s="183"/>
      <c r="X75" s="196" t="s">
        <v>35</v>
      </c>
      <c r="Y75" s="197"/>
      <c r="Z75" s="172">
        <v>1</v>
      </c>
      <c r="AA75" s="172"/>
      <c r="AB75" s="180"/>
      <c r="AC75" s="181"/>
      <c r="AD75" s="180"/>
      <c r="AE75" s="181"/>
      <c r="AF75" s="165"/>
      <c r="AG75" s="167"/>
      <c r="AH75" s="165"/>
      <c r="AI75" s="167"/>
      <c r="AJ75" s="165"/>
      <c r="AK75" s="166"/>
      <c r="AL75" s="167"/>
      <c r="AM75" s="128"/>
    </row>
    <row r="76" spans="2:39" s="106" customFormat="1" ht="39.950000000000003" customHeight="1" x14ac:dyDescent="0.25">
      <c r="B76" s="200" t="s">
        <v>149</v>
      </c>
      <c r="C76" s="201"/>
      <c r="D76" s="202"/>
      <c r="E76" s="191" t="s">
        <v>348</v>
      </c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3"/>
      <c r="V76" s="182" t="s">
        <v>169</v>
      </c>
      <c r="W76" s="183"/>
      <c r="X76" s="196" t="s">
        <v>35</v>
      </c>
      <c r="Y76" s="197"/>
      <c r="Z76" s="172">
        <v>1</v>
      </c>
      <c r="AA76" s="172"/>
      <c r="AB76" s="180"/>
      <c r="AC76" s="181"/>
      <c r="AD76" s="180"/>
      <c r="AE76" s="181"/>
      <c r="AF76" s="165"/>
      <c r="AG76" s="167"/>
      <c r="AH76" s="165"/>
      <c r="AI76" s="167"/>
      <c r="AJ76" s="165"/>
      <c r="AK76" s="166"/>
      <c r="AL76" s="167"/>
      <c r="AM76" s="128"/>
    </row>
    <row r="77" spans="2:39" s="106" customFormat="1" ht="39.950000000000003" customHeight="1" x14ac:dyDescent="0.25">
      <c r="B77" s="200" t="s">
        <v>315</v>
      </c>
      <c r="C77" s="201"/>
      <c r="D77" s="202"/>
      <c r="E77" s="191" t="s">
        <v>278</v>
      </c>
      <c r="F77" s="192"/>
      <c r="G77" s="192"/>
      <c r="H77" s="192"/>
      <c r="I77" s="192"/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2"/>
      <c r="U77" s="193"/>
      <c r="V77" s="182" t="s">
        <v>169</v>
      </c>
      <c r="W77" s="183"/>
      <c r="X77" s="196" t="s">
        <v>35</v>
      </c>
      <c r="Y77" s="197"/>
      <c r="Z77" s="172">
        <v>1</v>
      </c>
      <c r="AA77" s="172"/>
      <c r="AB77" s="180"/>
      <c r="AC77" s="181"/>
      <c r="AD77" s="180"/>
      <c r="AE77" s="181"/>
      <c r="AF77" s="165"/>
      <c r="AG77" s="167"/>
      <c r="AH77" s="165"/>
      <c r="AI77" s="167"/>
      <c r="AJ77" s="165"/>
      <c r="AK77" s="166"/>
      <c r="AL77" s="167"/>
      <c r="AM77" s="128"/>
    </row>
    <row r="78" spans="2:39" s="106" customFormat="1" ht="39.950000000000003" customHeight="1" x14ac:dyDescent="0.25">
      <c r="B78" s="200" t="s">
        <v>316</v>
      </c>
      <c r="C78" s="201"/>
      <c r="D78" s="202"/>
      <c r="E78" s="191" t="s">
        <v>349</v>
      </c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3"/>
      <c r="V78" s="182" t="s">
        <v>169</v>
      </c>
      <c r="W78" s="183"/>
      <c r="X78" s="196" t="s">
        <v>35</v>
      </c>
      <c r="Y78" s="197"/>
      <c r="Z78" s="172">
        <v>1</v>
      </c>
      <c r="AA78" s="172"/>
      <c r="AB78" s="180"/>
      <c r="AC78" s="181"/>
      <c r="AD78" s="180"/>
      <c r="AE78" s="181"/>
      <c r="AF78" s="165"/>
      <c r="AG78" s="167"/>
      <c r="AH78" s="165"/>
      <c r="AI78" s="167"/>
      <c r="AJ78" s="165"/>
      <c r="AK78" s="166"/>
      <c r="AL78" s="167"/>
      <c r="AM78" s="128"/>
    </row>
    <row r="79" spans="2:39" s="109" customFormat="1" ht="39.950000000000003" customHeight="1" x14ac:dyDescent="0.25">
      <c r="B79" s="225" t="s">
        <v>153</v>
      </c>
      <c r="C79" s="225"/>
      <c r="D79" s="225"/>
      <c r="E79" s="249" t="s">
        <v>282</v>
      </c>
      <c r="F79" s="250"/>
      <c r="G79" s="250"/>
      <c r="H79" s="250"/>
      <c r="I79" s="250"/>
      <c r="J79" s="250"/>
      <c r="K79" s="250"/>
      <c r="L79" s="250"/>
      <c r="M79" s="250"/>
      <c r="N79" s="250"/>
      <c r="O79" s="250"/>
      <c r="P79" s="250"/>
      <c r="Q79" s="250"/>
      <c r="R79" s="250"/>
      <c r="S79" s="250"/>
      <c r="T79" s="250"/>
      <c r="U79" s="25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222"/>
      <c r="AG79" s="223"/>
      <c r="AH79" s="222"/>
      <c r="AI79" s="223"/>
      <c r="AJ79" s="232">
        <f>SUM(AJ82:AL89)</f>
        <v>0</v>
      </c>
      <c r="AK79" s="233"/>
      <c r="AL79" s="234"/>
      <c r="AM79" s="128"/>
    </row>
    <row r="80" spans="2:39" s="109" customFormat="1" ht="39.950000000000003" customHeight="1" x14ac:dyDescent="0.25">
      <c r="B80" s="244" t="s">
        <v>338</v>
      </c>
      <c r="C80" s="245"/>
      <c r="D80" s="245"/>
      <c r="E80" s="208" t="s">
        <v>350</v>
      </c>
      <c r="F80" s="209"/>
      <c r="G80" s="209"/>
      <c r="H80" s="209"/>
      <c r="I80" s="209"/>
      <c r="J80" s="209"/>
      <c r="K80" s="209"/>
      <c r="L80" s="209"/>
      <c r="M80" s="209"/>
      <c r="N80" s="209"/>
      <c r="O80" s="209"/>
      <c r="P80" s="209"/>
      <c r="Q80" s="209"/>
      <c r="R80" s="209"/>
      <c r="S80" s="209"/>
      <c r="T80" s="209"/>
      <c r="U80" s="209"/>
      <c r="V80" s="210"/>
      <c r="W80" s="210"/>
      <c r="X80" s="211"/>
      <c r="Y80" s="211"/>
      <c r="Z80" s="246"/>
      <c r="AA80" s="246"/>
      <c r="AB80" s="224"/>
      <c r="AC80" s="224"/>
      <c r="AD80" s="224"/>
      <c r="AE80" s="224"/>
      <c r="AF80" s="203"/>
      <c r="AG80" s="203"/>
      <c r="AH80" s="203"/>
      <c r="AI80" s="203"/>
      <c r="AJ80" s="301">
        <f>SUM(AJ82:AL89)</f>
        <v>0</v>
      </c>
      <c r="AK80" s="224"/>
      <c r="AL80" s="302"/>
      <c r="AM80" s="128"/>
    </row>
    <row r="81" spans="2:39" s="109" customFormat="1" ht="39.950000000000003" customHeight="1" x14ac:dyDescent="0.25">
      <c r="B81" s="169" t="s">
        <v>351</v>
      </c>
      <c r="C81" s="170"/>
      <c r="D81" s="170"/>
      <c r="E81" s="198" t="s">
        <v>157</v>
      </c>
      <c r="F81" s="198"/>
      <c r="G81" s="198"/>
      <c r="H81" s="198"/>
      <c r="I81" s="198"/>
      <c r="J81" s="198"/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9" t="s">
        <v>31</v>
      </c>
      <c r="W81" s="199"/>
      <c r="X81" s="189" t="s">
        <v>34</v>
      </c>
      <c r="Y81" s="189"/>
      <c r="Z81" s="172">
        <v>6</v>
      </c>
      <c r="AA81" s="172"/>
      <c r="AB81" s="165"/>
      <c r="AC81" s="167"/>
      <c r="AD81" s="165"/>
      <c r="AE81" s="167"/>
      <c r="AF81" s="165"/>
      <c r="AG81" s="167"/>
      <c r="AH81" s="165"/>
      <c r="AI81" s="167"/>
      <c r="AJ81" s="165"/>
      <c r="AK81" s="166"/>
      <c r="AL81" s="167"/>
      <c r="AM81" s="128"/>
    </row>
    <row r="82" spans="2:39" s="109" customFormat="1" ht="39.950000000000003" customHeight="1" x14ac:dyDescent="0.25">
      <c r="B82" s="169" t="s">
        <v>352</v>
      </c>
      <c r="C82" s="170"/>
      <c r="D82" s="170"/>
      <c r="E82" s="198" t="s">
        <v>157</v>
      </c>
      <c r="F82" s="198"/>
      <c r="G82" s="198"/>
      <c r="H82" s="198"/>
      <c r="I82" s="198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99" t="s">
        <v>32</v>
      </c>
      <c r="W82" s="199"/>
      <c r="X82" s="189" t="s">
        <v>34</v>
      </c>
      <c r="Y82" s="189"/>
      <c r="Z82" s="172">
        <v>6</v>
      </c>
      <c r="AA82" s="172"/>
      <c r="AB82" s="165"/>
      <c r="AC82" s="167"/>
      <c r="AD82" s="165"/>
      <c r="AE82" s="167"/>
      <c r="AF82" s="165"/>
      <c r="AG82" s="167"/>
      <c r="AH82" s="165"/>
      <c r="AI82" s="167"/>
      <c r="AJ82" s="165"/>
      <c r="AK82" s="166"/>
      <c r="AL82" s="167"/>
      <c r="AM82" s="128"/>
    </row>
    <row r="83" spans="2:39" s="109" customFormat="1" ht="39.950000000000003" customHeight="1" x14ac:dyDescent="0.25">
      <c r="B83" s="169" t="s">
        <v>353</v>
      </c>
      <c r="C83" s="170"/>
      <c r="D83" s="170"/>
      <c r="E83" s="198" t="s">
        <v>158</v>
      </c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9" t="s">
        <v>31</v>
      </c>
      <c r="W83" s="199"/>
      <c r="X83" s="189" t="s">
        <v>35</v>
      </c>
      <c r="Y83" s="189"/>
      <c r="Z83" s="172">
        <v>3</v>
      </c>
      <c r="AA83" s="172"/>
      <c r="AB83" s="165"/>
      <c r="AC83" s="167"/>
      <c r="AD83" s="165"/>
      <c r="AE83" s="167"/>
      <c r="AF83" s="165"/>
      <c r="AG83" s="167"/>
      <c r="AH83" s="165"/>
      <c r="AI83" s="167"/>
      <c r="AJ83" s="165"/>
      <c r="AK83" s="166"/>
      <c r="AL83" s="167"/>
      <c r="AM83" s="128"/>
    </row>
    <row r="84" spans="2:39" s="109" customFormat="1" ht="39.950000000000003" customHeight="1" x14ac:dyDescent="0.25">
      <c r="B84" s="169" t="s">
        <v>354</v>
      </c>
      <c r="C84" s="170"/>
      <c r="D84" s="170"/>
      <c r="E84" s="198" t="s">
        <v>158</v>
      </c>
      <c r="F84" s="198"/>
      <c r="G84" s="198"/>
      <c r="H84" s="198"/>
      <c r="I84" s="198"/>
      <c r="J84" s="198"/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99" t="s">
        <v>32</v>
      </c>
      <c r="W84" s="199"/>
      <c r="X84" s="189" t="s">
        <v>35</v>
      </c>
      <c r="Y84" s="189"/>
      <c r="Z84" s="172">
        <v>4</v>
      </c>
      <c r="AA84" s="172"/>
      <c r="AB84" s="165"/>
      <c r="AC84" s="167"/>
      <c r="AD84" s="165"/>
      <c r="AE84" s="167"/>
      <c r="AF84" s="165"/>
      <c r="AG84" s="167"/>
      <c r="AH84" s="165"/>
      <c r="AI84" s="167"/>
      <c r="AJ84" s="165"/>
      <c r="AK84" s="166"/>
      <c r="AL84" s="167"/>
      <c r="AM84" s="128"/>
    </row>
    <row r="85" spans="2:39" s="109" customFormat="1" ht="39.950000000000003" customHeight="1" x14ac:dyDescent="0.25">
      <c r="B85" s="169" t="s">
        <v>355</v>
      </c>
      <c r="C85" s="170"/>
      <c r="D85" s="170"/>
      <c r="E85" s="198" t="s">
        <v>337</v>
      </c>
      <c r="F85" s="198"/>
      <c r="G85" s="198"/>
      <c r="H85" s="198"/>
      <c r="I85" s="198"/>
      <c r="J85" s="198"/>
      <c r="K85" s="198"/>
      <c r="L85" s="198"/>
      <c r="M85" s="198"/>
      <c r="N85" s="198"/>
      <c r="O85" s="198"/>
      <c r="P85" s="198"/>
      <c r="Q85" s="198"/>
      <c r="R85" s="198"/>
      <c r="S85" s="198"/>
      <c r="T85" s="198"/>
      <c r="U85" s="198"/>
      <c r="V85" s="199" t="s">
        <v>284</v>
      </c>
      <c r="W85" s="199"/>
      <c r="X85" s="189" t="s">
        <v>35</v>
      </c>
      <c r="Y85" s="189"/>
      <c r="Z85" s="172">
        <v>1</v>
      </c>
      <c r="AA85" s="172"/>
      <c r="AB85" s="165"/>
      <c r="AC85" s="167"/>
      <c r="AD85" s="165"/>
      <c r="AE85" s="167"/>
      <c r="AF85" s="165"/>
      <c r="AG85" s="167"/>
      <c r="AH85" s="165"/>
      <c r="AI85" s="167"/>
      <c r="AJ85" s="165"/>
      <c r="AK85" s="166"/>
      <c r="AL85" s="167"/>
      <c r="AM85" s="128"/>
    </row>
    <row r="86" spans="2:39" s="109" customFormat="1" ht="39.950000000000003" customHeight="1" x14ac:dyDescent="0.25">
      <c r="B86" s="169" t="s">
        <v>356</v>
      </c>
      <c r="C86" s="170"/>
      <c r="D86" s="170"/>
      <c r="E86" s="198" t="s">
        <v>164</v>
      </c>
      <c r="F86" s="198"/>
      <c r="G86" s="198"/>
      <c r="H86" s="198"/>
      <c r="I86" s="198"/>
      <c r="J86" s="198"/>
      <c r="K86" s="198"/>
      <c r="L86" s="198"/>
      <c r="M86" s="198"/>
      <c r="N86" s="198"/>
      <c r="O86" s="198"/>
      <c r="P86" s="198"/>
      <c r="Q86" s="198"/>
      <c r="R86" s="198"/>
      <c r="S86" s="198"/>
      <c r="T86" s="198"/>
      <c r="U86" s="198"/>
      <c r="V86" s="199" t="s">
        <v>32</v>
      </c>
      <c r="W86" s="199"/>
      <c r="X86" s="189" t="s">
        <v>35</v>
      </c>
      <c r="Y86" s="189"/>
      <c r="Z86" s="172">
        <v>2</v>
      </c>
      <c r="AA86" s="172"/>
      <c r="AB86" s="165"/>
      <c r="AC86" s="167"/>
      <c r="AD86" s="165"/>
      <c r="AE86" s="167"/>
      <c r="AF86" s="165"/>
      <c r="AG86" s="167"/>
      <c r="AH86" s="165"/>
      <c r="AI86" s="167"/>
      <c r="AJ86" s="165"/>
      <c r="AK86" s="166"/>
      <c r="AL86" s="167"/>
      <c r="AM86" s="128"/>
    </row>
    <row r="87" spans="2:39" s="109" customFormat="1" ht="39.950000000000003" customHeight="1" x14ac:dyDescent="0.25">
      <c r="B87" s="169" t="s">
        <v>357</v>
      </c>
      <c r="C87" s="170"/>
      <c r="D87" s="170"/>
      <c r="E87" s="198" t="s">
        <v>164</v>
      </c>
      <c r="F87" s="198"/>
      <c r="G87" s="198"/>
      <c r="H87" s="198"/>
      <c r="I87" s="198"/>
      <c r="J87" s="198"/>
      <c r="K87" s="198"/>
      <c r="L87" s="198"/>
      <c r="M87" s="198"/>
      <c r="N87" s="198"/>
      <c r="O87" s="198"/>
      <c r="P87" s="198"/>
      <c r="Q87" s="198"/>
      <c r="R87" s="198"/>
      <c r="S87" s="198"/>
      <c r="T87" s="198"/>
      <c r="U87" s="198"/>
      <c r="V87" s="199" t="s">
        <v>31</v>
      </c>
      <c r="W87" s="199"/>
      <c r="X87" s="189" t="s">
        <v>35</v>
      </c>
      <c r="Y87" s="189"/>
      <c r="Z87" s="172">
        <v>2</v>
      </c>
      <c r="AA87" s="172"/>
      <c r="AB87" s="165"/>
      <c r="AC87" s="167"/>
      <c r="AD87" s="165"/>
      <c r="AE87" s="167"/>
      <c r="AF87" s="165"/>
      <c r="AG87" s="167"/>
      <c r="AH87" s="165"/>
      <c r="AI87" s="167"/>
      <c r="AJ87" s="165"/>
      <c r="AK87" s="166"/>
      <c r="AL87" s="167"/>
      <c r="AM87" s="128"/>
    </row>
    <row r="88" spans="2:39" s="109" customFormat="1" ht="39.950000000000003" customHeight="1" x14ac:dyDescent="0.25">
      <c r="B88" s="169" t="s">
        <v>409</v>
      </c>
      <c r="C88" s="170"/>
      <c r="D88" s="170"/>
      <c r="E88" s="198" t="s">
        <v>165</v>
      </c>
      <c r="F88" s="198"/>
      <c r="G88" s="198"/>
      <c r="H88" s="198"/>
      <c r="I88" s="198"/>
      <c r="J88" s="198"/>
      <c r="K88" s="198"/>
      <c r="L88" s="198"/>
      <c r="M88" s="198"/>
      <c r="N88" s="198"/>
      <c r="O88" s="198"/>
      <c r="P88" s="198"/>
      <c r="Q88" s="198"/>
      <c r="R88" s="198"/>
      <c r="S88" s="198"/>
      <c r="T88" s="198"/>
      <c r="U88" s="198"/>
      <c r="V88" s="199" t="s">
        <v>31</v>
      </c>
      <c r="W88" s="199"/>
      <c r="X88" s="189" t="s">
        <v>35</v>
      </c>
      <c r="Y88" s="189"/>
      <c r="Z88" s="172">
        <v>2</v>
      </c>
      <c r="AA88" s="172"/>
      <c r="AB88" s="165"/>
      <c r="AC88" s="167"/>
      <c r="AD88" s="165"/>
      <c r="AE88" s="167"/>
      <c r="AF88" s="165"/>
      <c r="AG88" s="167"/>
      <c r="AH88" s="165"/>
      <c r="AI88" s="167"/>
      <c r="AJ88" s="165"/>
      <c r="AK88" s="166"/>
      <c r="AL88" s="167"/>
      <c r="AM88" s="128"/>
    </row>
    <row r="89" spans="2:39" s="109" customFormat="1" ht="39.950000000000003" customHeight="1" x14ac:dyDescent="0.25">
      <c r="B89" s="169" t="s">
        <v>416</v>
      </c>
      <c r="C89" s="170"/>
      <c r="D89" s="170"/>
      <c r="E89" s="198" t="s">
        <v>165</v>
      </c>
      <c r="F89" s="198"/>
      <c r="G89" s="198"/>
      <c r="H89" s="198"/>
      <c r="I89" s="198"/>
      <c r="J89" s="198"/>
      <c r="K89" s="198"/>
      <c r="L89" s="198"/>
      <c r="M89" s="198"/>
      <c r="N89" s="198"/>
      <c r="O89" s="198"/>
      <c r="P89" s="198"/>
      <c r="Q89" s="198"/>
      <c r="R89" s="198"/>
      <c r="S89" s="198"/>
      <c r="T89" s="198"/>
      <c r="U89" s="198"/>
      <c r="V89" s="199" t="s">
        <v>32</v>
      </c>
      <c r="W89" s="199"/>
      <c r="X89" s="189" t="s">
        <v>35</v>
      </c>
      <c r="Y89" s="189"/>
      <c r="Z89" s="172">
        <v>2</v>
      </c>
      <c r="AA89" s="172"/>
      <c r="AB89" s="165"/>
      <c r="AC89" s="167"/>
      <c r="AD89" s="165"/>
      <c r="AE89" s="167"/>
      <c r="AF89" s="165"/>
      <c r="AG89" s="167"/>
      <c r="AH89" s="165"/>
      <c r="AI89" s="167"/>
      <c r="AJ89" s="165"/>
      <c r="AK89" s="166"/>
      <c r="AL89" s="167"/>
      <c r="AM89" s="128"/>
    </row>
    <row r="90" spans="2:39" s="109" customFormat="1" ht="39.950000000000003" customHeight="1" x14ac:dyDescent="0.25">
      <c r="B90" s="244" t="s">
        <v>339</v>
      </c>
      <c r="C90" s="245"/>
      <c r="D90" s="245"/>
      <c r="E90" s="208" t="s">
        <v>144</v>
      </c>
      <c r="F90" s="209"/>
      <c r="G90" s="209"/>
      <c r="H90" s="209"/>
      <c r="I90" s="209"/>
      <c r="J90" s="209"/>
      <c r="K90" s="209"/>
      <c r="L90" s="209"/>
      <c r="M90" s="209"/>
      <c r="N90" s="209"/>
      <c r="O90" s="209"/>
      <c r="P90" s="209"/>
      <c r="Q90" s="209"/>
      <c r="R90" s="209"/>
      <c r="S90" s="209"/>
      <c r="T90" s="209"/>
      <c r="U90" s="209"/>
      <c r="V90" s="210"/>
      <c r="W90" s="210"/>
      <c r="X90" s="211"/>
      <c r="Y90" s="211"/>
      <c r="Z90" s="246"/>
      <c r="AA90" s="246"/>
      <c r="AB90" s="224"/>
      <c r="AC90" s="224"/>
      <c r="AD90" s="224"/>
      <c r="AE90" s="224"/>
      <c r="AF90" s="203"/>
      <c r="AG90" s="203"/>
      <c r="AH90" s="203"/>
      <c r="AI90" s="203"/>
      <c r="AJ90" s="203">
        <f>SUM(AJ91:AL93)</f>
        <v>0</v>
      </c>
      <c r="AK90" s="203"/>
      <c r="AL90" s="203"/>
      <c r="AM90" s="128"/>
    </row>
    <row r="91" spans="2:39" s="109" customFormat="1" ht="39.950000000000003" customHeight="1" x14ac:dyDescent="0.25">
      <c r="B91" s="169" t="s">
        <v>358</v>
      </c>
      <c r="C91" s="170"/>
      <c r="D91" s="170"/>
      <c r="E91" s="191" t="s">
        <v>360</v>
      </c>
      <c r="F91" s="192"/>
      <c r="G91" s="192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3"/>
      <c r="V91" s="182" t="s">
        <v>169</v>
      </c>
      <c r="W91" s="183"/>
      <c r="X91" s="179" t="s">
        <v>35</v>
      </c>
      <c r="Y91" s="179"/>
      <c r="Z91" s="172">
        <v>1</v>
      </c>
      <c r="AA91" s="172"/>
      <c r="AB91" s="180"/>
      <c r="AC91" s="181"/>
      <c r="AD91" s="180"/>
      <c r="AE91" s="181"/>
      <c r="AF91" s="165"/>
      <c r="AG91" s="167"/>
      <c r="AH91" s="165"/>
      <c r="AI91" s="167"/>
      <c r="AJ91" s="165"/>
      <c r="AK91" s="166"/>
      <c r="AL91" s="167"/>
      <c r="AM91" s="128"/>
    </row>
    <row r="92" spans="2:39" s="109" customFormat="1" ht="63" customHeight="1" x14ac:dyDescent="0.25">
      <c r="B92" s="169" t="s">
        <v>359</v>
      </c>
      <c r="C92" s="170"/>
      <c r="D92" s="170"/>
      <c r="E92" s="303" t="s">
        <v>415</v>
      </c>
      <c r="F92" s="303"/>
      <c r="G92" s="303"/>
      <c r="H92" s="303"/>
      <c r="I92" s="303"/>
      <c r="J92" s="303"/>
      <c r="K92" s="303"/>
      <c r="L92" s="303"/>
      <c r="M92" s="303"/>
      <c r="N92" s="303"/>
      <c r="O92" s="303"/>
      <c r="P92" s="303"/>
      <c r="Q92" s="303"/>
      <c r="R92" s="303"/>
      <c r="S92" s="303"/>
      <c r="T92" s="303"/>
      <c r="U92" s="303"/>
      <c r="V92" s="172" t="s">
        <v>30</v>
      </c>
      <c r="W92" s="172"/>
      <c r="X92" s="179" t="s">
        <v>35</v>
      </c>
      <c r="Y92" s="179"/>
      <c r="Z92" s="172">
        <v>1</v>
      </c>
      <c r="AA92" s="172"/>
      <c r="AB92" s="165"/>
      <c r="AC92" s="167"/>
      <c r="AD92" s="165"/>
      <c r="AE92" s="167"/>
      <c r="AF92" s="165"/>
      <c r="AG92" s="167"/>
      <c r="AH92" s="165"/>
      <c r="AI92" s="167"/>
      <c r="AJ92" s="165"/>
      <c r="AK92" s="166"/>
      <c r="AL92" s="167"/>
      <c r="AM92" s="128"/>
    </row>
    <row r="93" spans="2:39" s="109" customFormat="1" ht="39.950000000000003" customHeight="1" x14ac:dyDescent="0.25">
      <c r="B93" s="169" t="s">
        <v>414</v>
      </c>
      <c r="C93" s="170"/>
      <c r="D93" s="170"/>
      <c r="E93" s="191" t="s">
        <v>361</v>
      </c>
      <c r="F93" s="192"/>
      <c r="G93" s="192"/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3"/>
      <c r="V93" s="182" t="s">
        <v>169</v>
      </c>
      <c r="W93" s="183"/>
      <c r="X93" s="179" t="s">
        <v>35</v>
      </c>
      <c r="Y93" s="179"/>
      <c r="Z93" s="172">
        <v>1</v>
      </c>
      <c r="AA93" s="172"/>
      <c r="AB93" s="180"/>
      <c r="AC93" s="181"/>
      <c r="AD93" s="180"/>
      <c r="AE93" s="181"/>
      <c r="AF93" s="165"/>
      <c r="AG93" s="167"/>
      <c r="AH93" s="165"/>
      <c r="AI93" s="167"/>
      <c r="AJ93" s="165"/>
      <c r="AK93" s="166"/>
      <c r="AL93" s="167"/>
      <c r="AM93" s="128"/>
    </row>
    <row r="94" spans="2:39" s="109" customFormat="1" ht="39.950000000000003" customHeight="1" x14ac:dyDescent="0.25">
      <c r="B94" s="225" t="s">
        <v>171</v>
      </c>
      <c r="C94" s="225"/>
      <c r="D94" s="225"/>
      <c r="E94" s="249" t="s">
        <v>280</v>
      </c>
      <c r="F94" s="250"/>
      <c r="G94" s="250"/>
      <c r="H94" s="250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0"/>
      <c r="U94" s="25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222"/>
      <c r="AG94" s="223"/>
      <c r="AH94" s="222"/>
      <c r="AI94" s="223"/>
      <c r="AJ94" s="232">
        <f>AJ95+AJ111+AJ119</f>
        <v>0</v>
      </c>
      <c r="AK94" s="233"/>
      <c r="AL94" s="234"/>
      <c r="AM94" s="128"/>
    </row>
    <row r="95" spans="2:39" s="106" customFormat="1" ht="39.950000000000003" customHeight="1" x14ac:dyDescent="0.25">
      <c r="B95" s="244" t="s">
        <v>173</v>
      </c>
      <c r="C95" s="245"/>
      <c r="D95" s="245"/>
      <c r="E95" s="208" t="s">
        <v>364</v>
      </c>
      <c r="F95" s="209"/>
      <c r="G95" s="209"/>
      <c r="H95" s="209"/>
      <c r="I95" s="209"/>
      <c r="J95" s="209"/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10"/>
      <c r="W95" s="210"/>
      <c r="X95" s="211"/>
      <c r="Y95" s="211"/>
      <c r="Z95" s="246"/>
      <c r="AA95" s="246"/>
      <c r="AB95" s="224"/>
      <c r="AC95" s="224"/>
      <c r="AD95" s="224"/>
      <c r="AE95" s="224"/>
      <c r="AF95" s="203"/>
      <c r="AG95" s="203"/>
      <c r="AH95" s="203"/>
      <c r="AI95" s="203"/>
      <c r="AJ95" s="203">
        <f>SUM(AJ96:AL110)</f>
        <v>0</v>
      </c>
      <c r="AK95" s="203"/>
      <c r="AL95" s="203"/>
      <c r="AM95" s="128"/>
    </row>
    <row r="96" spans="2:39" s="109" customFormat="1" ht="39.950000000000003" customHeight="1" x14ac:dyDescent="0.25">
      <c r="B96" s="169" t="s">
        <v>177</v>
      </c>
      <c r="C96" s="170"/>
      <c r="D96" s="170"/>
      <c r="E96" s="215" t="s">
        <v>198</v>
      </c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7"/>
      <c r="V96" s="218" t="s">
        <v>137</v>
      </c>
      <c r="W96" s="219"/>
      <c r="X96" s="220" t="s">
        <v>34</v>
      </c>
      <c r="Y96" s="221"/>
      <c r="Z96" s="172">
        <v>36</v>
      </c>
      <c r="AA96" s="172"/>
      <c r="AB96" s="165"/>
      <c r="AC96" s="167"/>
      <c r="AD96" s="165"/>
      <c r="AE96" s="167"/>
      <c r="AF96" s="165"/>
      <c r="AG96" s="167"/>
      <c r="AH96" s="165"/>
      <c r="AI96" s="167"/>
      <c r="AJ96" s="165"/>
      <c r="AK96" s="166"/>
      <c r="AL96" s="167"/>
      <c r="AM96" s="128"/>
    </row>
    <row r="97" spans="2:39" s="109" customFormat="1" ht="39.950000000000003" customHeight="1" x14ac:dyDescent="0.25">
      <c r="B97" s="169" t="s">
        <v>178</v>
      </c>
      <c r="C97" s="170"/>
      <c r="D97" s="170"/>
      <c r="E97" s="215" t="s">
        <v>417</v>
      </c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7"/>
      <c r="V97" s="218" t="s">
        <v>30</v>
      </c>
      <c r="W97" s="219"/>
      <c r="X97" s="220" t="s">
        <v>34</v>
      </c>
      <c r="Y97" s="221"/>
      <c r="Z97" s="172">
        <v>12</v>
      </c>
      <c r="AA97" s="172"/>
      <c r="AB97" s="165"/>
      <c r="AC97" s="167"/>
      <c r="AD97" s="165"/>
      <c r="AE97" s="167"/>
      <c r="AF97" s="165"/>
      <c r="AG97" s="167"/>
      <c r="AH97" s="165"/>
      <c r="AI97" s="167"/>
      <c r="AJ97" s="165"/>
      <c r="AK97" s="166"/>
      <c r="AL97" s="167"/>
      <c r="AM97" s="128"/>
    </row>
    <row r="98" spans="2:39" s="109" customFormat="1" ht="39.950000000000003" customHeight="1" x14ac:dyDescent="0.25">
      <c r="B98" s="169" t="s">
        <v>179</v>
      </c>
      <c r="C98" s="170"/>
      <c r="D98" s="170"/>
      <c r="E98" s="198" t="s">
        <v>259</v>
      </c>
      <c r="F98" s="198"/>
      <c r="G98" s="198"/>
      <c r="H98" s="198"/>
      <c r="I98" s="198"/>
      <c r="J98" s="198"/>
      <c r="K98" s="198"/>
      <c r="L98" s="198"/>
      <c r="M98" s="198"/>
      <c r="N98" s="198"/>
      <c r="O98" s="198"/>
      <c r="P98" s="198"/>
      <c r="Q98" s="198"/>
      <c r="R98" s="198"/>
      <c r="S98" s="198"/>
      <c r="T98" s="198"/>
      <c r="U98" s="198"/>
      <c r="V98" s="199" t="s">
        <v>137</v>
      </c>
      <c r="W98" s="199"/>
      <c r="X98" s="189" t="s">
        <v>35</v>
      </c>
      <c r="Y98" s="189"/>
      <c r="Z98" s="172">
        <v>16</v>
      </c>
      <c r="AA98" s="172"/>
      <c r="AB98" s="165"/>
      <c r="AC98" s="167"/>
      <c r="AD98" s="165"/>
      <c r="AE98" s="167"/>
      <c r="AF98" s="165"/>
      <c r="AG98" s="167"/>
      <c r="AH98" s="165"/>
      <c r="AI98" s="167"/>
      <c r="AJ98" s="165"/>
      <c r="AK98" s="166"/>
      <c r="AL98" s="167"/>
      <c r="AM98" s="128"/>
    </row>
    <row r="99" spans="2:39" s="109" customFormat="1" ht="39.950000000000003" customHeight="1" x14ac:dyDescent="0.25">
      <c r="B99" s="169" t="s">
        <v>180</v>
      </c>
      <c r="C99" s="170"/>
      <c r="D99" s="170"/>
      <c r="E99" s="198" t="s">
        <v>260</v>
      </c>
      <c r="F99" s="198"/>
      <c r="G99" s="198"/>
      <c r="H99" s="198"/>
      <c r="I99" s="198"/>
      <c r="J99" s="198"/>
      <c r="K99" s="198"/>
      <c r="L99" s="198"/>
      <c r="M99" s="198"/>
      <c r="N99" s="198"/>
      <c r="O99" s="198"/>
      <c r="P99" s="198"/>
      <c r="Q99" s="198"/>
      <c r="R99" s="198"/>
      <c r="S99" s="198"/>
      <c r="T99" s="198"/>
      <c r="U99" s="198"/>
      <c r="V99" s="199" t="s">
        <v>137</v>
      </c>
      <c r="W99" s="199"/>
      <c r="X99" s="189" t="s">
        <v>35</v>
      </c>
      <c r="Y99" s="189"/>
      <c r="Z99" s="172">
        <v>2</v>
      </c>
      <c r="AA99" s="172"/>
      <c r="AB99" s="165"/>
      <c r="AC99" s="167"/>
      <c r="AD99" s="165"/>
      <c r="AE99" s="167"/>
      <c r="AF99" s="165"/>
      <c r="AG99" s="167"/>
      <c r="AH99" s="165"/>
      <c r="AI99" s="167"/>
      <c r="AJ99" s="165"/>
      <c r="AK99" s="166"/>
      <c r="AL99" s="167"/>
      <c r="AM99" s="128"/>
    </row>
    <row r="100" spans="2:39" s="109" customFormat="1" ht="39.950000000000003" customHeight="1" x14ac:dyDescent="0.25">
      <c r="B100" s="169" t="s">
        <v>181</v>
      </c>
      <c r="C100" s="170"/>
      <c r="D100" s="170"/>
      <c r="E100" s="198" t="s">
        <v>418</v>
      </c>
      <c r="F100" s="198"/>
      <c r="G100" s="198"/>
      <c r="H100" s="198"/>
      <c r="I100" s="198"/>
      <c r="J100" s="198"/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9" t="s">
        <v>30</v>
      </c>
      <c r="W100" s="199"/>
      <c r="X100" s="189" t="s">
        <v>35</v>
      </c>
      <c r="Y100" s="189"/>
      <c r="Z100" s="172">
        <v>13</v>
      </c>
      <c r="AA100" s="172"/>
      <c r="AB100" s="165"/>
      <c r="AC100" s="167"/>
      <c r="AD100" s="165"/>
      <c r="AE100" s="167"/>
      <c r="AF100" s="165"/>
      <c r="AG100" s="167"/>
      <c r="AH100" s="165"/>
      <c r="AI100" s="167"/>
      <c r="AJ100" s="165"/>
      <c r="AK100" s="166"/>
      <c r="AL100" s="167"/>
      <c r="AM100" s="128"/>
    </row>
    <row r="101" spans="2:39" s="109" customFormat="1" ht="39.950000000000003" customHeight="1" x14ac:dyDescent="0.25">
      <c r="B101" s="169" t="s">
        <v>182</v>
      </c>
      <c r="C101" s="170"/>
      <c r="D101" s="170"/>
      <c r="E101" s="198" t="s">
        <v>260</v>
      </c>
      <c r="F101" s="198"/>
      <c r="G101" s="198"/>
      <c r="H101" s="198"/>
      <c r="I101" s="198"/>
      <c r="J101" s="198"/>
      <c r="K101" s="198"/>
      <c r="L101" s="198"/>
      <c r="M101" s="198"/>
      <c r="N101" s="198"/>
      <c r="O101" s="198"/>
      <c r="P101" s="198"/>
      <c r="Q101" s="198"/>
      <c r="R101" s="198"/>
      <c r="S101" s="198"/>
      <c r="T101" s="198"/>
      <c r="U101" s="198"/>
      <c r="V101" s="199" t="s">
        <v>30</v>
      </c>
      <c r="W101" s="199"/>
      <c r="X101" s="189" t="s">
        <v>35</v>
      </c>
      <c r="Y101" s="189"/>
      <c r="Z101" s="172">
        <v>3</v>
      </c>
      <c r="AA101" s="172"/>
      <c r="AB101" s="165"/>
      <c r="AC101" s="167"/>
      <c r="AD101" s="165"/>
      <c r="AE101" s="167"/>
      <c r="AF101" s="165"/>
      <c r="AG101" s="167"/>
      <c r="AH101" s="165"/>
      <c r="AI101" s="167"/>
      <c r="AJ101" s="165"/>
      <c r="AK101" s="166"/>
      <c r="AL101" s="167"/>
      <c r="AM101" s="128"/>
    </row>
    <row r="102" spans="2:39" s="109" customFormat="1" ht="39.950000000000003" customHeight="1" x14ac:dyDescent="0.25">
      <c r="B102" s="169" t="s">
        <v>330</v>
      </c>
      <c r="C102" s="170"/>
      <c r="D102" s="170"/>
      <c r="E102" s="198" t="s">
        <v>262</v>
      </c>
      <c r="F102" s="198"/>
      <c r="G102" s="198"/>
      <c r="H102" s="198"/>
      <c r="I102" s="198"/>
      <c r="J102" s="198"/>
      <c r="K102" s="198"/>
      <c r="L102" s="198"/>
      <c r="M102" s="198"/>
      <c r="N102" s="198"/>
      <c r="O102" s="198"/>
      <c r="P102" s="198"/>
      <c r="Q102" s="198"/>
      <c r="R102" s="198"/>
      <c r="S102" s="198"/>
      <c r="T102" s="198"/>
      <c r="U102" s="198"/>
      <c r="V102" s="199" t="s">
        <v>137</v>
      </c>
      <c r="W102" s="199"/>
      <c r="X102" s="189" t="s">
        <v>35</v>
      </c>
      <c r="Y102" s="189"/>
      <c r="Z102" s="172">
        <v>7</v>
      </c>
      <c r="AA102" s="172"/>
      <c r="AB102" s="165"/>
      <c r="AC102" s="167"/>
      <c r="AD102" s="165"/>
      <c r="AE102" s="167"/>
      <c r="AF102" s="165"/>
      <c r="AG102" s="167"/>
      <c r="AH102" s="165"/>
      <c r="AI102" s="167"/>
      <c r="AJ102" s="165"/>
      <c r="AK102" s="166"/>
      <c r="AL102" s="167"/>
      <c r="AM102" s="128"/>
    </row>
    <row r="103" spans="2:39" s="109" customFormat="1" ht="39.950000000000003" customHeight="1" x14ac:dyDescent="0.25">
      <c r="B103" s="169" t="s">
        <v>183</v>
      </c>
      <c r="C103" s="170"/>
      <c r="D103" s="170"/>
      <c r="E103" s="198" t="s">
        <v>419</v>
      </c>
      <c r="F103" s="198"/>
      <c r="G103" s="198"/>
      <c r="H103" s="198"/>
      <c r="I103" s="198"/>
      <c r="J103" s="198"/>
      <c r="K103" s="198"/>
      <c r="L103" s="198"/>
      <c r="M103" s="198"/>
      <c r="N103" s="198"/>
      <c r="O103" s="198"/>
      <c r="P103" s="198"/>
      <c r="Q103" s="198"/>
      <c r="R103" s="198"/>
      <c r="S103" s="198"/>
      <c r="T103" s="198"/>
      <c r="U103" s="198"/>
      <c r="V103" s="199" t="s">
        <v>30</v>
      </c>
      <c r="W103" s="199"/>
      <c r="X103" s="189" t="s">
        <v>35</v>
      </c>
      <c r="Y103" s="189"/>
      <c r="Z103" s="172">
        <v>2</v>
      </c>
      <c r="AA103" s="172"/>
      <c r="AB103" s="165"/>
      <c r="AC103" s="167"/>
      <c r="AD103" s="165"/>
      <c r="AE103" s="167"/>
      <c r="AF103" s="165"/>
      <c r="AG103" s="167"/>
      <c r="AH103" s="165"/>
      <c r="AI103" s="167"/>
      <c r="AJ103" s="165"/>
      <c r="AK103" s="166"/>
      <c r="AL103" s="167"/>
      <c r="AM103" s="128"/>
    </row>
    <row r="104" spans="2:39" s="109" customFormat="1" ht="39.950000000000003" customHeight="1" x14ac:dyDescent="0.25">
      <c r="B104" s="169" t="s">
        <v>184</v>
      </c>
      <c r="C104" s="170"/>
      <c r="D104" s="170"/>
      <c r="E104" s="198" t="s">
        <v>263</v>
      </c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9" t="s">
        <v>261</v>
      </c>
      <c r="W104" s="199"/>
      <c r="X104" s="189" t="s">
        <v>35</v>
      </c>
      <c r="Y104" s="189"/>
      <c r="Z104" s="172">
        <v>1</v>
      </c>
      <c r="AA104" s="172"/>
      <c r="AB104" s="165"/>
      <c r="AC104" s="167"/>
      <c r="AD104" s="165"/>
      <c r="AE104" s="167"/>
      <c r="AF104" s="165"/>
      <c r="AG104" s="167"/>
      <c r="AH104" s="165"/>
      <c r="AI104" s="167"/>
      <c r="AJ104" s="165"/>
      <c r="AK104" s="166"/>
      <c r="AL104" s="167"/>
      <c r="AM104" s="128"/>
    </row>
    <row r="105" spans="2:39" s="109" customFormat="1" ht="39.950000000000003" customHeight="1" x14ac:dyDescent="0.25">
      <c r="B105" s="169" t="s">
        <v>185</v>
      </c>
      <c r="C105" s="170"/>
      <c r="D105" s="170"/>
      <c r="E105" s="198" t="s">
        <v>263</v>
      </c>
      <c r="F105" s="198"/>
      <c r="G105" s="198"/>
      <c r="H105" s="198"/>
      <c r="I105" s="198"/>
      <c r="J105" s="198"/>
      <c r="K105" s="198"/>
      <c r="L105" s="198"/>
      <c r="M105" s="198"/>
      <c r="N105" s="198"/>
      <c r="O105" s="198"/>
      <c r="P105" s="198"/>
      <c r="Q105" s="198"/>
      <c r="R105" s="198"/>
      <c r="S105" s="198"/>
      <c r="T105" s="198"/>
      <c r="U105" s="198"/>
      <c r="V105" s="199" t="s">
        <v>139</v>
      </c>
      <c r="W105" s="199"/>
      <c r="X105" s="189" t="s">
        <v>35</v>
      </c>
      <c r="Y105" s="189"/>
      <c r="Z105" s="172">
        <v>3</v>
      </c>
      <c r="AA105" s="172"/>
      <c r="AB105" s="165"/>
      <c r="AC105" s="167"/>
      <c r="AD105" s="165"/>
      <c r="AE105" s="167"/>
      <c r="AF105" s="165"/>
      <c r="AG105" s="167"/>
      <c r="AH105" s="165"/>
      <c r="AI105" s="167"/>
      <c r="AJ105" s="165"/>
      <c r="AK105" s="166"/>
      <c r="AL105" s="167"/>
      <c r="AM105" s="128"/>
    </row>
    <row r="106" spans="2:39" s="109" customFormat="1" ht="39.950000000000003" customHeight="1" x14ac:dyDescent="0.25">
      <c r="B106" s="169" t="s">
        <v>186</v>
      </c>
      <c r="C106" s="170"/>
      <c r="D106" s="170"/>
      <c r="E106" s="198" t="s">
        <v>174</v>
      </c>
      <c r="F106" s="198"/>
      <c r="G106" s="198"/>
      <c r="H106" s="198"/>
      <c r="I106" s="198"/>
      <c r="J106" s="198"/>
      <c r="K106" s="198"/>
      <c r="L106" s="198"/>
      <c r="M106" s="198"/>
      <c r="N106" s="198"/>
      <c r="O106" s="198"/>
      <c r="P106" s="198"/>
      <c r="Q106" s="198"/>
      <c r="R106" s="198"/>
      <c r="S106" s="198"/>
      <c r="T106" s="198"/>
      <c r="U106" s="198"/>
      <c r="V106" s="199" t="s">
        <v>226</v>
      </c>
      <c r="W106" s="199"/>
      <c r="X106" s="189" t="s">
        <v>35</v>
      </c>
      <c r="Y106" s="189"/>
      <c r="Z106" s="172">
        <v>2</v>
      </c>
      <c r="AA106" s="172"/>
      <c r="AB106" s="165"/>
      <c r="AC106" s="167"/>
      <c r="AD106" s="165"/>
      <c r="AE106" s="167"/>
      <c r="AF106" s="165"/>
      <c r="AG106" s="167"/>
      <c r="AH106" s="165"/>
      <c r="AI106" s="167"/>
      <c r="AJ106" s="165"/>
      <c r="AK106" s="166"/>
      <c r="AL106" s="167"/>
      <c r="AM106" s="128"/>
    </row>
    <row r="107" spans="2:39" s="109" customFormat="1" ht="39.950000000000003" customHeight="1" x14ac:dyDescent="0.25">
      <c r="B107" s="169" t="s">
        <v>187</v>
      </c>
      <c r="C107" s="170"/>
      <c r="D107" s="170"/>
      <c r="E107" s="198" t="s">
        <v>420</v>
      </c>
      <c r="F107" s="198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8"/>
      <c r="V107" s="199" t="s">
        <v>30</v>
      </c>
      <c r="W107" s="199"/>
      <c r="X107" s="220" t="s">
        <v>189</v>
      </c>
      <c r="Y107" s="221"/>
      <c r="Z107" s="172">
        <v>2</v>
      </c>
      <c r="AA107" s="172"/>
      <c r="AB107" s="165"/>
      <c r="AC107" s="167"/>
      <c r="AD107" s="165"/>
      <c r="AE107" s="167"/>
      <c r="AF107" s="165"/>
      <c r="AG107" s="167"/>
      <c r="AH107" s="165"/>
      <c r="AI107" s="167"/>
      <c r="AJ107" s="165"/>
      <c r="AK107" s="166"/>
      <c r="AL107" s="167"/>
      <c r="AM107" s="128"/>
    </row>
    <row r="108" spans="2:39" s="109" customFormat="1" ht="39.950000000000003" customHeight="1" x14ac:dyDescent="0.25">
      <c r="B108" s="169" t="s">
        <v>331</v>
      </c>
      <c r="C108" s="170"/>
      <c r="D108" s="170"/>
      <c r="E108" s="198" t="s">
        <v>175</v>
      </c>
      <c r="F108" s="198"/>
      <c r="G108" s="198"/>
      <c r="H108" s="198"/>
      <c r="I108" s="198"/>
      <c r="J108" s="198"/>
      <c r="K108" s="198"/>
      <c r="L108" s="198"/>
      <c r="M108" s="198"/>
      <c r="N108" s="198"/>
      <c r="O108" s="198"/>
      <c r="P108" s="198"/>
      <c r="Q108" s="198"/>
      <c r="R108" s="198"/>
      <c r="S108" s="198"/>
      <c r="T108" s="198"/>
      <c r="U108" s="198"/>
      <c r="V108" s="199" t="s">
        <v>137</v>
      </c>
      <c r="W108" s="199"/>
      <c r="X108" s="220" t="s">
        <v>189</v>
      </c>
      <c r="Y108" s="221"/>
      <c r="Z108" s="172">
        <v>12</v>
      </c>
      <c r="AA108" s="172"/>
      <c r="AB108" s="165"/>
      <c r="AC108" s="167"/>
      <c r="AD108" s="165"/>
      <c r="AE108" s="167"/>
      <c r="AF108" s="165"/>
      <c r="AG108" s="167"/>
      <c r="AH108" s="165"/>
      <c r="AI108" s="167"/>
      <c r="AJ108" s="165"/>
      <c r="AK108" s="166"/>
      <c r="AL108" s="167"/>
      <c r="AM108" s="128"/>
    </row>
    <row r="109" spans="2:39" s="109" customFormat="1" ht="39.950000000000003" customHeight="1" x14ac:dyDescent="0.25">
      <c r="B109" s="169" t="s">
        <v>332</v>
      </c>
      <c r="C109" s="170"/>
      <c r="D109" s="170"/>
      <c r="E109" s="198" t="s">
        <v>176</v>
      </c>
      <c r="F109" s="198"/>
      <c r="G109" s="198"/>
      <c r="H109" s="198"/>
      <c r="I109" s="198"/>
      <c r="J109" s="198"/>
      <c r="K109" s="198"/>
      <c r="L109" s="198"/>
      <c r="M109" s="198"/>
      <c r="N109" s="198"/>
      <c r="O109" s="198"/>
      <c r="P109" s="198"/>
      <c r="Q109" s="198"/>
      <c r="R109" s="198"/>
      <c r="S109" s="198"/>
      <c r="T109" s="198"/>
      <c r="U109" s="198"/>
      <c r="V109" s="199" t="s">
        <v>30</v>
      </c>
      <c r="W109" s="199"/>
      <c r="X109" s="189" t="s">
        <v>35</v>
      </c>
      <c r="Y109" s="189"/>
      <c r="Z109" s="172">
        <v>1</v>
      </c>
      <c r="AA109" s="172"/>
      <c r="AB109" s="165"/>
      <c r="AC109" s="167"/>
      <c r="AD109" s="165"/>
      <c r="AE109" s="167"/>
      <c r="AF109" s="165"/>
      <c r="AG109" s="167"/>
      <c r="AH109" s="165"/>
      <c r="AI109" s="167"/>
      <c r="AJ109" s="165"/>
      <c r="AK109" s="166"/>
      <c r="AL109" s="167"/>
      <c r="AM109" s="128"/>
    </row>
    <row r="110" spans="2:39" s="109" customFormat="1" ht="39.950000000000003" customHeight="1" x14ac:dyDescent="0.25">
      <c r="B110" s="169" t="s">
        <v>333</v>
      </c>
      <c r="C110" s="170"/>
      <c r="D110" s="170"/>
      <c r="E110" s="198" t="s">
        <v>176</v>
      </c>
      <c r="F110" s="198"/>
      <c r="G110" s="198"/>
      <c r="H110" s="198"/>
      <c r="I110" s="198"/>
      <c r="J110" s="198"/>
      <c r="K110" s="198"/>
      <c r="L110" s="198"/>
      <c r="M110" s="198"/>
      <c r="N110" s="198"/>
      <c r="O110" s="198"/>
      <c r="P110" s="198"/>
      <c r="Q110" s="198"/>
      <c r="R110" s="198"/>
      <c r="S110" s="198"/>
      <c r="T110" s="198"/>
      <c r="U110" s="198"/>
      <c r="V110" s="199" t="s">
        <v>137</v>
      </c>
      <c r="W110" s="199"/>
      <c r="X110" s="189" t="s">
        <v>35</v>
      </c>
      <c r="Y110" s="189"/>
      <c r="Z110" s="172">
        <v>12</v>
      </c>
      <c r="AA110" s="172"/>
      <c r="AB110" s="165"/>
      <c r="AC110" s="167"/>
      <c r="AD110" s="165"/>
      <c r="AE110" s="167"/>
      <c r="AF110" s="165"/>
      <c r="AG110" s="167"/>
      <c r="AH110" s="165"/>
      <c r="AI110" s="167"/>
      <c r="AJ110" s="165"/>
      <c r="AK110" s="166"/>
      <c r="AL110" s="167"/>
      <c r="AM110" s="128"/>
    </row>
    <row r="111" spans="2:39" s="106" customFormat="1" ht="39.950000000000003" customHeight="1" x14ac:dyDescent="0.25">
      <c r="B111" s="244" t="s">
        <v>194</v>
      </c>
      <c r="C111" s="245"/>
      <c r="D111" s="245"/>
      <c r="E111" s="208" t="s">
        <v>144</v>
      </c>
      <c r="F111" s="209"/>
      <c r="G111" s="209"/>
      <c r="H111" s="209"/>
      <c r="I111" s="209"/>
      <c r="J111" s="209"/>
      <c r="K111" s="209"/>
      <c r="L111" s="209"/>
      <c r="M111" s="209"/>
      <c r="N111" s="209"/>
      <c r="O111" s="209"/>
      <c r="P111" s="209"/>
      <c r="Q111" s="209"/>
      <c r="R111" s="209"/>
      <c r="S111" s="209"/>
      <c r="T111" s="209"/>
      <c r="U111" s="209"/>
      <c r="V111" s="210"/>
      <c r="W111" s="210"/>
      <c r="X111" s="211"/>
      <c r="Y111" s="211"/>
      <c r="Z111" s="246"/>
      <c r="AA111" s="246"/>
      <c r="AB111" s="224"/>
      <c r="AC111" s="224"/>
      <c r="AD111" s="224"/>
      <c r="AE111" s="224"/>
      <c r="AF111" s="203"/>
      <c r="AG111" s="203"/>
      <c r="AH111" s="203"/>
      <c r="AI111" s="203"/>
      <c r="AJ111" s="203">
        <f>SUM(AJ112:AL118)</f>
        <v>0</v>
      </c>
      <c r="AK111" s="203"/>
      <c r="AL111" s="203"/>
      <c r="AM111" s="128"/>
    </row>
    <row r="112" spans="2:39" s="109" customFormat="1" ht="39.950000000000003" customHeight="1" x14ac:dyDescent="0.25">
      <c r="B112" s="169" t="s">
        <v>190</v>
      </c>
      <c r="C112" s="170"/>
      <c r="D112" s="170"/>
      <c r="E112" s="191" t="s">
        <v>362</v>
      </c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3"/>
      <c r="V112" s="182" t="s">
        <v>169</v>
      </c>
      <c r="W112" s="183"/>
      <c r="X112" s="196" t="s">
        <v>35</v>
      </c>
      <c r="Y112" s="197"/>
      <c r="Z112" s="172">
        <v>1</v>
      </c>
      <c r="AA112" s="172"/>
      <c r="AB112" s="165"/>
      <c r="AC112" s="167"/>
      <c r="AD112" s="165"/>
      <c r="AE112" s="167"/>
      <c r="AF112" s="165"/>
      <c r="AG112" s="167"/>
      <c r="AH112" s="165"/>
      <c r="AI112" s="167"/>
      <c r="AJ112" s="165"/>
      <c r="AK112" s="166"/>
      <c r="AL112" s="167"/>
      <c r="AM112" s="128"/>
    </row>
    <row r="113" spans="2:39" s="109" customFormat="1" ht="39.950000000000003" customHeight="1" x14ac:dyDescent="0.25">
      <c r="B113" s="169" t="s">
        <v>191</v>
      </c>
      <c r="C113" s="170"/>
      <c r="D113" s="170"/>
      <c r="E113" s="191" t="s">
        <v>363</v>
      </c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3"/>
      <c r="V113" s="182" t="s">
        <v>169</v>
      </c>
      <c r="W113" s="183"/>
      <c r="X113" s="196" t="s">
        <v>35</v>
      </c>
      <c r="Y113" s="197"/>
      <c r="Z113" s="172">
        <v>1</v>
      </c>
      <c r="AA113" s="172"/>
      <c r="AB113" s="165"/>
      <c r="AC113" s="167"/>
      <c r="AD113" s="165"/>
      <c r="AE113" s="167"/>
      <c r="AF113" s="165"/>
      <c r="AG113" s="167"/>
      <c r="AH113" s="165"/>
      <c r="AI113" s="167"/>
      <c r="AJ113" s="165"/>
      <c r="AK113" s="166"/>
      <c r="AL113" s="167"/>
      <c r="AM113" s="128"/>
    </row>
    <row r="114" spans="2:39" s="109" customFormat="1" ht="50.1" customHeight="1" x14ac:dyDescent="0.25">
      <c r="B114" s="169" t="s">
        <v>172</v>
      </c>
      <c r="C114" s="170"/>
      <c r="D114" s="170"/>
      <c r="E114" s="191" t="s">
        <v>368</v>
      </c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3"/>
      <c r="V114" s="194" t="s">
        <v>30</v>
      </c>
      <c r="W114" s="195"/>
      <c r="X114" s="196" t="s">
        <v>35</v>
      </c>
      <c r="Y114" s="197"/>
      <c r="Z114" s="172">
        <v>3</v>
      </c>
      <c r="AA114" s="172"/>
      <c r="AB114" s="165"/>
      <c r="AC114" s="167"/>
      <c r="AD114" s="165"/>
      <c r="AE114" s="167"/>
      <c r="AF114" s="165"/>
      <c r="AG114" s="167"/>
      <c r="AH114" s="165"/>
      <c r="AI114" s="167"/>
      <c r="AJ114" s="165"/>
      <c r="AK114" s="166"/>
      <c r="AL114" s="167"/>
      <c r="AM114" s="128"/>
    </row>
    <row r="115" spans="2:39" s="109" customFormat="1" ht="60" customHeight="1" x14ac:dyDescent="0.25">
      <c r="B115" s="169" t="s">
        <v>192</v>
      </c>
      <c r="C115" s="170"/>
      <c r="D115" s="170"/>
      <c r="E115" s="191" t="s">
        <v>366</v>
      </c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3"/>
      <c r="V115" s="194" t="s">
        <v>137</v>
      </c>
      <c r="W115" s="195"/>
      <c r="X115" s="196" t="s">
        <v>35</v>
      </c>
      <c r="Y115" s="197"/>
      <c r="Z115" s="172">
        <v>5</v>
      </c>
      <c r="AA115" s="172"/>
      <c r="AB115" s="165"/>
      <c r="AC115" s="167"/>
      <c r="AD115" s="165"/>
      <c r="AE115" s="167"/>
      <c r="AF115" s="165"/>
      <c r="AG115" s="167"/>
      <c r="AH115" s="165"/>
      <c r="AI115" s="167"/>
      <c r="AJ115" s="165"/>
      <c r="AK115" s="166"/>
      <c r="AL115" s="167"/>
      <c r="AM115" s="128"/>
    </row>
    <row r="116" spans="2:39" s="109" customFormat="1" ht="39.950000000000003" customHeight="1" x14ac:dyDescent="0.25">
      <c r="B116" s="169" t="s">
        <v>193</v>
      </c>
      <c r="C116" s="170"/>
      <c r="D116" s="170"/>
      <c r="E116" s="168" t="s">
        <v>367</v>
      </c>
      <c r="F116" s="168"/>
      <c r="G116" s="168"/>
      <c r="H116" s="168"/>
      <c r="I116" s="168"/>
      <c r="J116" s="168"/>
      <c r="K116" s="168"/>
      <c r="L116" s="168"/>
      <c r="M116" s="168"/>
      <c r="N116" s="168"/>
      <c r="O116" s="168"/>
      <c r="P116" s="168"/>
      <c r="Q116" s="168"/>
      <c r="R116" s="168"/>
      <c r="S116" s="168"/>
      <c r="T116" s="168"/>
      <c r="U116" s="168"/>
      <c r="V116" s="194" t="s">
        <v>137</v>
      </c>
      <c r="W116" s="195"/>
      <c r="X116" s="179" t="s">
        <v>35</v>
      </c>
      <c r="Y116" s="179"/>
      <c r="Z116" s="172">
        <v>2</v>
      </c>
      <c r="AA116" s="172"/>
      <c r="AB116" s="165"/>
      <c r="AC116" s="167"/>
      <c r="AD116" s="165"/>
      <c r="AE116" s="167"/>
      <c r="AF116" s="165"/>
      <c r="AG116" s="167"/>
      <c r="AH116" s="165"/>
      <c r="AI116" s="167"/>
      <c r="AJ116" s="165"/>
      <c r="AK116" s="166"/>
      <c r="AL116" s="167"/>
      <c r="AM116" s="128"/>
    </row>
    <row r="117" spans="2:39" s="109" customFormat="1" ht="39.950000000000003" customHeight="1" x14ac:dyDescent="0.25">
      <c r="B117" s="169" t="s">
        <v>334</v>
      </c>
      <c r="C117" s="170"/>
      <c r="D117" s="170"/>
      <c r="E117" s="191" t="s">
        <v>365</v>
      </c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3"/>
      <c r="V117" s="182" t="s">
        <v>169</v>
      </c>
      <c r="W117" s="183"/>
      <c r="X117" s="196" t="s">
        <v>35</v>
      </c>
      <c r="Y117" s="197"/>
      <c r="Z117" s="172">
        <v>1</v>
      </c>
      <c r="AA117" s="172"/>
      <c r="AB117" s="165"/>
      <c r="AC117" s="167"/>
      <c r="AD117" s="165"/>
      <c r="AE117" s="167"/>
      <c r="AF117" s="165"/>
      <c r="AG117" s="167"/>
      <c r="AH117" s="165"/>
      <c r="AI117" s="167"/>
      <c r="AJ117" s="165"/>
      <c r="AK117" s="166"/>
      <c r="AL117" s="167"/>
      <c r="AM117" s="128"/>
    </row>
    <row r="118" spans="2:39" s="109" customFormat="1" ht="39.950000000000003" customHeight="1" x14ac:dyDescent="0.25">
      <c r="B118" s="169" t="s">
        <v>335</v>
      </c>
      <c r="C118" s="170"/>
      <c r="D118" s="170"/>
      <c r="E118" s="168" t="s">
        <v>264</v>
      </c>
      <c r="F118" s="168"/>
      <c r="G118" s="168"/>
      <c r="H118" s="168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82" t="s">
        <v>169</v>
      </c>
      <c r="W118" s="183"/>
      <c r="X118" s="179" t="s">
        <v>35</v>
      </c>
      <c r="Y118" s="179"/>
      <c r="Z118" s="172">
        <v>1</v>
      </c>
      <c r="AA118" s="172"/>
      <c r="AB118" s="165"/>
      <c r="AC118" s="167"/>
      <c r="AD118" s="165"/>
      <c r="AE118" s="167"/>
      <c r="AF118" s="165"/>
      <c r="AG118" s="167"/>
      <c r="AH118" s="165"/>
      <c r="AI118" s="167"/>
      <c r="AJ118" s="165"/>
      <c r="AK118" s="166"/>
      <c r="AL118" s="167"/>
      <c r="AM118" s="128"/>
    </row>
    <row r="119" spans="2:39" s="106" customFormat="1" ht="39.950000000000003" customHeight="1" x14ac:dyDescent="0.25">
      <c r="B119" s="244" t="s">
        <v>195</v>
      </c>
      <c r="C119" s="245"/>
      <c r="D119" s="245"/>
      <c r="E119" s="208" t="s">
        <v>152</v>
      </c>
      <c r="F119" s="209"/>
      <c r="G119" s="209"/>
      <c r="H119" s="209"/>
      <c r="I119" s="209"/>
      <c r="J119" s="209"/>
      <c r="K119" s="209"/>
      <c r="L119" s="209"/>
      <c r="M119" s="209"/>
      <c r="N119" s="209"/>
      <c r="O119" s="209"/>
      <c r="P119" s="209"/>
      <c r="Q119" s="209"/>
      <c r="R119" s="209"/>
      <c r="S119" s="209"/>
      <c r="T119" s="209"/>
      <c r="U119" s="209"/>
      <c r="V119" s="210"/>
      <c r="W119" s="210"/>
      <c r="X119" s="211"/>
      <c r="Y119" s="211"/>
      <c r="Z119" s="246"/>
      <c r="AA119" s="246"/>
      <c r="AB119" s="224"/>
      <c r="AC119" s="224"/>
      <c r="AD119" s="224"/>
      <c r="AE119" s="224"/>
      <c r="AF119" s="203"/>
      <c r="AG119" s="203"/>
      <c r="AH119" s="203"/>
      <c r="AI119" s="203"/>
      <c r="AJ119" s="203">
        <f>SUM(AJ120:AL122)</f>
        <v>0</v>
      </c>
      <c r="AK119" s="203"/>
      <c r="AL119" s="203"/>
      <c r="AM119" s="128"/>
    </row>
    <row r="120" spans="2:39" s="109" customFormat="1" ht="39.950000000000003" customHeight="1" x14ac:dyDescent="0.25">
      <c r="B120" s="169" t="s">
        <v>196</v>
      </c>
      <c r="C120" s="170"/>
      <c r="D120" s="170"/>
      <c r="E120" s="168" t="s">
        <v>369</v>
      </c>
      <c r="F120" s="168"/>
      <c r="G120" s="168"/>
      <c r="H120" s="168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82" t="s">
        <v>169</v>
      </c>
      <c r="W120" s="183"/>
      <c r="X120" s="179" t="s">
        <v>35</v>
      </c>
      <c r="Y120" s="179"/>
      <c r="Z120" s="172">
        <v>1</v>
      </c>
      <c r="AA120" s="172"/>
      <c r="AB120" s="165"/>
      <c r="AC120" s="167"/>
      <c r="AD120" s="165"/>
      <c r="AE120" s="167"/>
      <c r="AF120" s="165"/>
      <c r="AG120" s="167"/>
      <c r="AH120" s="165"/>
      <c r="AI120" s="167"/>
      <c r="AJ120" s="165"/>
      <c r="AK120" s="166"/>
      <c r="AL120" s="167"/>
      <c r="AM120" s="128"/>
    </row>
    <row r="121" spans="2:39" s="109" customFormat="1" ht="39.950000000000003" customHeight="1" x14ac:dyDescent="0.25">
      <c r="B121" s="169" t="s">
        <v>197</v>
      </c>
      <c r="C121" s="170"/>
      <c r="D121" s="170"/>
      <c r="E121" s="168" t="s">
        <v>370</v>
      </c>
      <c r="F121" s="168"/>
      <c r="G121" s="168"/>
      <c r="H121" s="168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  <c r="T121" s="168"/>
      <c r="U121" s="168"/>
      <c r="V121" s="182" t="s">
        <v>169</v>
      </c>
      <c r="W121" s="183"/>
      <c r="X121" s="179" t="s">
        <v>35</v>
      </c>
      <c r="Y121" s="179"/>
      <c r="Z121" s="172">
        <v>1</v>
      </c>
      <c r="AA121" s="172"/>
      <c r="AB121" s="165"/>
      <c r="AC121" s="167"/>
      <c r="AD121" s="165"/>
      <c r="AE121" s="167"/>
      <c r="AF121" s="165"/>
      <c r="AG121" s="167"/>
      <c r="AH121" s="165"/>
      <c r="AI121" s="167"/>
      <c r="AJ121" s="165"/>
      <c r="AK121" s="166"/>
      <c r="AL121" s="167"/>
      <c r="AM121" s="128"/>
    </row>
    <row r="122" spans="2:39" s="109" customFormat="1" ht="39.950000000000003" customHeight="1" x14ac:dyDescent="0.25">
      <c r="B122" s="169" t="s">
        <v>340</v>
      </c>
      <c r="C122" s="170"/>
      <c r="D122" s="170"/>
      <c r="E122" s="168" t="s">
        <v>371</v>
      </c>
      <c r="F122" s="168"/>
      <c r="G122" s="168"/>
      <c r="H122" s="168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82" t="s">
        <v>169</v>
      </c>
      <c r="W122" s="183"/>
      <c r="X122" s="179" t="s">
        <v>35</v>
      </c>
      <c r="Y122" s="179"/>
      <c r="Z122" s="172">
        <v>1</v>
      </c>
      <c r="AA122" s="172"/>
      <c r="AB122" s="165"/>
      <c r="AC122" s="167"/>
      <c r="AD122" s="165"/>
      <c r="AE122" s="167"/>
      <c r="AF122" s="165"/>
      <c r="AG122" s="167"/>
      <c r="AH122" s="165"/>
      <c r="AI122" s="167"/>
      <c r="AJ122" s="165"/>
      <c r="AK122" s="166"/>
      <c r="AL122" s="167"/>
      <c r="AM122" s="128"/>
    </row>
    <row r="123" spans="2:39" s="109" customFormat="1" ht="39.950000000000003" customHeight="1" x14ac:dyDescent="0.25">
      <c r="B123" s="225" t="s">
        <v>199</v>
      </c>
      <c r="C123" s="225"/>
      <c r="D123" s="225"/>
      <c r="E123" s="249" t="s">
        <v>281</v>
      </c>
      <c r="F123" s="250"/>
      <c r="G123" s="250"/>
      <c r="H123" s="250"/>
      <c r="I123" s="250"/>
      <c r="J123" s="250"/>
      <c r="K123" s="250"/>
      <c r="L123" s="250"/>
      <c r="M123" s="250"/>
      <c r="N123" s="250"/>
      <c r="O123" s="250"/>
      <c r="P123" s="250"/>
      <c r="Q123" s="250"/>
      <c r="R123" s="250"/>
      <c r="S123" s="250"/>
      <c r="T123" s="250"/>
      <c r="U123" s="250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  <c r="AF123" s="222"/>
      <c r="AG123" s="223"/>
      <c r="AH123" s="222"/>
      <c r="AI123" s="223"/>
      <c r="AJ123" s="232">
        <f>AJ124+AJ137+AJ150</f>
        <v>0</v>
      </c>
      <c r="AK123" s="233"/>
      <c r="AL123" s="234"/>
      <c r="AM123" s="128"/>
    </row>
    <row r="124" spans="2:39" s="106" customFormat="1" ht="39.950000000000003" customHeight="1" x14ac:dyDescent="0.25">
      <c r="B124" s="244" t="s">
        <v>200</v>
      </c>
      <c r="C124" s="245"/>
      <c r="D124" s="245"/>
      <c r="E124" s="208" t="s">
        <v>294</v>
      </c>
      <c r="F124" s="209"/>
      <c r="G124" s="209"/>
      <c r="H124" s="209"/>
      <c r="I124" s="209"/>
      <c r="J124" s="209"/>
      <c r="K124" s="209"/>
      <c r="L124" s="209"/>
      <c r="M124" s="209"/>
      <c r="N124" s="209"/>
      <c r="O124" s="209"/>
      <c r="P124" s="209"/>
      <c r="Q124" s="209"/>
      <c r="R124" s="209"/>
      <c r="S124" s="209"/>
      <c r="T124" s="209"/>
      <c r="U124" s="209"/>
      <c r="V124" s="210"/>
      <c r="W124" s="210"/>
      <c r="X124" s="211"/>
      <c r="Y124" s="211"/>
      <c r="Z124" s="246"/>
      <c r="AA124" s="246"/>
      <c r="AB124" s="224"/>
      <c r="AC124" s="224"/>
      <c r="AD124" s="224"/>
      <c r="AE124" s="224"/>
      <c r="AF124" s="203"/>
      <c r="AG124" s="203"/>
      <c r="AH124" s="203"/>
      <c r="AI124" s="203"/>
      <c r="AJ124" s="203">
        <f>SUM(AJ125:AL136)</f>
        <v>0</v>
      </c>
      <c r="AK124" s="203"/>
      <c r="AL124" s="203"/>
      <c r="AM124" s="128"/>
    </row>
    <row r="125" spans="2:39" s="109" customFormat="1" ht="39.950000000000003" customHeight="1" x14ac:dyDescent="0.25">
      <c r="B125" s="169" t="s">
        <v>201</v>
      </c>
      <c r="C125" s="170"/>
      <c r="D125" s="170"/>
      <c r="E125" s="204" t="s">
        <v>289</v>
      </c>
      <c r="F125" s="204"/>
      <c r="G125" s="204"/>
      <c r="H125" s="204"/>
      <c r="I125" s="204"/>
      <c r="J125" s="204"/>
      <c r="K125" s="204"/>
      <c r="L125" s="204"/>
      <c r="M125" s="204"/>
      <c r="N125" s="204"/>
      <c r="O125" s="204"/>
      <c r="P125" s="204"/>
      <c r="Q125" s="204"/>
      <c r="R125" s="204"/>
      <c r="S125" s="204"/>
      <c r="T125" s="204"/>
      <c r="U125" s="204"/>
      <c r="V125" s="199" t="s">
        <v>288</v>
      </c>
      <c r="W125" s="199"/>
      <c r="X125" s="189" t="s">
        <v>34</v>
      </c>
      <c r="Y125" s="189"/>
      <c r="Z125" s="172">
        <v>3</v>
      </c>
      <c r="AA125" s="172"/>
      <c r="AB125" s="165"/>
      <c r="AC125" s="167"/>
      <c r="AD125" s="165"/>
      <c r="AE125" s="167"/>
      <c r="AF125" s="165"/>
      <c r="AG125" s="167"/>
      <c r="AH125" s="165"/>
      <c r="AI125" s="167"/>
      <c r="AJ125" s="165"/>
      <c r="AK125" s="166"/>
      <c r="AL125" s="167"/>
      <c r="AM125" s="128"/>
    </row>
    <row r="126" spans="2:39" s="109" customFormat="1" ht="39.950000000000003" customHeight="1" x14ac:dyDescent="0.25">
      <c r="B126" s="169" t="s">
        <v>202</v>
      </c>
      <c r="C126" s="170"/>
      <c r="D126" s="170"/>
      <c r="E126" s="204" t="s">
        <v>285</v>
      </c>
      <c r="F126" s="204"/>
      <c r="G126" s="204"/>
      <c r="H126" s="204"/>
      <c r="I126" s="204"/>
      <c r="J126" s="204"/>
      <c r="K126" s="204"/>
      <c r="L126" s="204"/>
      <c r="M126" s="204"/>
      <c r="N126" s="204"/>
      <c r="O126" s="204"/>
      <c r="P126" s="204"/>
      <c r="Q126" s="204"/>
      <c r="R126" s="204"/>
      <c r="S126" s="204"/>
      <c r="T126" s="204"/>
      <c r="U126" s="204"/>
      <c r="V126" s="199" t="s">
        <v>31</v>
      </c>
      <c r="W126" s="199"/>
      <c r="X126" s="189" t="s">
        <v>34</v>
      </c>
      <c r="Y126" s="189"/>
      <c r="Z126" s="172">
        <v>72</v>
      </c>
      <c r="AA126" s="172"/>
      <c r="AB126" s="165"/>
      <c r="AC126" s="167"/>
      <c r="AD126" s="165"/>
      <c r="AE126" s="167"/>
      <c r="AF126" s="165"/>
      <c r="AG126" s="167"/>
      <c r="AH126" s="165"/>
      <c r="AI126" s="167"/>
      <c r="AJ126" s="165"/>
      <c r="AK126" s="166"/>
      <c r="AL126" s="167"/>
      <c r="AM126" s="128"/>
    </row>
    <row r="127" spans="2:39" s="109" customFormat="1" ht="39.950000000000003" customHeight="1" x14ac:dyDescent="0.25">
      <c r="B127" s="169" t="s">
        <v>203</v>
      </c>
      <c r="C127" s="170"/>
      <c r="D127" s="170"/>
      <c r="E127" s="204" t="s">
        <v>285</v>
      </c>
      <c r="F127" s="204"/>
      <c r="G127" s="204"/>
      <c r="H127" s="204"/>
      <c r="I127" s="204"/>
      <c r="J127" s="204"/>
      <c r="K127" s="204"/>
      <c r="L127" s="204"/>
      <c r="M127" s="204"/>
      <c r="N127" s="204"/>
      <c r="O127" s="204"/>
      <c r="P127" s="204"/>
      <c r="Q127" s="204"/>
      <c r="R127" s="204"/>
      <c r="S127" s="204"/>
      <c r="T127" s="204"/>
      <c r="U127" s="204"/>
      <c r="V127" s="199" t="s">
        <v>136</v>
      </c>
      <c r="W127" s="199"/>
      <c r="X127" s="189" t="s">
        <v>34</v>
      </c>
      <c r="Y127" s="189"/>
      <c r="Z127" s="172">
        <v>6</v>
      </c>
      <c r="AA127" s="172"/>
      <c r="AB127" s="165"/>
      <c r="AC127" s="167"/>
      <c r="AD127" s="165"/>
      <c r="AE127" s="167"/>
      <c r="AF127" s="165"/>
      <c r="AG127" s="167"/>
      <c r="AH127" s="165"/>
      <c r="AI127" s="167"/>
      <c r="AJ127" s="165"/>
      <c r="AK127" s="166"/>
      <c r="AL127" s="167"/>
      <c r="AM127" s="128"/>
    </row>
    <row r="128" spans="2:39" s="109" customFormat="1" ht="39.75" customHeight="1" x14ac:dyDescent="0.25">
      <c r="B128" s="169" t="s">
        <v>204</v>
      </c>
      <c r="C128" s="170"/>
      <c r="D128" s="170"/>
      <c r="E128" s="204" t="s">
        <v>286</v>
      </c>
      <c r="F128" s="204"/>
      <c r="G128" s="204"/>
      <c r="H128" s="204"/>
      <c r="I128" s="204"/>
      <c r="J128" s="204"/>
      <c r="K128" s="204"/>
      <c r="L128" s="204"/>
      <c r="M128" s="204"/>
      <c r="N128" s="204"/>
      <c r="O128" s="204"/>
      <c r="P128" s="204"/>
      <c r="Q128" s="204"/>
      <c r="R128" s="204"/>
      <c r="S128" s="204"/>
      <c r="T128" s="204"/>
      <c r="U128" s="204"/>
      <c r="V128" s="199" t="s">
        <v>31</v>
      </c>
      <c r="W128" s="199"/>
      <c r="X128" s="189" t="s">
        <v>35</v>
      </c>
      <c r="Y128" s="189"/>
      <c r="Z128" s="172">
        <v>25</v>
      </c>
      <c r="AA128" s="172"/>
      <c r="AB128" s="165"/>
      <c r="AC128" s="167"/>
      <c r="AD128" s="165"/>
      <c r="AE128" s="167"/>
      <c r="AF128" s="165"/>
      <c r="AG128" s="167"/>
      <c r="AH128" s="165"/>
      <c r="AI128" s="167"/>
      <c r="AJ128" s="165"/>
      <c r="AK128" s="166"/>
      <c r="AL128" s="167"/>
      <c r="AM128" s="128"/>
    </row>
    <row r="129" spans="2:39" s="109" customFormat="1" ht="39.950000000000003" customHeight="1" x14ac:dyDescent="0.25">
      <c r="B129" s="169" t="s">
        <v>205</v>
      </c>
      <c r="C129" s="170"/>
      <c r="D129" s="170"/>
      <c r="E129" s="204" t="s">
        <v>287</v>
      </c>
      <c r="F129" s="204"/>
      <c r="G129" s="204"/>
      <c r="H129" s="204"/>
      <c r="I129" s="204"/>
      <c r="J129" s="204"/>
      <c r="K129" s="204"/>
      <c r="L129" s="204"/>
      <c r="M129" s="204"/>
      <c r="N129" s="204"/>
      <c r="O129" s="204"/>
      <c r="P129" s="204"/>
      <c r="Q129" s="204"/>
      <c r="R129" s="204"/>
      <c r="S129" s="204"/>
      <c r="T129" s="204"/>
      <c r="U129" s="204"/>
      <c r="V129" s="199" t="s">
        <v>31</v>
      </c>
      <c r="W129" s="199"/>
      <c r="X129" s="189" t="s">
        <v>35</v>
      </c>
      <c r="Y129" s="189"/>
      <c r="Z129" s="172">
        <v>6</v>
      </c>
      <c r="AA129" s="172"/>
      <c r="AB129" s="165"/>
      <c r="AC129" s="167"/>
      <c r="AD129" s="165"/>
      <c r="AE129" s="167"/>
      <c r="AF129" s="165"/>
      <c r="AG129" s="167"/>
      <c r="AH129" s="165"/>
      <c r="AI129" s="167"/>
      <c r="AJ129" s="165"/>
      <c r="AK129" s="166"/>
      <c r="AL129" s="167"/>
      <c r="AM129" s="128"/>
    </row>
    <row r="130" spans="2:39" s="109" customFormat="1" ht="39.950000000000003" customHeight="1" x14ac:dyDescent="0.25">
      <c r="B130" s="169" t="s">
        <v>206</v>
      </c>
      <c r="C130" s="170"/>
      <c r="D130" s="170"/>
      <c r="E130" s="204" t="s">
        <v>290</v>
      </c>
      <c r="F130" s="204"/>
      <c r="G130" s="204"/>
      <c r="H130" s="204"/>
      <c r="I130" s="204"/>
      <c r="J130" s="204"/>
      <c r="K130" s="204"/>
      <c r="L130" s="204"/>
      <c r="M130" s="204"/>
      <c r="N130" s="204"/>
      <c r="O130" s="204"/>
      <c r="P130" s="204"/>
      <c r="Q130" s="204"/>
      <c r="R130" s="204"/>
      <c r="S130" s="204"/>
      <c r="T130" s="204"/>
      <c r="U130" s="204"/>
      <c r="V130" s="199" t="s">
        <v>31</v>
      </c>
      <c r="W130" s="199"/>
      <c r="X130" s="189" t="s">
        <v>35</v>
      </c>
      <c r="Y130" s="189"/>
      <c r="Z130" s="172">
        <v>11</v>
      </c>
      <c r="AA130" s="172"/>
      <c r="AB130" s="165"/>
      <c r="AC130" s="167"/>
      <c r="AD130" s="165"/>
      <c r="AE130" s="167"/>
      <c r="AF130" s="165"/>
      <c r="AG130" s="167"/>
      <c r="AH130" s="165"/>
      <c r="AI130" s="167"/>
      <c r="AJ130" s="165"/>
      <c r="AK130" s="166"/>
      <c r="AL130" s="167"/>
      <c r="AM130" s="128"/>
    </row>
    <row r="131" spans="2:39" s="109" customFormat="1" ht="39.950000000000003" customHeight="1" x14ac:dyDescent="0.25">
      <c r="B131" s="169" t="s">
        <v>207</v>
      </c>
      <c r="C131" s="170"/>
      <c r="D131" s="170"/>
      <c r="E131" s="204" t="s">
        <v>291</v>
      </c>
      <c r="F131" s="204"/>
      <c r="G131" s="204"/>
      <c r="H131" s="204"/>
      <c r="I131" s="204"/>
      <c r="J131" s="204"/>
      <c r="K131" s="204"/>
      <c r="L131" s="204"/>
      <c r="M131" s="204"/>
      <c r="N131" s="204"/>
      <c r="O131" s="204"/>
      <c r="P131" s="204"/>
      <c r="Q131" s="204"/>
      <c r="R131" s="204"/>
      <c r="S131" s="204"/>
      <c r="T131" s="204"/>
      <c r="U131" s="204"/>
      <c r="V131" s="199" t="s">
        <v>150</v>
      </c>
      <c r="W131" s="199"/>
      <c r="X131" s="189" t="s">
        <v>35</v>
      </c>
      <c r="Y131" s="189"/>
      <c r="Z131" s="172">
        <v>6</v>
      </c>
      <c r="AA131" s="172"/>
      <c r="AB131" s="165"/>
      <c r="AC131" s="167"/>
      <c r="AD131" s="165"/>
      <c r="AE131" s="167"/>
      <c r="AF131" s="165"/>
      <c r="AG131" s="167"/>
      <c r="AH131" s="165"/>
      <c r="AI131" s="167"/>
      <c r="AJ131" s="165"/>
      <c r="AK131" s="166"/>
      <c r="AL131" s="167"/>
      <c r="AM131" s="128"/>
    </row>
    <row r="132" spans="2:39" s="109" customFormat="1" ht="39.950000000000003" customHeight="1" x14ac:dyDescent="0.25">
      <c r="B132" s="169" t="s">
        <v>208</v>
      </c>
      <c r="C132" s="170"/>
      <c r="D132" s="170"/>
      <c r="E132" s="204" t="s">
        <v>291</v>
      </c>
      <c r="F132" s="204"/>
      <c r="G132" s="204"/>
      <c r="H132" s="204"/>
      <c r="I132" s="204"/>
      <c r="J132" s="204"/>
      <c r="K132" s="204"/>
      <c r="L132" s="204"/>
      <c r="M132" s="204"/>
      <c r="N132" s="204"/>
      <c r="O132" s="204"/>
      <c r="P132" s="204"/>
      <c r="Q132" s="204"/>
      <c r="R132" s="204"/>
      <c r="S132" s="204"/>
      <c r="T132" s="204"/>
      <c r="U132" s="204"/>
      <c r="V132" s="199" t="s">
        <v>284</v>
      </c>
      <c r="W132" s="199"/>
      <c r="X132" s="189" t="s">
        <v>35</v>
      </c>
      <c r="Y132" s="189"/>
      <c r="Z132" s="172">
        <v>6</v>
      </c>
      <c r="AA132" s="172"/>
      <c r="AB132" s="165"/>
      <c r="AC132" s="167"/>
      <c r="AD132" s="165"/>
      <c r="AE132" s="167"/>
      <c r="AF132" s="165"/>
      <c r="AG132" s="167"/>
      <c r="AH132" s="165"/>
      <c r="AI132" s="167"/>
      <c r="AJ132" s="165"/>
      <c r="AK132" s="166"/>
      <c r="AL132" s="167"/>
      <c r="AM132" s="128"/>
    </row>
    <row r="133" spans="2:39" s="109" customFormat="1" ht="50.1" customHeight="1" x14ac:dyDescent="0.25">
      <c r="B133" s="169" t="s">
        <v>209</v>
      </c>
      <c r="C133" s="170"/>
      <c r="D133" s="170"/>
      <c r="E133" s="204" t="s">
        <v>292</v>
      </c>
      <c r="F133" s="204"/>
      <c r="G133" s="204"/>
      <c r="H133" s="204"/>
      <c r="I133" s="204"/>
      <c r="J133" s="204"/>
      <c r="K133" s="204"/>
      <c r="L133" s="204"/>
      <c r="M133" s="204"/>
      <c r="N133" s="204"/>
      <c r="O133" s="204"/>
      <c r="P133" s="204"/>
      <c r="Q133" s="204"/>
      <c r="R133" s="204"/>
      <c r="S133" s="204"/>
      <c r="T133" s="204"/>
      <c r="U133" s="204"/>
      <c r="V133" s="199" t="s">
        <v>150</v>
      </c>
      <c r="W133" s="199"/>
      <c r="X133" s="189" t="s">
        <v>35</v>
      </c>
      <c r="Y133" s="189"/>
      <c r="Z133" s="172">
        <v>4</v>
      </c>
      <c r="AA133" s="172"/>
      <c r="AB133" s="165"/>
      <c r="AC133" s="167"/>
      <c r="AD133" s="165"/>
      <c r="AE133" s="167"/>
      <c r="AF133" s="165"/>
      <c r="AG133" s="167"/>
      <c r="AH133" s="165"/>
      <c r="AI133" s="167"/>
      <c r="AJ133" s="165"/>
      <c r="AK133" s="166"/>
      <c r="AL133" s="167"/>
      <c r="AM133" s="128"/>
    </row>
    <row r="134" spans="2:39" s="109" customFormat="1" ht="50.1" customHeight="1" x14ac:dyDescent="0.25">
      <c r="B134" s="169" t="s">
        <v>210</v>
      </c>
      <c r="C134" s="170"/>
      <c r="D134" s="170"/>
      <c r="E134" s="204" t="s">
        <v>293</v>
      </c>
      <c r="F134" s="204"/>
      <c r="G134" s="204"/>
      <c r="H134" s="204"/>
      <c r="I134" s="204"/>
      <c r="J134" s="204"/>
      <c r="K134" s="204"/>
      <c r="L134" s="204"/>
      <c r="M134" s="204"/>
      <c r="N134" s="204"/>
      <c r="O134" s="204"/>
      <c r="P134" s="204"/>
      <c r="Q134" s="204"/>
      <c r="R134" s="204"/>
      <c r="S134" s="204"/>
      <c r="T134" s="204"/>
      <c r="U134" s="204"/>
      <c r="V134" s="199" t="s">
        <v>283</v>
      </c>
      <c r="W134" s="199"/>
      <c r="X134" s="189" t="s">
        <v>35</v>
      </c>
      <c r="Y134" s="189"/>
      <c r="Z134" s="172">
        <v>13</v>
      </c>
      <c r="AA134" s="172"/>
      <c r="AB134" s="165"/>
      <c r="AC134" s="167"/>
      <c r="AD134" s="165"/>
      <c r="AE134" s="167"/>
      <c r="AF134" s="165"/>
      <c r="AG134" s="167"/>
      <c r="AH134" s="165"/>
      <c r="AI134" s="167"/>
      <c r="AJ134" s="165"/>
      <c r="AK134" s="166"/>
      <c r="AL134" s="167"/>
      <c r="AM134" s="128"/>
    </row>
    <row r="135" spans="2:39" s="109" customFormat="1" ht="50.1" customHeight="1" x14ac:dyDescent="0.25">
      <c r="B135" s="169" t="s">
        <v>211</v>
      </c>
      <c r="C135" s="170"/>
      <c r="D135" s="170"/>
      <c r="E135" s="176" t="s">
        <v>170</v>
      </c>
      <c r="F135" s="177"/>
      <c r="G135" s="177"/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8"/>
      <c r="V135" s="171" t="s">
        <v>136</v>
      </c>
      <c r="W135" s="171"/>
      <c r="X135" s="179" t="s">
        <v>35</v>
      </c>
      <c r="Y135" s="179"/>
      <c r="Z135" s="172">
        <v>4</v>
      </c>
      <c r="AA135" s="172"/>
      <c r="AB135" s="180"/>
      <c r="AC135" s="181"/>
      <c r="AD135" s="180"/>
      <c r="AE135" s="181"/>
      <c r="AF135" s="165"/>
      <c r="AG135" s="167"/>
      <c r="AH135" s="165"/>
      <c r="AI135" s="167"/>
      <c r="AJ135" s="165"/>
      <c r="AK135" s="166"/>
      <c r="AL135" s="167"/>
      <c r="AM135" s="128"/>
    </row>
    <row r="136" spans="2:39" s="109" customFormat="1" ht="50.1" customHeight="1" x14ac:dyDescent="0.25">
      <c r="B136" s="169" t="s">
        <v>212</v>
      </c>
      <c r="C136" s="170"/>
      <c r="D136" s="170"/>
      <c r="E136" s="204" t="s">
        <v>407</v>
      </c>
      <c r="F136" s="204"/>
      <c r="G136" s="204"/>
      <c r="H136" s="204"/>
      <c r="I136" s="204"/>
      <c r="J136" s="204"/>
      <c r="K136" s="204"/>
      <c r="L136" s="204"/>
      <c r="M136" s="204"/>
      <c r="N136" s="204"/>
      <c r="O136" s="204"/>
      <c r="P136" s="204"/>
      <c r="Q136" s="204"/>
      <c r="R136" s="204"/>
      <c r="S136" s="204"/>
      <c r="T136" s="204"/>
      <c r="U136" s="204"/>
      <c r="V136" s="199" t="s">
        <v>30</v>
      </c>
      <c r="W136" s="199"/>
      <c r="X136" s="189" t="s">
        <v>35</v>
      </c>
      <c r="Y136" s="189"/>
      <c r="Z136" s="172">
        <v>2</v>
      </c>
      <c r="AA136" s="172"/>
      <c r="AB136" s="165"/>
      <c r="AC136" s="167"/>
      <c r="AD136" s="165"/>
      <c r="AE136" s="167"/>
      <c r="AF136" s="165"/>
      <c r="AG136" s="167"/>
      <c r="AH136" s="165"/>
      <c r="AI136" s="167"/>
      <c r="AJ136" s="165"/>
      <c r="AK136" s="166"/>
      <c r="AL136" s="167"/>
      <c r="AM136" s="128"/>
    </row>
    <row r="137" spans="2:39" s="106" customFormat="1" ht="39.950000000000003" customHeight="1" x14ac:dyDescent="0.25">
      <c r="B137" s="244" t="s">
        <v>372</v>
      </c>
      <c r="C137" s="245"/>
      <c r="D137" s="245"/>
      <c r="E137" s="208" t="s">
        <v>144</v>
      </c>
      <c r="F137" s="209"/>
      <c r="G137" s="209"/>
      <c r="H137" s="209"/>
      <c r="I137" s="209"/>
      <c r="J137" s="209"/>
      <c r="K137" s="209"/>
      <c r="L137" s="209"/>
      <c r="M137" s="209"/>
      <c r="N137" s="209"/>
      <c r="O137" s="209"/>
      <c r="P137" s="209"/>
      <c r="Q137" s="209"/>
      <c r="R137" s="209"/>
      <c r="S137" s="209"/>
      <c r="T137" s="209"/>
      <c r="U137" s="209"/>
      <c r="V137" s="210"/>
      <c r="W137" s="210"/>
      <c r="X137" s="211"/>
      <c r="Y137" s="211"/>
      <c r="Z137" s="246"/>
      <c r="AA137" s="246"/>
      <c r="AB137" s="224"/>
      <c r="AC137" s="224"/>
      <c r="AD137" s="224"/>
      <c r="AE137" s="224"/>
      <c r="AF137" s="203"/>
      <c r="AG137" s="203"/>
      <c r="AH137" s="203"/>
      <c r="AI137" s="203"/>
      <c r="AJ137" s="203">
        <f>SUM(AJ138:AL149)</f>
        <v>0</v>
      </c>
      <c r="AK137" s="203"/>
      <c r="AL137" s="203"/>
      <c r="AM137" s="128"/>
    </row>
    <row r="138" spans="2:39" s="109" customFormat="1" ht="84.95" customHeight="1" x14ac:dyDescent="0.25">
      <c r="B138" s="169" t="s">
        <v>373</v>
      </c>
      <c r="C138" s="170"/>
      <c r="D138" s="170"/>
      <c r="E138" s="205" t="s">
        <v>385</v>
      </c>
      <c r="F138" s="206"/>
      <c r="G138" s="206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7"/>
      <c r="V138" s="172" t="s">
        <v>31</v>
      </c>
      <c r="W138" s="172"/>
      <c r="X138" s="179" t="s">
        <v>35</v>
      </c>
      <c r="Y138" s="179"/>
      <c r="Z138" s="172">
        <v>6</v>
      </c>
      <c r="AA138" s="172"/>
      <c r="AB138" s="165"/>
      <c r="AC138" s="167"/>
      <c r="AD138" s="165"/>
      <c r="AE138" s="167"/>
      <c r="AF138" s="165"/>
      <c r="AG138" s="167"/>
      <c r="AH138" s="165"/>
      <c r="AI138" s="167"/>
      <c r="AJ138" s="165"/>
      <c r="AK138" s="166"/>
      <c r="AL138" s="167"/>
      <c r="AM138" s="128"/>
    </row>
    <row r="139" spans="2:39" s="109" customFormat="1" ht="75" customHeight="1" x14ac:dyDescent="0.25">
      <c r="B139" s="169" t="s">
        <v>374</v>
      </c>
      <c r="C139" s="170"/>
      <c r="D139" s="170"/>
      <c r="E139" s="303" t="s">
        <v>386</v>
      </c>
      <c r="F139" s="303"/>
      <c r="G139" s="303"/>
      <c r="H139" s="303"/>
      <c r="I139" s="303"/>
      <c r="J139" s="303"/>
      <c r="K139" s="303"/>
      <c r="L139" s="303"/>
      <c r="M139" s="303"/>
      <c r="N139" s="303"/>
      <c r="O139" s="303"/>
      <c r="P139" s="303"/>
      <c r="Q139" s="303"/>
      <c r="R139" s="303"/>
      <c r="S139" s="303"/>
      <c r="T139" s="303"/>
      <c r="U139" s="303"/>
      <c r="V139" s="172" t="s">
        <v>31</v>
      </c>
      <c r="W139" s="172"/>
      <c r="X139" s="179" t="s">
        <v>35</v>
      </c>
      <c r="Y139" s="179"/>
      <c r="Z139" s="172">
        <v>4</v>
      </c>
      <c r="AA139" s="172"/>
      <c r="AB139" s="165"/>
      <c r="AC139" s="167"/>
      <c r="AD139" s="165"/>
      <c r="AE139" s="167"/>
      <c r="AF139" s="165"/>
      <c r="AG139" s="167"/>
      <c r="AH139" s="165"/>
      <c r="AI139" s="167"/>
      <c r="AJ139" s="165"/>
      <c r="AK139" s="166"/>
      <c r="AL139" s="167"/>
      <c r="AM139" s="128"/>
    </row>
    <row r="140" spans="2:39" s="109" customFormat="1" ht="75" customHeight="1" x14ac:dyDescent="0.25">
      <c r="B140" s="169" t="s">
        <v>375</v>
      </c>
      <c r="C140" s="170"/>
      <c r="D140" s="170"/>
      <c r="E140" s="303" t="s">
        <v>387</v>
      </c>
      <c r="F140" s="303"/>
      <c r="G140" s="303"/>
      <c r="H140" s="303"/>
      <c r="I140" s="303"/>
      <c r="J140" s="303"/>
      <c r="K140" s="303"/>
      <c r="L140" s="303"/>
      <c r="M140" s="303"/>
      <c r="N140" s="303"/>
      <c r="O140" s="303"/>
      <c r="P140" s="303"/>
      <c r="Q140" s="303"/>
      <c r="R140" s="303"/>
      <c r="S140" s="303"/>
      <c r="T140" s="303"/>
      <c r="U140" s="303"/>
      <c r="V140" s="172" t="s">
        <v>31</v>
      </c>
      <c r="W140" s="172"/>
      <c r="X140" s="179" t="s">
        <v>35</v>
      </c>
      <c r="Y140" s="179"/>
      <c r="Z140" s="172">
        <v>3</v>
      </c>
      <c r="AA140" s="172"/>
      <c r="AB140" s="165"/>
      <c r="AC140" s="167"/>
      <c r="AD140" s="165"/>
      <c r="AE140" s="167"/>
      <c r="AF140" s="165"/>
      <c r="AG140" s="167"/>
      <c r="AH140" s="165"/>
      <c r="AI140" s="167"/>
      <c r="AJ140" s="165"/>
      <c r="AK140" s="166"/>
      <c r="AL140" s="167"/>
      <c r="AM140" s="128"/>
    </row>
    <row r="141" spans="2:39" s="109" customFormat="1" ht="39.950000000000003" customHeight="1" x14ac:dyDescent="0.25">
      <c r="B141" s="169" t="s">
        <v>376</v>
      </c>
      <c r="C141" s="170"/>
      <c r="D141" s="170"/>
      <c r="E141" s="303" t="s">
        <v>299</v>
      </c>
      <c r="F141" s="303"/>
      <c r="G141" s="303"/>
      <c r="H141" s="303"/>
      <c r="I141" s="303"/>
      <c r="J141" s="303"/>
      <c r="K141" s="303"/>
      <c r="L141" s="303"/>
      <c r="M141" s="303"/>
      <c r="N141" s="303"/>
      <c r="O141" s="303"/>
      <c r="P141" s="303"/>
      <c r="Q141" s="303"/>
      <c r="R141" s="303"/>
      <c r="S141" s="303"/>
      <c r="T141" s="303"/>
      <c r="U141" s="303"/>
      <c r="V141" s="182" t="s">
        <v>169</v>
      </c>
      <c r="W141" s="183"/>
      <c r="X141" s="179" t="s">
        <v>35</v>
      </c>
      <c r="Y141" s="179"/>
      <c r="Z141" s="172">
        <v>1</v>
      </c>
      <c r="AA141" s="172"/>
      <c r="AB141" s="165"/>
      <c r="AC141" s="167"/>
      <c r="AD141" s="165"/>
      <c r="AE141" s="167"/>
      <c r="AF141" s="165"/>
      <c r="AG141" s="167"/>
      <c r="AH141" s="165"/>
      <c r="AI141" s="167"/>
      <c r="AJ141" s="165"/>
      <c r="AK141" s="166"/>
      <c r="AL141" s="167"/>
      <c r="AM141" s="128"/>
    </row>
    <row r="142" spans="2:39" s="109" customFormat="1" ht="39.950000000000003" customHeight="1" x14ac:dyDescent="0.25">
      <c r="B142" s="169" t="s">
        <v>377</v>
      </c>
      <c r="C142" s="170"/>
      <c r="D142" s="170"/>
      <c r="E142" s="303" t="s">
        <v>300</v>
      </c>
      <c r="F142" s="303"/>
      <c r="G142" s="303"/>
      <c r="H142" s="303"/>
      <c r="I142" s="303"/>
      <c r="J142" s="303"/>
      <c r="K142" s="303"/>
      <c r="L142" s="303"/>
      <c r="M142" s="303"/>
      <c r="N142" s="303"/>
      <c r="O142" s="303"/>
      <c r="P142" s="303"/>
      <c r="Q142" s="303"/>
      <c r="R142" s="303"/>
      <c r="S142" s="303"/>
      <c r="T142" s="303"/>
      <c r="U142" s="303"/>
      <c r="V142" s="182" t="s">
        <v>169</v>
      </c>
      <c r="W142" s="183"/>
      <c r="X142" s="179" t="s">
        <v>35</v>
      </c>
      <c r="Y142" s="179"/>
      <c r="Z142" s="172">
        <v>1</v>
      </c>
      <c r="AA142" s="172"/>
      <c r="AB142" s="165"/>
      <c r="AC142" s="167"/>
      <c r="AD142" s="165"/>
      <c r="AE142" s="167"/>
      <c r="AF142" s="165"/>
      <c r="AG142" s="167"/>
      <c r="AH142" s="165"/>
      <c r="AI142" s="167"/>
      <c r="AJ142" s="165"/>
      <c r="AK142" s="166"/>
      <c r="AL142" s="167"/>
      <c r="AM142" s="128"/>
    </row>
    <row r="143" spans="2:39" s="109" customFormat="1" ht="39.950000000000003" customHeight="1" x14ac:dyDescent="0.25">
      <c r="B143" s="169" t="s">
        <v>378</v>
      </c>
      <c r="C143" s="170"/>
      <c r="D143" s="170"/>
      <c r="E143" s="303" t="s">
        <v>298</v>
      </c>
      <c r="F143" s="303"/>
      <c r="G143" s="303"/>
      <c r="H143" s="303"/>
      <c r="I143" s="303"/>
      <c r="J143" s="303"/>
      <c r="K143" s="303"/>
      <c r="L143" s="303"/>
      <c r="M143" s="303"/>
      <c r="N143" s="303"/>
      <c r="O143" s="303"/>
      <c r="P143" s="303"/>
      <c r="Q143" s="303"/>
      <c r="R143" s="303"/>
      <c r="S143" s="303"/>
      <c r="T143" s="303"/>
      <c r="U143" s="303"/>
      <c r="V143" s="182" t="s">
        <v>169</v>
      </c>
      <c r="W143" s="183"/>
      <c r="X143" s="179" t="s">
        <v>35</v>
      </c>
      <c r="Y143" s="179"/>
      <c r="Z143" s="172">
        <v>1</v>
      </c>
      <c r="AA143" s="172"/>
      <c r="AB143" s="165"/>
      <c r="AC143" s="167"/>
      <c r="AD143" s="165"/>
      <c r="AE143" s="167"/>
      <c r="AF143" s="165"/>
      <c r="AG143" s="167"/>
      <c r="AH143" s="165"/>
      <c r="AI143" s="167"/>
      <c r="AJ143" s="165"/>
      <c r="AK143" s="166"/>
      <c r="AL143" s="167"/>
      <c r="AM143" s="128"/>
    </row>
    <row r="144" spans="2:39" s="109" customFormat="1" ht="39.950000000000003" customHeight="1" x14ac:dyDescent="0.25">
      <c r="B144" s="169" t="s">
        <v>379</v>
      </c>
      <c r="C144" s="170"/>
      <c r="D144" s="170"/>
      <c r="E144" s="303" t="s">
        <v>295</v>
      </c>
      <c r="F144" s="303"/>
      <c r="G144" s="303"/>
      <c r="H144" s="303"/>
      <c r="I144" s="303"/>
      <c r="J144" s="303"/>
      <c r="K144" s="303"/>
      <c r="L144" s="303"/>
      <c r="M144" s="303"/>
      <c r="N144" s="303"/>
      <c r="O144" s="303"/>
      <c r="P144" s="303"/>
      <c r="Q144" s="303"/>
      <c r="R144" s="303"/>
      <c r="S144" s="303"/>
      <c r="T144" s="303"/>
      <c r="U144" s="303"/>
      <c r="V144" s="182" t="s">
        <v>169</v>
      </c>
      <c r="W144" s="183"/>
      <c r="X144" s="179" t="s">
        <v>35</v>
      </c>
      <c r="Y144" s="179"/>
      <c r="Z144" s="172">
        <v>1</v>
      </c>
      <c r="AA144" s="172"/>
      <c r="AB144" s="165"/>
      <c r="AC144" s="167"/>
      <c r="AD144" s="165"/>
      <c r="AE144" s="167"/>
      <c r="AF144" s="165"/>
      <c r="AG144" s="167"/>
      <c r="AH144" s="165"/>
      <c r="AI144" s="167"/>
      <c r="AJ144" s="165"/>
      <c r="AK144" s="166"/>
      <c r="AL144" s="167"/>
      <c r="AM144" s="128"/>
    </row>
    <row r="145" spans="2:39" s="109" customFormat="1" ht="39.950000000000003" customHeight="1" x14ac:dyDescent="0.25">
      <c r="B145" s="169" t="s">
        <v>380</v>
      </c>
      <c r="C145" s="170"/>
      <c r="D145" s="170"/>
      <c r="E145" s="303" t="s">
        <v>296</v>
      </c>
      <c r="F145" s="303"/>
      <c r="G145" s="303"/>
      <c r="H145" s="303"/>
      <c r="I145" s="303"/>
      <c r="J145" s="303"/>
      <c r="K145" s="303"/>
      <c r="L145" s="303"/>
      <c r="M145" s="303"/>
      <c r="N145" s="303"/>
      <c r="O145" s="303"/>
      <c r="P145" s="303"/>
      <c r="Q145" s="303"/>
      <c r="R145" s="303"/>
      <c r="S145" s="303"/>
      <c r="T145" s="303"/>
      <c r="U145" s="303"/>
      <c r="V145" s="182" t="s">
        <v>169</v>
      </c>
      <c r="W145" s="183"/>
      <c r="X145" s="179" t="s">
        <v>35</v>
      </c>
      <c r="Y145" s="179"/>
      <c r="Z145" s="172">
        <v>1</v>
      </c>
      <c r="AA145" s="172"/>
      <c r="AB145" s="165"/>
      <c r="AC145" s="167"/>
      <c r="AD145" s="165"/>
      <c r="AE145" s="167"/>
      <c r="AF145" s="165"/>
      <c r="AG145" s="167"/>
      <c r="AH145" s="165"/>
      <c r="AI145" s="167"/>
      <c r="AJ145" s="165"/>
      <c r="AK145" s="166"/>
      <c r="AL145" s="167"/>
      <c r="AM145" s="128"/>
    </row>
    <row r="146" spans="2:39" s="109" customFormat="1" ht="39.950000000000003" customHeight="1" x14ac:dyDescent="0.25">
      <c r="B146" s="169" t="s">
        <v>381</v>
      </c>
      <c r="C146" s="170"/>
      <c r="D146" s="170"/>
      <c r="E146" s="303" t="s">
        <v>297</v>
      </c>
      <c r="F146" s="303"/>
      <c r="G146" s="303"/>
      <c r="H146" s="303"/>
      <c r="I146" s="303"/>
      <c r="J146" s="303"/>
      <c r="K146" s="303"/>
      <c r="L146" s="303"/>
      <c r="M146" s="303"/>
      <c r="N146" s="303"/>
      <c r="O146" s="303"/>
      <c r="P146" s="303"/>
      <c r="Q146" s="303"/>
      <c r="R146" s="303"/>
      <c r="S146" s="303"/>
      <c r="T146" s="303"/>
      <c r="U146" s="303"/>
      <c r="V146" s="182" t="s">
        <v>169</v>
      </c>
      <c r="W146" s="183"/>
      <c r="X146" s="179" t="s">
        <v>35</v>
      </c>
      <c r="Y146" s="179"/>
      <c r="Z146" s="172">
        <v>1</v>
      </c>
      <c r="AA146" s="172"/>
      <c r="AB146" s="165"/>
      <c r="AC146" s="167"/>
      <c r="AD146" s="165"/>
      <c r="AE146" s="167"/>
      <c r="AF146" s="165"/>
      <c r="AG146" s="167"/>
      <c r="AH146" s="165"/>
      <c r="AI146" s="167"/>
      <c r="AJ146" s="165"/>
      <c r="AK146" s="166"/>
      <c r="AL146" s="167"/>
      <c r="AM146" s="128"/>
    </row>
    <row r="147" spans="2:39" s="109" customFormat="1" ht="39.950000000000003" customHeight="1" x14ac:dyDescent="0.25">
      <c r="B147" s="169" t="s">
        <v>382</v>
      </c>
      <c r="C147" s="170"/>
      <c r="D147" s="170"/>
      <c r="E147" s="303" t="s">
        <v>301</v>
      </c>
      <c r="F147" s="303"/>
      <c r="G147" s="303"/>
      <c r="H147" s="303"/>
      <c r="I147" s="303"/>
      <c r="J147" s="303"/>
      <c r="K147" s="303"/>
      <c r="L147" s="303"/>
      <c r="M147" s="303"/>
      <c r="N147" s="303"/>
      <c r="O147" s="303"/>
      <c r="P147" s="303"/>
      <c r="Q147" s="303"/>
      <c r="R147" s="303"/>
      <c r="S147" s="303"/>
      <c r="T147" s="303"/>
      <c r="U147" s="303"/>
      <c r="V147" s="182" t="s">
        <v>169</v>
      </c>
      <c r="W147" s="183"/>
      <c r="X147" s="179" t="s">
        <v>35</v>
      </c>
      <c r="Y147" s="179"/>
      <c r="Z147" s="172">
        <v>1</v>
      </c>
      <c r="AA147" s="172"/>
      <c r="AB147" s="165"/>
      <c r="AC147" s="167"/>
      <c r="AD147" s="165"/>
      <c r="AE147" s="167"/>
      <c r="AF147" s="165"/>
      <c r="AG147" s="167"/>
      <c r="AH147" s="165"/>
      <c r="AI147" s="167"/>
      <c r="AJ147" s="165"/>
      <c r="AK147" s="166"/>
      <c r="AL147" s="167"/>
      <c r="AM147" s="128"/>
    </row>
    <row r="148" spans="2:39" s="109" customFormat="1" ht="39.950000000000003" customHeight="1" x14ac:dyDescent="0.25">
      <c r="B148" s="169" t="s">
        <v>383</v>
      </c>
      <c r="C148" s="170"/>
      <c r="D148" s="170"/>
      <c r="E148" s="303" t="s">
        <v>302</v>
      </c>
      <c r="F148" s="303"/>
      <c r="G148" s="303"/>
      <c r="H148" s="303"/>
      <c r="I148" s="303"/>
      <c r="J148" s="303"/>
      <c r="K148" s="303"/>
      <c r="L148" s="303"/>
      <c r="M148" s="303"/>
      <c r="N148" s="303"/>
      <c r="O148" s="303"/>
      <c r="P148" s="303"/>
      <c r="Q148" s="303"/>
      <c r="R148" s="303"/>
      <c r="S148" s="303"/>
      <c r="T148" s="303"/>
      <c r="U148" s="303"/>
      <c r="V148" s="182" t="s">
        <v>169</v>
      </c>
      <c r="W148" s="183"/>
      <c r="X148" s="179" t="s">
        <v>35</v>
      </c>
      <c r="Y148" s="179"/>
      <c r="Z148" s="172">
        <v>1</v>
      </c>
      <c r="AA148" s="172"/>
      <c r="AB148" s="165"/>
      <c r="AC148" s="167"/>
      <c r="AD148" s="165"/>
      <c r="AE148" s="167"/>
      <c r="AF148" s="165"/>
      <c r="AG148" s="167"/>
      <c r="AH148" s="165"/>
      <c r="AI148" s="167"/>
      <c r="AJ148" s="165"/>
      <c r="AK148" s="166"/>
      <c r="AL148" s="167"/>
      <c r="AM148" s="128"/>
    </row>
    <row r="149" spans="2:39" s="109" customFormat="1" ht="39.950000000000003" customHeight="1" x14ac:dyDescent="0.25">
      <c r="B149" s="169" t="s">
        <v>384</v>
      </c>
      <c r="C149" s="170"/>
      <c r="D149" s="170"/>
      <c r="E149" s="303" t="s">
        <v>303</v>
      </c>
      <c r="F149" s="303"/>
      <c r="G149" s="303"/>
      <c r="H149" s="303"/>
      <c r="I149" s="303"/>
      <c r="J149" s="303"/>
      <c r="K149" s="303"/>
      <c r="L149" s="303"/>
      <c r="M149" s="303"/>
      <c r="N149" s="303"/>
      <c r="O149" s="303"/>
      <c r="P149" s="303"/>
      <c r="Q149" s="303"/>
      <c r="R149" s="303"/>
      <c r="S149" s="303"/>
      <c r="T149" s="303"/>
      <c r="U149" s="303"/>
      <c r="V149" s="182" t="s">
        <v>169</v>
      </c>
      <c r="W149" s="183"/>
      <c r="X149" s="179" t="s">
        <v>35</v>
      </c>
      <c r="Y149" s="179"/>
      <c r="Z149" s="172">
        <v>1</v>
      </c>
      <c r="AA149" s="172"/>
      <c r="AB149" s="165"/>
      <c r="AC149" s="167"/>
      <c r="AD149" s="165"/>
      <c r="AE149" s="167"/>
      <c r="AF149" s="165"/>
      <c r="AG149" s="167"/>
      <c r="AH149" s="165"/>
      <c r="AI149" s="167"/>
      <c r="AJ149" s="165"/>
      <c r="AK149" s="166"/>
      <c r="AL149" s="167"/>
      <c r="AM149" s="128"/>
    </row>
    <row r="150" spans="2:39" s="106" customFormat="1" ht="39.950000000000003" customHeight="1" x14ac:dyDescent="0.25">
      <c r="B150" s="244" t="s">
        <v>213</v>
      </c>
      <c r="C150" s="245"/>
      <c r="D150" s="245"/>
      <c r="E150" s="304" t="s">
        <v>152</v>
      </c>
      <c r="F150" s="305"/>
      <c r="G150" s="305"/>
      <c r="H150" s="305"/>
      <c r="I150" s="305"/>
      <c r="J150" s="305"/>
      <c r="K150" s="305"/>
      <c r="L150" s="305"/>
      <c r="M150" s="305"/>
      <c r="N150" s="305"/>
      <c r="O150" s="305"/>
      <c r="P150" s="305"/>
      <c r="Q150" s="305"/>
      <c r="R150" s="305"/>
      <c r="S150" s="305"/>
      <c r="T150" s="305"/>
      <c r="U150" s="305"/>
      <c r="V150" s="210"/>
      <c r="W150" s="210"/>
      <c r="X150" s="211"/>
      <c r="Y150" s="211"/>
      <c r="Z150" s="246"/>
      <c r="AA150" s="246"/>
      <c r="AB150" s="224"/>
      <c r="AC150" s="224"/>
      <c r="AD150" s="165"/>
      <c r="AE150" s="167"/>
      <c r="AF150" s="203"/>
      <c r="AG150" s="203"/>
      <c r="AH150" s="203"/>
      <c r="AI150" s="203"/>
      <c r="AJ150" s="203">
        <f>SUM(AJ151:AL162)</f>
        <v>0</v>
      </c>
      <c r="AK150" s="203"/>
      <c r="AL150" s="203"/>
      <c r="AM150" s="128"/>
    </row>
    <row r="151" spans="2:39" s="109" customFormat="1" ht="39.950000000000003" customHeight="1" x14ac:dyDescent="0.25">
      <c r="B151" s="169" t="s">
        <v>214</v>
      </c>
      <c r="C151" s="170"/>
      <c r="D151" s="170"/>
      <c r="E151" s="303" t="s">
        <v>388</v>
      </c>
      <c r="F151" s="303"/>
      <c r="G151" s="303"/>
      <c r="H151" s="303"/>
      <c r="I151" s="303"/>
      <c r="J151" s="303"/>
      <c r="K151" s="303"/>
      <c r="L151" s="303"/>
      <c r="M151" s="303"/>
      <c r="N151" s="303"/>
      <c r="O151" s="303"/>
      <c r="P151" s="303"/>
      <c r="Q151" s="303"/>
      <c r="R151" s="303"/>
      <c r="S151" s="303"/>
      <c r="T151" s="303"/>
      <c r="U151" s="303"/>
      <c r="V151" s="182" t="s">
        <v>169</v>
      </c>
      <c r="W151" s="183"/>
      <c r="X151" s="179" t="s">
        <v>35</v>
      </c>
      <c r="Y151" s="179"/>
      <c r="Z151" s="172">
        <v>1</v>
      </c>
      <c r="AA151" s="172"/>
      <c r="AB151" s="165"/>
      <c r="AC151" s="167"/>
      <c r="AD151" s="165"/>
      <c r="AE151" s="167"/>
      <c r="AF151" s="165"/>
      <c r="AG151" s="167"/>
      <c r="AH151" s="165"/>
      <c r="AI151" s="167"/>
      <c r="AJ151" s="165"/>
      <c r="AK151" s="166"/>
      <c r="AL151" s="167"/>
      <c r="AM151" s="128"/>
    </row>
    <row r="152" spans="2:39" s="109" customFormat="1" ht="39.950000000000003" customHeight="1" x14ac:dyDescent="0.25">
      <c r="B152" s="169" t="s">
        <v>215</v>
      </c>
      <c r="C152" s="170"/>
      <c r="D152" s="170"/>
      <c r="E152" s="303" t="s">
        <v>389</v>
      </c>
      <c r="F152" s="303"/>
      <c r="G152" s="303"/>
      <c r="H152" s="303"/>
      <c r="I152" s="303"/>
      <c r="J152" s="303"/>
      <c r="K152" s="303"/>
      <c r="L152" s="303"/>
      <c r="M152" s="303"/>
      <c r="N152" s="303"/>
      <c r="O152" s="303"/>
      <c r="P152" s="303"/>
      <c r="Q152" s="303"/>
      <c r="R152" s="303"/>
      <c r="S152" s="303"/>
      <c r="T152" s="303"/>
      <c r="U152" s="303"/>
      <c r="V152" s="182" t="s">
        <v>169</v>
      </c>
      <c r="W152" s="183"/>
      <c r="X152" s="179" t="s">
        <v>35</v>
      </c>
      <c r="Y152" s="179"/>
      <c r="Z152" s="172">
        <v>1</v>
      </c>
      <c r="AA152" s="172"/>
      <c r="AB152" s="165"/>
      <c r="AC152" s="167"/>
      <c r="AD152" s="165"/>
      <c r="AE152" s="167"/>
      <c r="AF152" s="165"/>
      <c r="AG152" s="167"/>
      <c r="AH152" s="165"/>
      <c r="AI152" s="167"/>
      <c r="AJ152" s="165"/>
      <c r="AK152" s="166"/>
      <c r="AL152" s="167"/>
      <c r="AM152" s="128"/>
    </row>
    <row r="153" spans="2:39" s="109" customFormat="1" ht="39.950000000000003" customHeight="1" x14ac:dyDescent="0.25">
      <c r="B153" s="169" t="s">
        <v>216</v>
      </c>
      <c r="C153" s="170"/>
      <c r="D153" s="170"/>
      <c r="E153" s="303" t="s">
        <v>390</v>
      </c>
      <c r="F153" s="303"/>
      <c r="G153" s="303"/>
      <c r="H153" s="303"/>
      <c r="I153" s="303"/>
      <c r="J153" s="303"/>
      <c r="K153" s="303"/>
      <c r="L153" s="303"/>
      <c r="M153" s="303"/>
      <c r="N153" s="303"/>
      <c r="O153" s="303"/>
      <c r="P153" s="303"/>
      <c r="Q153" s="303"/>
      <c r="R153" s="303"/>
      <c r="S153" s="303"/>
      <c r="T153" s="303"/>
      <c r="U153" s="303"/>
      <c r="V153" s="182" t="s">
        <v>169</v>
      </c>
      <c r="W153" s="183"/>
      <c r="X153" s="179" t="s">
        <v>35</v>
      </c>
      <c r="Y153" s="179"/>
      <c r="Z153" s="172">
        <v>1</v>
      </c>
      <c r="AA153" s="172"/>
      <c r="AB153" s="165"/>
      <c r="AC153" s="167"/>
      <c r="AD153" s="165"/>
      <c r="AE153" s="167"/>
      <c r="AF153" s="165"/>
      <c r="AG153" s="167"/>
      <c r="AH153" s="165"/>
      <c r="AI153" s="167"/>
      <c r="AJ153" s="165"/>
      <c r="AK153" s="166"/>
      <c r="AL153" s="167"/>
      <c r="AM153" s="128"/>
    </row>
    <row r="154" spans="2:39" s="109" customFormat="1" ht="39.950000000000003" customHeight="1" x14ac:dyDescent="0.25">
      <c r="B154" s="169" t="s">
        <v>217</v>
      </c>
      <c r="C154" s="170"/>
      <c r="D154" s="170"/>
      <c r="E154" s="303" t="s">
        <v>391</v>
      </c>
      <c r="F154" s="303"/>
      <c r="G154" s="303"/>
      <c r="H154" s="303"/>
      <c r="I154" s="303"/>
      <c r="J154" s="303"/>
      <c r="K154" s="303"/>
      <c r="L154" s="303"/>
      <c r="M154" s="303"/>
      <c r="N154" s="303"/>
      <c r="O154" s="303"/>
      <c r="P154" s="303"/>
      <c r="Q154" s="303"/>
      <c r="R154" s="303"/>
      <c r="S154" s="303"/>
      <c r="T154" s="303"/>
      <c r="U154" s="303"/>
      <c r="V154" s="182" t="s">
        <v>169</v>
      </c>
      <c r="W154" s="183"/>
      <c r="X154" s="179" t="s">
        <v>35</v>
      </c>
      <c r="Y154" s="179"/>
      <c r="Z154" s="172">
        <v>1</v>
      </c>
      <c r="AA154" s="172"/>
      <c r="AB154" s="165"/>
      <c r="AC154" s="167"/>
      <c r="AD154" s="165"/>
      <c r="AE154" s="167"/>
      <c r="AF154" s="165"/>
      <c r="AG154" s="167"/>
      <c r="AH154" s="165"/>
      <c r="AI154" s="167"/>
      <c r="AJ154" s="165"/>
      <c r="AK154" s="166"/>
      <c r="AL154" s="167"/>
      <c r="AM154" s="128"/>
    </row>
    <row r="155" spans="2:39" s="109" customFormat="1" ht="39.950000000000003" customHeight="1" x14ac:dyDescent="0.25">
      <c r="B155" s="169" t="s">
        <v>218</v>
      </c>
      <c r="C155" s="170"/>
      <c r="D155" s="170"/>
      <c r="E155" s="303" t="s">
        <v>306</v>
      </c>
      <c r="F155" s="303"/>
      <c r="G155" s="303"/>
      <c r="H155" s="303"/>
      <c r="I155" s="303"/>
      <c r="J155" s="303"/>
      <c r="K155" s="303"/>
      <c r="L155" s="303"/>
      <c r="M155" s="303"/>
      <c r="N155" s="303"/>
      <c r="O155" s="303"/>
      <c r="P155" s="303"/>
      <c r="Q155" s="303"/>
      <c r="R155" s="303"/>
      <c r="S155" s="303"/>
      <c r="T155" s="303"/>
      <c r="U155" s="303"/>
      <c r="V155" s="182" t="s">
        <v>169</v>
      </c>
      <c r="W155" s="183"/>
      <c r="X155" s="179" t="s">
        <v>35</v>
      </c>
      <c r="Y155" s="179"/>
      <c r="Z155" s="172">
        <v>1</v>
      </c>
      <c r="AA155" s="172"/>
      <c r="AB155" s="165"/>
      <c r="AC155" s="167"/>
      <c r="AD155" s="165"/>
      <c r="AE155" s="167"/>
      <c r="AF155" s="165"/>
      <c r="AG155" s="167"/>
      <c r="AH155" s="165"/>
      <c r="AI155" s="167"/>
      <c r="AJ155" s="165"/>
      <c r="AK155" s="166"/>
      <c r="AL155" s="167"/>
      <c r="AM155" s="128"/>
    </row>
    <row r="156" spans="2:39" s="109" customFormat="1" ht="39.950000000000003" customHeight="1" x14ac:dyDescent="0.25">
      <c r="B156" s="169" t="s">
        <v>219</v>
      </c>
      <c r="C156" s="170"/>
      <c r="D156" s="170"/>
      <c r="E156" s="303" t="s">
        <v>307</v>
      </c>
      <c r="F156" s="303"/>
      <c r="G156" s="303"/>
      <c r="H156" s="303"/>
      <c r="I156" s="303"/>
      <c r="J156" s="303"/>
      <c r="K156" s="303"/>
      <c r="L156" s="303"/>
      <c r="M156" s="303"/>
      <c r="N156" s="303"/>
      <c r="O156" s="303"/>
      <c r="P156" s="303"/>
      <c r="Q156" s="303"/>
      <c r="R156" s="303"/>
      <c r="S156" s="303"/>
      <c r="T156" s="303"/>
      <c r="U156" s="303"/>
      <c r="V156" s="182" t="s">
        <v>169</v>
      </c>
      <c r="W156" s="183"/>
      <c r="X156" s="179" t="s">
        <v>35</v>
      </c>
      <c r="Y156" s="179"/>
      <c r="Z156" s="172">
        <v>1</v>
      </c>
      <c r="AA156" s="172"/>
      <c r="AB156" s="165"/>
      <c r="AC156" s="167"/>
      <c r="AD156" s="165"/>
      <c r="AE156" s="167"/>
      <c r="AF156" s="165"/>
      <c r="AG156" s="167"/>
      <c r="AH156" s="165"/>
      <c r="AI156" s="167"/>
      <c r="AJ156" s="165"/>
      <c r="AK156" s="166"/>
      <c r="AL156" s="167"/>
      <c r="AM156" s="128"/>
    </row>
    <row r="157" spans="2:39" s="109" customFormat="1" ht="39.950000000000003" customHeight="1" x14ac:dyDescent="0.25">
      <c r="B157" s="169" t="s">
        <v>220</v>
      </c>
      <c r="C157" s="170"/>
      <c r="D157" s="170"/>
      <c r="E157" s="303" t="s">
        <v>304</v>
      </c>
      <c r="F157" s="303"/>
      <c r="G157" s="303"/>
      <c r="H157" s="303"/>
      <c r="I157" s="303"/>
      <c r="J157" s="303"/>
      <c r="K157" s="303"/>
      <c r="L157" s="303"/>
      <c r="M157" s="303"/>
      <c r="N157" s="303"/>
      <c r="O157" s="303"/>
      <c r="P157" s="303"/>
      <c r="Q157" s="303"/>
      <c r="R157" s="303"/>
      <c r="S157" s="303"/>
      <c r="T157" s="303"/>
      <c r="U157" s="303"/>
      <c r="V157" s="182" t="s">
        <v>169</v>
      </c>
      <c r="W157" s="183"/>
      <c r="X157" s="179" t="s">
        <v>35</v>
      </c>
      <c r="Y157" s="179"/>
      <c r="Z157" s="172">
        <v>1</v>
      </c>
      <c r="AA157" s="172"/>
      <c r="AB157" s="165"/>
      <c r="AC157" s="167"/>
      <c r="AD157" s="165"/>
      <c r="AE157" s="167"/>
      <c r="AF157" s="165"/>
      <c r="AG157" s="167"/>
      <c r="AH157" s="165"/>
      <c r="AI157" s="167"/>
      <c r="AJ157" s="165"/>
      <c r="AK157" s="166"/>
      <c r="AL157" s="167"/>
      <c r="AM157" s="128"/>
    </row>
    <row r="158" spans="2:39" s="109" customFormat="1" ht="39.950000000000003" customHeight="1" x14ac:dyDescent="0.25">
      <c r="B158" s="169" t="s">
        <v>221</v>
      </c>
      <c r="C158" s="170"/>
      <c r="D158" s="170"/>
      <c r="E158" s="303" t="s">
        <v>305</v>
      </c>
      <c r="F158" s="303"/>
      <c r="G158" s="303"/>
      <c r="H158" s="303"/>
      <c r="I158" s="303"/>
      <c r="J158" s="303"/>
      <c r="K158" s="303"/>
      <c r="L158" s="303"/>
      <c r="M158" s="303"/>
      <c r="N158" s="303"/>
      <c r="O158" s="303"/>
      <c r="P158" s="303"/>
      <c r="Q158" s="303"/>
      <c r="R158" s="303"/>
      <c r="S158" s="303"/>
      <c r="T158" s="303"/>
      <c r="U158" s="303"/>
      <c r="V158" s="182" t="s">
        <v>169</v>
      </c>
      <c r="W158" s="183"/>
      <c r="X158" s="179" t="s">
        <v>35</v>
      </c>
      <c r="Y158" s="179"/>
      <c r="Z158" s="172">
        <v>1</v>
      </c>
      <c r="AA158" s="172"/>
      <c r="AB158" s="165"/>
      <c r="AC158" s="167"/>
      <c r="AD158" s="165"/>
      <c r="AE158" s="167"/>
      <c r="AF158" s="165"/>
      <c r="AG158" s="167"/>
      <c r="AH158" s="165"/>
      <c r="AI158" s="167"/>
      <c r="AJ158" s="165"/>
      <c r="AK158" s="166"/>
      <c r="AL158" s="167"/>
      <c r="AM158" s="128"/>
    </row>
    <row r="159" spans="2:39" s="109" customFormat="1" ht="39.950000000000003" customHeight="1" x14ac:dyDescent="0.25">
      <c r="B159" s="169" t="s">
        <v>222</v>
      </c>
      <c r="C159" s="170"/>
      <c r="D159" s="170"/>
      <c r="E159" s="303" t="s">
        <v>308</v>
      </c>
      <c r="F159" s="303"/>
      <c r="G159" s="303"/>
      <c r="H159" s="303"/>
      <c r="I159" s="303"/>
      <c r="J159" s="303"/>
      <c r="K159" s="303"/>
      <c r="L159" s="303"/>
      <c r="M159" s="303"/>
      <c r="N159" s="303"/>
      <c r="O159" s="303"/>
      <c r="P159" s="303"/>
      <c r="Q159" s="303"/>
      <c r="R159" s="303"/>
      <c r="S159" s="303"/>
      <c r="T159" s="303"/>
      <c r="U159" s="303"/>
      <c r="V159" s="182" t="s">
        <v>169</v>
      </c>
      <c r="W159" s="183"/>
      <c r="X159" s="179" t="s">
        <v>35</v>
      </c>
      <c r="Y159" s="179"/>
      <c r="Z159" s="172">
        <v>1</v>
      </c>
      <c r="AA159" s="172"/>
      <c r="AB159" s="165"/>
      <c r="AC159" s="167"/>
      <c r="AD159" s="165"/>
      <c r="AE159" s="167"/>
      <c r="AF159" s="165"/>
      <c r="AG159" s="167"/>
      <c r="AH159" s="165"/>
      <c r="AI159" s="167"/>
      <c r="AJ159" s="165"/>
      <c r="AK159" s="166"/>
      <c r="AL159" s="167"/>
      <c r="AM159" s="128"/>
    </row>
    <row r="160" spans="2:39" s="109" customFormat="1" ht="39.950000000000003" customHeight="1" x14ac:dyDescent="0.25">
      <c r="B160" s="169" t="s">
        <v>223</v>
      </c>
      <c r="C160" s="170"/>
      <c r="D160" s="170"/>
      <c r="E160" s="303" t="s">
        <v>309</v>
      </c>
      <c r="F160" s="303"/>
      <c r="G160" s="303"/>
      <c r="H160" s="303"/>
      <c r="I160" s="303"/>
      <c r="J160" s="303"/>
      <c r="K160" s="303"/>
      <c r="L160" s="303"/>
      <c r="M160" s="303"/>
      <c r="N160" s="303"/>
      <c r="O160" s="303"/>
      <c r="P160" s="303"/>
      <c r="Q160" s="303"/>
      <c r="R160" s="303"/>
      <c r="S160" s="303"/>
      <c r="T160" s="303"/>
      <c r="U160" s="303"/>
      <c r="V160" s="182" t="s">
        <v>169</v>
      </c>
      <c r="W160" s="183"/>
      <c r="X160" s="179" t="s">
        <v>35</v>
      </c>
      <c r="Y160" s="179"/>
      <c r="Z160" s="172">
        <v>1</v>
      </c>
      <c r="AA160" s="172"/>
      <c r="AB160" s="165"/>
      <c r="AC160" s="167"/>
      <c r="AD160" s="165"/>
      <c r="AE160" s="167"/>
      <c r="AF160" s="165"/>
      <c r="AG160" s="167"/>
      <c r="AH160" s="165"/>
      <c r="AI160" s="167"/>
      <c r="AJ160" s="165"/>
      <c r="AK160" s="166"/>
      <c r="AL160" s="167"/>
      <c r="AM160" s="128"/>
    </row>
    <row r="161" spans="2:39" s="109" customFormat="1" ht="39.950000000000003" customHeight="1" x14ac:dyDescent="0.25">
      <c r="B161" s="169" t="s">
        <v>224</v>
      </c>
      <c r="C161" s="170"/>
      <c r="D161" s="170"/>
      <c r="E161" s="303" t="s">
        <v>310</v>
      </c>
      <c r="F161" s="303"/>
      <c r="G161" s="303"/>
      <c r="H161" s="303"/>
      <c r="I161" s="303"/>
      <c r="J161" s="303"/>
      <c r="K161" s="303"/>
      <c r="L161" s="303"/>
      <c r="M161" s="303"/>
      <c r="N161" s="303"/>
      <c r="O161" s="303"/>
      <c r="P161" s="303"/>
      <c r="Q161" s="303"/>
      <c r="R161" s="303"/>
      <c r="S161" s="303"/>
      <c r="T161" s="303"/>
      <c r="U161" s="303"/>
      <c r="V161" s="182" t="s">
        <v>169</v>
      </c>
      <c r="W161" s="183"/>
      <c r="X161" s="179" t="s">
        <v>35</v>
      </c>
      <c r="Y161" s="179"/>
      <c r="Z161" s="172">
        <v>1</v>
      </c>
      <c r="AA161" s="172"/>
      <c r="AB161" s="165"/>
      <c r="AC161" s="167"/>
      <c r="AD161" s="165"/>
      <c r="AE161" s="167"/>
      <c r="AF161" s="165"/>
      <c r="AG161" s="167"/>
      <c r="AH161" s="165"/>
      <c r="AI161" s="167"/>
      <c r="AJ161" s="165"/>
      <c r="AK161" s="166"/>
      <c r="AL161" s="167"/>
      <c r="AM161" s="128"/>
    </row>
    <row r="162" spans="2:39" s="109" customFormat="1" ht="39.950000000000003" customHeight="1" x14ac:dyDescent="0.25">
      <c r="B162" s="169" t="s">
        <v>225</v>
      </c>
      <c r="C162" s="170"/>
      <c r="D162" s="170"/>
      <c r="E162" s="303" t="s">
        <v>311</v>
      </c>
      <c r="F162" s="303"/>
      <c r="G162" s="303"/>
      <c r="H162" s="303"/>
      <c r="I162" s="303"/>
      <c r="J162" s="303"/>
      <c r="K162" s="303"/>
      <c r="L162" s="303"/>
      <c r="M162" s="303"/>
      <c r="N162" s="303"/>
      <c r="O162" s="303"/>
      <c r="P162" s="303"/>
      <c r="Q162" s="303"/>
      <c r="R162" s="303"/>
      <c r="S162" s="303"/>
      <c r="T162" s="303"/>
      <c r="U162" s="303"/>
      <c r="V162" s="182" t="s">
        <v>169</v>
      </c>
      <c r="W162" s="183"/>
      <c r="X162" s="179" t="s">
        <v>35</v>
      </c>
      <c r="Y162" s="179"/>
      <c r="Z162" s="172">
        <v>1</v>
      </c>
      <c r="AA162" s="172"/>
      <c r="AB162" s="165"/>
      <c r="AC162" s="167"/>
      <c r="AD162" s="165"/>
      <c r="AE162" s="167"/>
      <c r="AF162" s="165"/>
      <c r="AG162" s="167"/>
      <c r="AH162" s="165"/>
      <c r="AI162" s="167"/>
      <c r="AJ162" s="165"/>
      <c r="AK162" s="166"/>
      <c r="AL162" s="167"/>
      <c r="AM162" s="128"/>
    </row>
    <row r="163" spans="2:39" s="109" customFormat="1" ht="39.950000000000003" customHeight="1" x14ac:dyDescent="0.25">
      <c r="B163" s="225" t="s">
        <v>228</v>
      </c>
      <c r="C163" s="225"/>
      <c r="D163" s="225"/>
      <c r="E163" s="249" t="s">
        <v>229</v>
      </c>
      <c r="F163" s="250"/>
      <c r="G163" s="250"/>
      <c r="H163" s="250"/>
      <c r="I163" s="250"/>
      <c r="J163" s="250"/>
      <c r="K163" s="250"/>
      <c r="L163" s="250"/>
      <c r="M163" s="250"/>
      <c r="N163" s="250"/>
      <c r="O163" s="250"/>
      <c r="P163" s="250"/>
      <c r="Q163" s="250"/>
      <c r="R163" s="250"/>
      <c r="S163" s="250"/>
      <c r="T163" s="250"/>
      <c r="U163" s="250"/>
      <c r="V163" s="110"/>
      <c r="W163" s="110"/>
      <c r="X163" s="110"/>
      <c r="Y163" s="110"/>
      <c r="Z163" s="110"/>
      <c r="AA163" s="110"/>
      <c r="AB163" s="110"/>
      <c r="AC163" s="110"/>
      <c r="AD163" s="110"/>
      <c r="AE163" s="110"/>
      <c r="AF163" s="222"/>
      <c r="AG163" s="223"/>
      <c r="AH163" s="222"/>
      <c r="AI163" s="223"/>
      <c r="AJ163" s="232">
        <f>AJ164+AJ176+AJ179</f>
        <v>0</v>
      </c>
      <c r="AK163" s="233"/>
      <c r="AL163" s="234"/>
      <c r="AM163" s="128"/>
    </row>
    <row r="164" spans="2:39" s="106" customFormat="1" ht="39.950000000000003" customHeight="1" x14ac:dyDescent="0.25">
      <c r="B164" s="244" t="s">
        <v>231</v>
      </c>
      <c r="C164" s="245"/>
      <c r="D164" s="245"/>
      <c r="E164" s="208" t="s">
        <v>230</v>
      </c>
      <c r="F164" s="209"/>
      <c r="G164" s="209"/>
      <c r="H164" s="209"/>
      <c r="I164" s="209"/>
      <c r="J164" s="209"/>
      <c r="K164" s="209"/>
      <c r="L164" s="209"/>
      <c r="M164" s="209"/>
      <c r="N164" s="209"/>
      <c r="O164" s="209"/>
      <c r="P164" s="209"/>
      <c r="Q164" s="209"/>
      <c r="R164" s="209"/>
      <c r="S164" s="209"/>
      <c r="T164" s="209"/>
      <c r="U164" s="209"/>
      <c r="V164" s="210"/>
      <c r="W164" s="210"/>
      <c r="X164" s="211"/>
      <c r="Y164" s="211"/>
      <c r="Z164" s="246"/>
      <c r="AA164" s="246"/>
      <c r="AB164" s="224"/>
      <c r="AC164" s="224"/>
      <c r="AD164" s="224"/>
      <c r="AE164" s="224"/>
      <c r="AF164" s="203"/>
      <c r="AG164" s="203"/>
      <c r="AH164" s="203"/>
      <c r="AI164" s="203"/>
      <c r="AJ164" s="203">
        <f>SUM(AJ165:AL175)</f>
        <v>0</v>
      </c>
      <c r="AK164" s="203"/>
      <c r="AL164" s="203"/>
      <c r="AM164" s="128"/>
    </row>
    <row r="165" spans="2:39" s="109" customFormat="1" ht="39.950000000000003" customHeight="1" x14ac:dyDescent="0.25">
      <c r="B165" s="169" t="s">
        <v>232</v>
      </c>
      <c r="C165" s="170"/>
      <c r="D165" s="170"/>
      <c r="E165" s="306" t="s">
        <v>157</v>
      </c>
      <c r="F165" s="307"/>
      <c r="G165" s="307"/>
      <c r="H165" s="307"/>
      <c r="I165" s="307"/>
      <c r="J165" s="307"/>
      <c r="K165" s="307"/>
      <c r="L165" s="307"/>
      <c r="M165" s="307"/>
      <c r="N165" s="307"/>
      <c r="O165" s="307"/>
      <c r="P165" s="307"/>
      <c r="Q165" s="307"/>
      <c r="R165" s="307"/>
      <c r="S165" s="307"/>
      <c r="T165" s="307"/>
      <c r="U165" s="308"/>
      <c r="V165" s="199" t="s">
        <v>32</v>
      </c>
      <c r="W165" s="199"/>
      <c r="X165" s="189" t="s">
        <v>34</v>
      </c>
      <c r="Y165" s="189"/>
      <c r="Z165" s="172">
        <v>6</v>
      </c>
      <c r="AA165" s="172"/>
      <c r="AB165" s="165"/>
      <c r="AC165" s="167"/>
      <c r="AD165" s="165"/>
      <c r="AE165" s="167"/>
      <c r="AF165" s="165"/>
      <c r="AG165" s="167"/>
      <c r="AH165" s="165"/>
      <c r="AI165" s="167"/>
      <c r="AJ165" s="165"/>
      <c r="AK165" s="166"/>
      <c r="AL165" s="167"/>
      <c r="AM165" s="128"/>
    </row>
    <row r="166" spans="2:39" s="109" customFormat="1" ht="39.950000000000003" customHeight="1" x14ac:dyDescent="0.25">
      <c r="B166" s="169" t="s">
        <v>233</v>
      </c>
      <c r="C166" s="170"/>
      <c r="D166" s="170"/>
      <c r="E166" s="306" t="s">
        <v>158</v>
      </c>
      <c r="F166" s="307"/>
      <c r="G166" s="307"/>
      <c r="H166" s="307"/>
      <c r="I166" s="307"/>
      <c r="J166" s="307"/>
      <c r="K166" s="307"/>
      <c r="L166" s="307"/>
      <c r="M166" s="307"/>
      <c r="N166" s="307"/>
      <c r="O166" s="307"/>
      <c r="P166" s="307"/>
      <c r="Q166" s="307"/>
      <c r="R166" s="307"/>
      <c r="S166" s="307"/>
      <c r="T166" s="307"/>
      <c r="U166" s="308"/>
      <c r="V166" s="199" t="s">
        <v>32</v>
      </c>
      <c r="W166" s="199"/>
      <c r="X166" s="189" t="s">
        <v>35</v>
      </c>
      <c r="Y166" s="189"/>
      <c r="Z166" s="172">
        <v>6</v>
      </c>
      <c r="AA166" s="172"/>
      <c r="AB166" s="165"/>
      <c r="AC166" s="167"/>
      <c r="AD166" s="165"/>
      <c r="AE166" s="167"/>
      <c r="AF166" s="165"/>
      <c r="AG166" s="167"/>
      <c r="AH166" s="165"/>
      <c r="AI166" s="167"/>
      <c r="AJ166" s="165"/>
      <c r="AK166" s="166"/>
      <c r="AL166" s="167"/>
      <c r="AM166" s="128"/>
    </row>
    <row r="167" spans="2:39" s="109" customFormat="1" ht="39.950000000000003" customHeight="1" x14ac:dyDescent="0.25">
      <c r="B167" s="169" t="s">
        <v>234</v>
      </c>
      <c r="C167" s="170"/>
      <c r="D167" s="170"/>
      <c r="E167" s="306" t="s">
        <v>164</v>
      </c>
      <c r="F167" s="307"/>
      <c r="G167" s="307"/>
      <c r="H167" s="307"/>
      <c r="I167" s="307"/>
      <c r="J167" s="307"/>
      <c r="K167" s="307"/>
      <c r="L167" s="307"/>
      <c r="M167" s="307"/>
      <c r="N167" s="307"/>
      <c r="O167" s="307"/>
      <c r="P167" s="307"/>
      <c r="Q167" s="307"/>
      <c r="R167" s="307"/>
      <c r="S167" s="307"/>
      <c r="T167" s="307"/>
      <c r="U167" s="308"/>
      <c r="V167" s="199" t="s">
        <v>32</v>
      </c>
      <c r="W167" s="199"/>
      <c r="X167" s="189" t="s">
        <v>35</v>
      </c>
      <c r="Y167" s="189"/>
      <c r="Z167" s="172">
        <v>6</v>
      </c>
      <c r="AA167" s="172"/>
      <c r="AB167" s="165"/>
      <c r="AC167" s="167"/>
      <c r="AD167" s="165"/>
      <c r="AE167" s="167"/>
      <c r="AF167" s="165"/>
      <c r="AG167" s="167"/>
      <c r="AH167" s="165"/>
      <c r="AI167" s="167"/>
      <c r="AJ167" s="165"/>
      <c r="AK167" s="166"/>
      <c r="AL167" s="167"/>
      <c r="AM167" s="128"/>
    </row>
    <row r="168" spans="2:39" s="109" customFormat="1" ht="39.950000000000003" customHeight="1" x14ac:dyDescent="0.25">
      <c r="B168" s="169" t="s">
        <v>235</v>
      </c>
      <c r="C168" s="170"/>
      <c r="D168" s="170"/>
      <c r="E168" s="306" t="s">
        <v>164</v>
      </c>
      <c r="F168" s="307"/>
      <c r="G168" s="307"/>
      <c r="H168" s="307"/>
      <c r="I168" s="307"/>
      <c r="J168" s="307"/>
      <c r="K168" s="307"/>
      <c r="L168" s="307"/>
      <c r="M168" s="307"/>
      <c r="N168" s="307"/>
      <c r="O168" s="307"/>
      <c r="P168" s="307"/>
      <c r="Q168" s="307"/>
      <c r="R168" s="307"/>
      <c r="S168" s="307"/>
      <c r="T168" s="307"/>
      <c r="U168" s="308"/>
      <c r="V168" s="199" t="s">
        <v>137</v>
      </c>
      <c r="W168" s="199"/>
      <c r="X168" s="189" t="s">
        <v>35</v>
      </c>
      <c r="Y168" s="189"/>
      <c r="Z168" s="172">
        <v>2</v>
      </c>
      <c r="AA168" s="172"/>
      <c r="AB168" s="165"/>
      <c r="AC168" s="167"/>
      <c r="AD168" s="165"/>
      <c r="AE168" s="167"/>
      <c r="AF168" s="165"/>
      <c r="AG168" s="167"/>
      <c r="AH168" s="165"/>
      <c r="AI168" s="167"/>
      <c r="AJ168" s="165"/>
      <c r="AK168" s="166"/>
      <c r="AL168" s="167"/>
      <c r="AM168" s="128"/>
    </row>
    <row r="169" spans="2:39" s="109" customFormat="1" ht="39.950000000000003" customHeight="1" x14ac:dyDescent="0.25">
      <c r="B169" s="169" t="s">
        <v>236</v>
      </c>
      <c r="C169" s="170"/>
      <c r="D169" s="170"/>
      <c r="E169" s="306" t="s">
        <v>243</v>
      </c>
      <c r="F169" s="307"/>
      <c r="G169" s="307"/>
      <c r="H169" s="307"/>
      <c r="I169" s="307"/>
      <c r="J169" s="307"/>
      <c r="K169" s="307"/>
      <c r="L169" s="307"/>
      <c r="M169" s="307"/>
      <c r="N169" s="307"/>
      <c r="O169" s="307"/>
      <c r="P169" s="307"/>
      <c r="Q169" s="307"/>
      <c r="R169" s="307"/>
      <c r="S169" s="307"/>
      <c r="T169" s="307"/>
      <c r="U169" s="308"/>
      <c r="V169" s="190" t="s">
        <v>312</v>
      </c>
      <c r="W169" s="190"/>
      <c r="X169" s="189" t="s">
        <v>35</v>
      </c>
      <c r="Y169" s="189"/>
      <c r="Z169" s="172">
        <v>1</v>
      </c>
      <c r="AA169" s="172"/>
      <c r="AB169" s="165"/>
      <c r="AC169" s="167"/>
      <c r="AD169" s="165"/>
      <c r="AE169" s="167"/>
      <c r="AF169" s="165"/>
      <c r="AG169" s="167"/>
      <c r="AH169" s="165"/>
      <c r="AI169" s="167"/>
      <c r="AJ169" s="165"/>
      <c r="AK169" s="166"/>
      <c r="AL169" s="167"/>
      <c r="AM169" s="128"/>
    </row>
    <row r="170" spans="2:39" s="109" customFormat="1" ht="39.950000000000003" customHeight="1" x14ac:dyDescent="0.25">
      <c r="B170" s="169" t="s">
        <v>237</v>
      </c>
      <c r="C170" s="170"/>
      <c r="D170" s="170"/>
      <c r="E170" s="204" t="s">
        <v>165</v>
      </c>
      <c r="F170" s="204"/>
      <c r="G170" s="204"/>
      <c r="H170" s="204"/>
      <c r="I170" s="204"/>
      <c r="J170" s="204"/>
      <c r="K170" s="204"/>
      <c r="L170" s="204"/>
      <c r="M170" s="204"/>
      <c r="N170" s="204"/>
      <c r="O170" s="204"/>
      <c r="P170" s="204"/>
      <c r="Q170" s="204"/>
      <c r="R170" s="204"/>
      <c r="S170" s="204"/>
      <c r="T170" s="204"/>
      <c r="U170" s="204"/>
      <c r="V170" s="199" t="s">
        <v>32</v>
      </c>
      <c r="W170" s="199"/>
      <c r="X170" s="189" t="s">
        <v>35</v>
      </c>
      <c r="Y170" s="189"/>
      <c r="Z170" s="172">
        <v>5</v>
      </c>
      <c r="AA170" s="172"/>
      <c r="AB170" s="165"/>
      <c r="AC170" s="167"/>
      <c r="AD170" s="165"/>
      <c r="AE170" s="167"/>
      <c r="AF170" s="165"/>
      <c r="AG170" s="167"/>
      <c r="AH170" s="165"/>
      <c r="AI170" s="167"/>
      <c r="AJ170" s="165"/>
      <c r="AK170" s="166"/>
      <c r="AL170" s="167"/>
      <c r="AM170" s="128"/>
    </row>
    <row r="171" spans="2:39" s="109" customFormat="1" ht="39.950000000000003" customHeight="1" x14ac:dyDescent="0.25">
      <c r="B171" s="169" t="s">
        <v>238</v>
      </c>
      <c r="C171" s="170"/>
      <c r="D171" s="170"/>
      <c r="E171" s="204" t="s">
        <v>165</v>
      </c>
      <c r="F171" s="204"/>
      <c r="G171" s="204"/>
      <c r="H171" s="204"/>
      <c r="I171" s="204"/>
      <c r="J171" s="204"/>
      <c r="K171" s="204"/>
      <c r="L171" s="204"/>
      <c r="M171" s="204"/>
      <c r="N171" s="204"/>
      <c r="O171" s="204"/>
      <c r="P171" s="204"/>
      <c r="Q171" s="204"/>
      <c r="R171" s="204"/>
      <c r="S171" s="204"/>
      <c r="T171" s="204"/>
      <c r="U171" s="204"/>
      <c r="V171" s="199" t="s">
        <v>31</v>
      </c>
      <c r="W171" s="199"/>
      <c r="X171" s="189" t="s">
        <v>35</v>
      </c>
      <c r="Y171" s="189"/>
      <c r="Z171" s="172">
        <v>1</v>
      </c>
      <c r="AA171" s="172"/>
      <c r="AB171" s="165"/>
      <c r="AC171" s="167"/>
      <c r="AD171" s="165"/>
      <c r="AE171" s="167"/>
      <c r="AF171" s="165"/>
      <c r="AG171" s="167"/>
      <c r="AH171" s="165"/>
      <c r="AI171" s="167"/>
      <c r="AJ171" s="165"/>
      <c r="AK171" s="166"/>
      <c r="AL171" s="167"/>
      <c r="AM171" s="128"/>
    </row>
    <row r="172" spans="2:39" s="109" customFormat="1" ht="39.950000000000003" customHeight="1" x14ac:dyDescent="0.25">
      <c r="B172" s="169" t="s">
        <v>239</v>
      </c>
      <c r="C172" s="170"/>
      <c r="D172" s="170"/>
      <c r="E172" s="204" t="s">
        <v>165</v>
      </c>
      <c r="F172" s="204"/>
      <c r="G172" s="204"/>
      <c r="H172" s="204"/>
      <c r="I172" s="204"/>
      <c r="J172" s="204"/>
      <c r="K172" s="204"/>
      <c r="L172" s="204"/>
      <c r="M172" s="204"/>
      <c r="N172" s="204"/>
      <c r="O172" s="204"/>
      <c r="P172" s="204"/>
      <c r="Q172" s="204"/>
      <c r="R172" s="204"/>
      <c r="S172" s="204"/>
      <c r="T172" s="204"/>
      <c r="U172" s="204"/>
      <c r="V172" s="199" t="s">
        <v>137</v>
      </c>
      <c r="W172" s="199"/>
      <c r="X172" s="189" t="s">
        <v>35</v>
      </c>
      <c r="Y172" s="189"/>
      <c r="Z172" s="172">
        <v>1</v>
      </c>
      <c r="AA172" s="172"/>
      <c r="AB172" s="165"/>
      <c r="AC172" s="167"/>
      <c r="AD172" s="165"/>
      <c r="AE172" s="167"/>
      <c r="AF172" s="165"/>
      <c r="AG172" s="167"/>
      <c r="AH172" s="165"/>
      <c r="AI172" s="167"/>
      <c r="AJ172" s="165"/>
      <c r="AK172" s="166"/>
      <c r="AL172" s="167"/>
      <c r="AM172" s="128"/>
    </row>
    <row r="173" spans="2:39" s="109" customFormat="1" ht="39.950000000000003" customHeight="1" x14ac:dyDescent="0.25">
      <c r="B173" s="169" t="s">
        <v>240</v>
      </c>
      <c r="C173" s="170"/>
      <c r="D173" s="170"/>
      <c r="E173" s="204" t="s">
        <v>166</v>
      </c>
      <c r="F173" s="204"/>
      <c r="G173" s="204"/>
      <c r="H173" s="204"/>
      <c r="I173" s="204"/>
      <c r="J173" s="204"/>
      <c r="K173" s="204"/>
      <c r="L173" s="204"/>
      <c r="M173" s="204"/>
      <c r="N173" s="204"/>
      <c r="O173" s="204"/>
      <c r="P173" s="204"/>
      <c r="Q173" s="204"/>
      <c r="R173" s="204"/>
      <c r="S173" s="204"/>
      <c r="T173" s="204"/>
      <c r="U173" s="204"/>
      <c r="V173" s="199" t="s">
        <v>32</v>
      </c>
      <c r="W173" s="199"/>
      <c r="X173" s="189" t="s">
        <v>35</v>
      </c>
      <c r="Y173" s="189"/>
      <c r="Z173" s="172">
        <v>6</v>
      </c>
      <c r="AA173" s="172"/>
      <c r="AB173" s="165"/>
      <c r="AC173" s="167"/>
      <c r="AD173" s="165"/>
      <c r="AE173" s="167"/>
      <c r="AF173" s="165"/>
      <c r="AG173" s="167"/>
      <c r="AH173" s="165"/>
      <c r="AI173" s="167"/>
      <c r="AJ173" s="165"/>
      <c r="AK173" s="166"/>
      <c r="AL173" s="167"/>
      <c r="AM173" s="128"/>
    </row>
    <row r="174" spans="2:39" s="109" customFormat="1" ht="39.950000000000003" customHeight="1" x14ac:dyDescent="0.25">
      <c r="B174" s="169" t="s">
        <v>241</v>
      </c>
      <c r="C174" s="170"/>
      <c r="D174" s="170"/>
      <c r="E174" s="204" t="s">
        <v>166</v>
      </c>
      <c r="F174" s="204"/>
      <c r="G174" s="204"/>
      <c r="H174" s="204"/>
      <c r="I174" s="204"/>
      <c r="J174" s="204"/>
      <c r="K174" s="204"/>
      <c r="L174" s="204"/>
      <c r="M174" s="204"/>
      <c r="N174" s="204"/>
      <c r="O174" s="204"/>
      <c r="P174" s="204"/>
      <c r="Q174" s="204"/>
      <c r="R174" s="204"/>
      <c r="S174" s="204"/>
      <c r="T174" s="204"/>
      <c r="U174" s="204"/>
      <c r="V174" s="199" t="s">
        <v>421</v>
      </c>
      <c r="W174" s="199"/>
      <c r="X174" s="189" t="s">
        <v>35</v>
      </c>
      <c r="Y174" s="189"/>
      <c r="Z174" s="172">
        <v>2</v>
      </c>
      <c r="AA174" s="172"/>
      <c r="AB174" s="165"/>
      <c r="AC174" s="167"/>
      <c r="AD174" s="165"/>
      <c r="AE174" s="167"/>
      <c r="AF174" s="165"/>
      <c r="AG174" s="167"/>
      <c r="AH174" s="165"/>
      <c r="AI174" s="167"/>
      <c r="AJ174" s="165"/>
      <c r="AK174" s="166"/>
      <c r="AL174" s="167"/>
      <c r="AM174" s="128"/>
    </row>
    <row r="175" spans="2:39" s="109" customFormat="1" ht="39.950000000000003" customHeight="1" x14ac:dyDescent="0.25">
      <c r="B175" s="169" t="s">
        <v>242</v>
      </c>
      <c r="C175" s="170"/>
      <c r="D175" s="170"/>
      <c r="E175" s="306" t="s">
        <v>313</v>
      </c>
      <c r="F175" s="307"/>
      <c r="G175" s="307"/>
      <c r="H175" s="307"/>
      <c r="I175" s="307"/>
      <c r="J175" s="307"/>
      <c r="K175" s="307"/>
      <c r="L175" s="307"/>
      <c r="M175" s="307"/>
      <c r="N175" s="307"/>
      <c r="O175" s="307"/>
      <c r="P175" s="307"/>
      <c r="Q175" s="307"/>
      <c r="R175" s="307"/>
      <c r="S175" s="307"/>
      <c r="T175" s="307"/>
      <c r="U175" s="308"/>
      <c r="V175" s="220" t="s">
        <v>227</v>
      </c>
      <c r="W175" s="221"/>
      <c r="X175" s="190" t="s">
        <v>35</v>
      </c>
      <c r="Y175" s="190"/>
      <c r="Z175" s="172">
        <v>1</v>
      </c>
      <c r="AA175" s="172"/>
      <c r="AB175" s="165"/>
      <c r="AC175" s="167"/>
      <c r="AD175" s="165"/>
      <c r="AE175" s="167"/>
      <c r="AF175" s="165"/>
      <c r="AG175" s="167"/>
      <c r="AH175" s="165"/>
      <c r="AI175" s="167"/>
      <c r="AJ175" s="165"/>
      <c r="AK175" s="166"/>
      <c r="AL175" s="167"/>
      <c r="AM175" s="128"/>
    </row>
    <row r="176" spans="2:39" s="106" customFormat="1" ht="39.950000000000003" customHeight="1" x14ac:dyDescent="0.25">
      <c r="B176" s="244" t="s">
        <v>244</v>
      </c>
      <c r="C176" s="245"/>
      <c r="D176" s="245"/>
      <c r="E176" s="208" t="s">
        <v>144</v>
      </c>
      <c r="F176" s="209"/>
      <c r="G176" s="209"/>
      <c r="H176" s="209"/>
      <c r="I176" s="209"/>
      <c r="J176" s="209"/>
      <c r="K176" s="209"/>
      <c r="L176" s="209"/>
      <c r="M176" s="209"/>
      <c r="N176" s="209"/>
      <c r="O176" s="209"/>
      <c r="P176" s="209"/>
      <c r="Q176" s="209"/>
      <c r="R176" s="209"/>
      <c r="S176" s="209"/>
      <c r="T176" s="209"/>
      <c r="U176" s="209"/>
      <c r="V176" s="210"/>
      <c r="W176" s="210"/>
      <c r="X176" s="211"/>
      <c r="Y176" s="211"/>
      <c r="Z176" s="246"/>
      <c r="AA176" s="246"/>
      <c r="AB176" s="224"/>
      <c r="AC176" s="224"/>
      <c r="AD176" s="224"/>
      <c r="AE176" s="224"/>
      <c r="AF176" s="203"/>
      <c r="AG176" s="203"/>
      <c r="AH176" s="203"/>
      <c r="AI176" s="203"/>
      <c r="AJ176" s="203">
        <f>SUM(AJ177:AL178)</f>
        <v>0</v>
      </c>
      <c r="AK176" s="203"/>
      <c r="AL176" s="203"/>
      <c r="AM176" s="128"/>
    </row>
    <row r="177" spans="2:39" s="109" customFormat="1" ht="50.1" customHeight="1" x14ac:dyDescent="0.25">
      <c r="B177" s="169" t="s">
        <v>245</v>
      </c>
      <c r="C177" s="170"/>
      <c r="D177" s="170"/>
      <c r="E177" s="191" t="s">
        <v>392</v>
      </c>
      <c r="F177" s="192"/>
      <c r="G177" s="192"/>
      <c r="H177" s="192"/>
      <c r="I177" s="192"/>
      <c r="J177" s="192"/>
      <c r="K177" s="192"/>
      <c r="L177" s="192"/>
      <c r="M177" s="192"/>
      <c r="N177" s="192"/>
      <c r="O177" s="192"/>
      <c r="P177" s="192"/>
      <c r="Q177" s="192"/>
      <c r="R177" s="192"/>
      <c r="S177" s="192"/>
      <c r="T177" s="192"/>
      <c r="U177" s="193"/>
      <c r="V177" s="171" t="s">
        <v>32</v>
      </c>
      <c r="W177" s="171"/>
      <c r="X177" s="179" t="s">
        <v>35</v>
      </c>
      <c r="Y177" s="179"/>
      <c r="Z177" s="172">
        <v>1</v>
      </c>
      <c r="AA177" s="172"/>
      <c r="AB177" s="165"/>
      <c r="AC177" s="167"/>
      <c r="AD177" s="165"/>
      <c r="AE177" s="167"/>
      <c r="AF177" s="165"/>
      <c r="AG177" s="167"/>
      <c r="AH177" s="165"/>
      <c r="AI177" s="167"/>
      <c r="AJ177" s="165"/>
      <c r="AK177" s="166"/>
      <c r="AL177" s="167"/>
      <c r="AM177" s="128"/>
    </row>
    <row r="178" spans="2:39" s="109" customFormat="1" ht="39.950000000000003" customHeight="1" x14ac:dyDescent="0.25">
      <c r="B178" s="169" t="s">
        <v>246</v>
      </c>
      <c r="C178" s="170"/>
      <c r="D178" s="170"/>
      <c r="E178" s="191" t="s">
        <v>336</v>
      </c>
      <c r="F178" s="192"/>
      <c r="G178" s="192"/>
      <c r="H178" s="192"/>
      <c r="I178" s="192"/>
      <c r="J178" s="192"/>
      <c r="K178" s="192"/>
      <c r="L178" s="192"/>
      <c r="M178" s="192"/>
      <c r="N178" s="192"/>
      <c r="O178" s="192"/>
      <c r="P178" s="192"/>
      <c r="Q178" s="192"/>
      <c r="R178" s="192"/>
      <c r="S178" s="192"/>
      <c r="T178" s="192"/>
      <c r="U178" s="193"/>
      <c r="V178" s="182" t="s">
        <v>32</v>
      </c>
      <c r="W178" s="183"/>
      <c r="X178" s="179" t="s">
        <v>35</v>
      </c>
      <c r="Y178" s="179"/>
      <c r="Z178" s="172">
        <v>1</v>
      </c>
      <c r="AA178" s="172"/>
      <c r="AB178" s="165"/>
      <c r="AC178" s="167"/>
      <c r="AD178" s="165"/>
      <c r="AE178" s="167"/>
      <c r="AF178" s="165"/>
      <c r="AG178" s="167"/>
      <c r="AH178" s="165"/>
      <c r="AI178" s="167"/>
      <c r="AJ178" s="165"/>
      <c r="AK178" s="166"/>
      <c r="AL178" s="167"/>
      <c r="AM178" s="128"/>
    </row>
    <row r="179" spans="2:39" s="109" customFormat="1" ht="39.950000000000003" customHeight="1" x14ac:dyDescent="0.25">
      <c r="B179" s="244" t="s">
        <v>393</v>
      </c>
      <c r="C179" s="245"/>
      <c r="D179" s="245"/>
      <c r="E179" s="208" t="s">
        <v>152</v>
      </c>
      <c r="F179" s="209"/>
      <c r="G179" s="209"/>
      <c r="H179" s="209"/>
      <c r="I179" s="209"/>
      <c r="J179" s="209"/>
      <c r="K179" s="209"/>
      <c r="L179" s="209"/>
      <c r="M179" s="209"/>
      <c r="N179" s="209"/>
      <c r="O179" s="209"/>
      <c r="P179" s="209"/>
      <c r="Q179" s="209"/>
      <c r="R179" s="209"/>
      <c r="S179" s="209"/>
      <c r="T179" s="209"/>
      <c r="U179" s="209"/>
      <c r="V179" s="210"/>
      <c r="W179" s="210"/>
      <c r="X179" s="211"/>
      <c r="Y179" s="211"/>
      <c r="Z179" s="246"/>
      <c r="AA179" s="246"/>
      <c r="AB179" s="224"/>
      <c r="AC179" s="224"/>
      <c r="AD179" s="203"/>
      <c r="AE179" s="203"/>
      <c r="AF179" s="203"/>
      <c r="AG179" s="203"/>
      <c r="AH179" s="203"/>
      <c r="AI179" s="203"/>
      <c r="AJ179" s="301">
        <f>AJ180</f>
        <v>0</v>
      </c>
      <c r="AK179" s="224"/>
      <c r="AL179" s="302"/>
      <c r="AM179" s="128"/>
    </row>
    <row r="180" spans="2:39" s="109" customFormat="1" ht="39.950000000000003" customHeight="1" x14ac:dyDescent="0.25">
      <c r="B180" s="169" t="s">
        <v>394</v>
      </c>
      <c r="C180" s="170"/>
      <c r="D180" s="170"/>
      <c r="E180" s="168" t="s">
        <v>395</v>
      </c>
      <c r="F180" s="168"/>
      <c r="G180" s="168"/>
      <c r="H180" s="168"/>
      <c r="I180" s="168"/>
      <c r="J180" s="168"/>
      <c r="K180" s="168"/>
      <c r="L180" s="168"/>
      <c r="M180" s="168"/>
      <c r="N180" s="168"/>
      <c r="O180" s="168"/>
      <c r="P180" s="168"/>
      <c r="Q180" s="168"/>
      <c r="R180" s="168"/>
      <c r="S180" s="168"/>
      <c r="T180" s="168"/>
      <c r="U180" s="168"/>
      <c r="V180" s="182" t="s">
        <v>169</v>
      </c>
      <c r="W180" s="183"/>
      <c r="X180" s="179" t="s">
        <v>35</v>
      </c>
      <c r="Y180" s="179"/>
      <c r="Z180" s="172">
        <v>1</v>
      </c>
      <c r="AA180" s="172"/>
      <c r="AB180" s="165"/>
      <c r="AC180" s="167"/>
      <c r="AD180" s="165"/>
      <c r="AE180" s="167"/>
      <c r="AF180" s="165"/>
      <c r="AG180" s="167"/>
      <c r="AH180" s="165"/>
      <c r="AI180" s="167"/>
      <c r="AJ180" s="165"/>
      <c r="AK180" s="166"/>
      <c r="AL180" s="167"/>
      <c r="AM180" s="128"/>
    </row>
    <row r="181" spans="2:39" s="109" customFormat="1" ht="39.950000000000003" customHeight="1" x14ac:dyDescent="0.25">
      <c r="B181" s="298" t="s">
        <v>248</v>
      </c>
      <c r="C181" s="299"/>
      <c r="D181" s="300"/>
      <c r="E181" s="247" t="s">
        <v>247</v>
      </c>
      <c r="F181" s="248"/>
      <c r="G181" s="248"/>
      <c r="H181" s="248"/>
      <c r="I181" s="248"/>
      <c r="J181" s="248"/>
      <c r="K181" s="248"/>
      <c r="L181" s="248"/>
      <c r="M181" s="248"/>
      <c r="N181" s="248"/>
      <c r="O181" s="248"/>
      <c r="P181" s="248"/>
      <c r="Q181" s="248"/>
      <c r="R181" s="248"/>
      <c r="S181" s="248"/>
      <c r="T181" s="248"/>
      <c r="U181" s="248"/>
      <c r="V181" s="107"/>
      <c r="W181" s="107"/>
      <c r="X181" s="107"/>
      <c r="Y181" s="107"/>
      <c r="Z181" s="107"/>
      <c r="AA181" s="107"/>
      <c r="AB181" s="107"/>
      <c r="AC181" s="107"/>
      <c r="AD181" s="107"/>
      <c r="AE181" s="107"/>
      <c r="AF181" s="212"/>
      <c r="AG181" s="214"/>
      <c r="AH181" s="212"/>
      <c r="AI181" s="214"/>
      <c r="AJ181" s="212">
        <f>AJ182</f>
        <v>0</v>
      </c>
      <c r="AK181" s="213"/>
      <c r="AL181" s="214"/>
      <c r="AM181" s="128"/>
    </row>
    <row r="182" spans="2:39" s="109" customFormat="1" ht="39.950000000000003" customHeight="1" x14ac:dyDescent="0.25">
      <c r="B182" s="169" t="s">
        <v>341</v>
      </c>
      <c r="C182" s="170"/>
      <c r="D182" s="170"/>
      <c r="E182" s="184" t="s">
        <v>412</v>
      </c>
      <c r="F182" s="185"/>
      <c r="G182" s="185"/>
      <c r="H182" s="185"/>
      <c r="I182" s="185"/>
      <c r="J182" s="185"/>
      <c r="K182" s="185"/>
      <c r="L182" s="185"/>
      <c r="M182" s="185"/>
      <c r="N182" s="185"/>
      <c r="O182" s="185"/>
      <c r="P182" s="185"/>
      <c r="Q182" s="185"/>
      <c r="R182" s="185"/>
      <c r="S182" s="185"/>
      <c r="T182" s="185"/>
      <c r="U182" s="186"/>
      <c r="V182" s="187" t="s">
        <v>11</v>
      </c>
      <c r="W182" s="188"/>
      <c r="X182" s="189" t="s">
        <v>249</v>
      </c>
      <c r="Y182" s="189"/>
      <c r="Z182" s="190">
        <v>1</v>
      </c>
      <c r="AA182" s="190"/>
      <c r="AB182" s="165"/>
      <c r="AC182" s="167"/>
      <c r="AD182" s="165"/>
      <c r="AE182" s="167"/>
      <c r="AF182" s="165"/>
      <c r="AG182" s="167"/>
      <c r="AH182" s="165"/>
      <c r="AI182" s="167"/>
      <c r="AJ182" s="165"/>
      <c r="AK182" s="166"/>
      <c r="AL182" s="167"/>
      <c r="AM182" s="128"/>
    </row>
    <row r="183" spans="2:39" s="109" customFormat="1" ht="39.950000000000003" customHeight="1" x14ac:dyDescent="0.25">
      <c r="B183" s="298" t="s">
        <v>114</v>
      </c>
      <c r="C183" s="299"/>
      <c r="D183" s="300"/>
      <c r="E183" s="247" t="s">
        <v>86</v>
      </c>
      <c r="F183" s="248"/>
      <c r="G183" s="248"/>
      <c r="H183" s="248"/>
      <c r="I183" s="248"/>
      <c r="J183" s="248"/>
      <c r="K183" s="248"/>
      <c r="L183" s="248"/>
      <c r="M183" s="248"/>
      <c r="N183" s="248"/>
      <c r="O183" s="248"/>
      <c r="P183" s="248"/>
      <c r="Q183" s="248"/>
      <c r="R183" s="248"/>
      <c r="S183" s="248"/>
      <c r="T183" s="248"/>
      <c r="U183" s="248"/>
      <c r="V183" s="107"/>
      <c r="W183" s="107"/>
      <c r="X183" s="107"/>
      <c r="Y183" s="107"/>
      <c r="Z183" s="107"/>
      <c r="AA183" s="107"/>
      <c r="AB183" s="107"/>
      <c r="AC183" s="107"/>
      <c r="AD183" s="107"/>
      <c r="AE183" s="107"/>
      <c r="AF183" s="212"/>
      <c r="AG183" s="214"/>
      <c r="AH183" s="212"/>
      <c r="AI183" s="214"/>
      <c r="AJ183" s="212">
        <f>AJ184+AJ185</f>
        <v>0</v>
      </c>
      <c r="AK183" s="213"/>
      <c r="AL183" s="214"/>
      <c r="AM183" s="128"/>
    </row>
    <row r="184" spans="2:39" s="109" customFormat="1" ht="39.950000000000003" customHeight="1" x14ac:dyDescent="0.25">
      <c r="B184" s="169" t="s">
        <v>135</v>
      </c>
      <c r="C184" s="170"/>
      <c r="D184" s="170"/>
      <c r="E184" s="309" t="s">
        <v>87</v>
      </c>
      <c r="F184" s="309"/>
      <c r="G184" s="309"/>
      <c r="H184" s="309"/>
      <c r="I184" s="309"/>
      <c r="J184" s="309"/>
      <c r="K184" s="309"/>
      <c r="L184" s="309"/>
      <c r="M184" s="309"/>
      <c r="N184" s="309"/>
      <c r="O184" s="309"/>
      <c r="P184" s="309"/>
      <c r="Q184" s="309"/>
      <c r="R184" s="309"/>
      <c r="S184" s="309"/>
      <c r="T184" s="309"/>
      <c r="U184" s="309"/>
      <c r="V184" s="199" t="s">
        <v>249</v>
      </c>
      <c r="W184" s="199"/>
      <c r="X184" s="199" t="s">
        <v>249</v>
      </c>
      <c r="Y184" s="199"/>
      <c r="Z184" s="190">
        <v>1</v>
      </c>
      <c r="AA184" s="190"/>
      <c r="AB184" s="165"/>
      <c r="AC184" s="167"/>
      <c r="AD184" s="165"/>
      <c r="AE184" s="167"/>
      <c r="AF184" s="165"/>
      <c r="AG184" s="167"/>
      <c r="AH184" s="165"/>
      <c r="AI184" s="167"/>
      <c r="AJ184" s="165"/>
      <c r="AK184" s="166"/>
      <c r="AL184" s="167"/>
      <c r="AM184" s="128"/>
    </row>
    <row r="185" spans="2:39" s="109" customFormat="1" ht="39.950000000000003" customHeight="1" x14ac:dyDescent="0.25">
      <c r="B185" s="169" t="s">
        <v>410</v>
      </c>
      <c r="C185" s="170"/>
      <c r="D185" s="170"/>
      <c r="E185" s="168" t="s">
        <v>411</v>
      </c>
      <c r="F185" s="168"/>
      <c r="G185" s="168"/>
      <c r="H185" s="168"/>
      <c r="I185" s="168"/>
      <c r="J185" s="168"/>
      <c r="K185" s="168"/>
      <c r="L185" s="168"/>
      <c r="M185" s="168"/>
      <c r="N185" s="168"/>
      <c r="O185" s="168"/>
      <c r="P185" s="168"/>
      <c r="Q185" s="168"/>
      <c r="R185" s="168"/>
      <c r="S185" s="168"/>
      <c r="T185" s="168"/>
      <c r="U185" s="168"/>
      <c r="V185" s="171" t="s">
        <v>249</v>
      </c>
      <c r="W185" s="171"/>
      <c r="X185" s="171" t="s">
        <v>249</v>
      </c>
      <c r="Y185" s="171"/>
      <c r="Z185" s="172">
        <v>1</v>
      </c>
      <c r="AA185" s="172"/>
      <c r="AB185" s="173"/>
      <c r="AC185" s="174"/>
      <c r="AD185" s="173"/>
      <c r="AE185" s="174"/>
      <c r="AF185" s="173"/>
      <c r="AG185" s="174"/>
      <c r="AH185" s="173"/>
      <c r="AI185" s="174"/>
      <c r="AJ185" s="173"/>
      <c r="AK185" s="175"/>
      <c r="AL185" s="174"/>
      <c r="AM185" s="128"/>
    </row>
    <row r="186" spans="2:39" s="109" customFormat="1" ht="39.950000000000003" customHeight="1" x14ac:dyDescent="0.25">
      <c r="B186" s="298" t="s">
        <v>115</v>
      </c>
      <c r="C186" s="299"/>
      <c r="D186" s="300"/>
      <c r="E186" s="247" t="s">
        <v>88</v>
      </c>
      <c r="F186" s="248"/>
      <c r="G186" s="248"/>
      <c r="H186" s="248"/>
      <c r="I186" s="248"/>
      <c r="J186" s="248"/>
      <c r="K186" s="248"/>
      <c r="L186" s="248"/>
      <c r="M186" s="248"/>
      <c r="N186" s="248"/>
      <c r="O186" s="248"/>
      <c r="P186" s="248"/>
      <c r="Q186" s="248"/>
      <c r="R186" s="248"/>
      <c r="S186" s="248"/>
      <c r="T186" s="248"/>
      <c r="U186" s="248"/>
      <c r="V186" s="107"/>
      <c r="W186" s="107"/>
      <c r="X186" s="107"/>
      <c r="Y186" s="107"/>
      <c r="Z186" s="107"/>
      <c r="AA186" s="107"/>
      <c r="AB186" s="107"/>
      <c r="AC186" s="107"/>
      <c r="AD186" s="107"/>
      <c r="AE186" s="107"/>
      <c r="AF186" s="212"/>
      <c r="AG186" s="214"/>
      <c r="AH186" s="212"/>
      <c r="AI186" s="214"/>
      <c r="AJ186" s="212">
        <f>AJ187</f>
        <v>0</v>
      </c>
      <c r="AK186" s="213"/>
      <c r="AL186" s="214"/>
      <c r="AM186" s="128"/>
    </row>
    <row r="187" spans="2:39" s="109" customFormat="1" ht="39.950000000000003" customHeight="1" x14ac:dyDescent="0.25">
      <c r="B187" s="169" t="s">
        <v>107</v>
      </c>
      <c r="C187" s="170"/>
      <c r="D187" s="170"/>
      <c r="E187" s="184" t="s">
        <v>404</v>
      </c>
      <c r="F187" s="185"/>
      <c r="G187" s="185"/>
      <c r="H187" s="185"/>
      <c r="I187" s="185"/>
      <c r="J187" s="185"/>
      <c r="K187" s="185"/>
      <c r="L187" s="185"/>
      <c r="M187" s="185"/>
      <c r="N187" s="185"/>
      <c r="O187" s="185"/>
      <c r="P187" s="185"/>
      <c r="Q187" s="185"/>
      <c r="R187" s="185"/>
      <c r="S187" s="185"/>
      <c r="T187" s="185"/>
      <c r="U187" s="186"/>
      <c r="V187" s="199" t="s">
        <v>249</v>
      </c>
      <c r="W187" s="199"/>
      <c r="X187" s="199" t="s">
        <v>249</v>
      </c>
      <c r="Y187" s="199"/>
      <c r="Z187" s="190">
        <v>1</v>
      </c>
      <c r="AA187" s="190"/>
      <c r="AB187" s="165"/>
      <c r="AC187" s="167"/>
      <c r="AD187" s="165"/>
      <c r="AE187" s="167"/>
      <c r="AF187" s="165"/>
      <c r="AG187" s="167"/>
      <c r="AH187" s="165"/>
      <c r="AI187" s="167"/>
      <c r="AJ187" s="165"/>
      <c r="AK187" s="166"/>
      <c r="AL187" s="167"/>
      <c r="AM187" s="128"/>
    </row>
    <row r="188" spans="2:39" ht="39.950000000000003" customHeight="1" x14ac:dyDescent="0.25">
      <c r="B188" s="293"/>
      <c r="C188" s="294"/>
      <c r="D188" s="295"/>
      <c r="E188" s="296" t="s">
        <v>89</v>
      </c>
      <c r="F188" s="297"/>
      <c r="G188" s="297"/>
      <c r="H188" s="297"/>
      <c r="I188" s="297"/>
      <c r="J188" s="297"/>
      <c r="K188" s="297"/>
      <c r="L188" s="297"/>
      <c r="M188" s="297"/>
      <c r="N188" s="297"/>
      <c r="O188" s="297"/>
      <c r="P188" s="297"/>
      <c r="Q188" s="297"/>
      <c r="R188" s="297"/>
      <c r="S188" s="297"/>
      <c r="T188" s="297"/>
      <c r="U188" s="297"/>
      <c r="V188" s="105"/>
      <c r="W188" s="105"/>
      <c r="X188" s="105"/>
      <c r="Y188" s="105"/>
      <c r="Z188" s="105"/>
      <c r="AA188" s="105"/>
      <c r="AB188" s="105"/>
      <c r="AC188" s="105"/>
      <c r="AD188" s="105"/>
      <c r="AE188" s="105"/>
      <c r="AF188" s="230"/>
      <c r="AG188" s="231"/>
      <c r="AH188" s="230"/>
      <c r="AI188" s="231"/>
      <c r="AJ188" s="227">
        <f>AJ186+AJ183+AJ181+AJ32+AJ25+AJ13</f>
        <v>0</v>
      </c>
      <c r="AK188" s="228"/>
      <c r="AL188" s="229"/>
      <c r="AM188" s="128"/>
    </row>
    <row r="217" spans="36:38" x14ac:dyDescent="0.25">
      <c r="AJ217" s="226"/>
      <c r="AK217" s="226"/>
      <c r="AL217" s="226"/>
    </row>
  </sheetData>
  <autoFilter ref="E12:AA188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7" showButton="0"/>
    <filterColumn colId="19" showButton="0"/>
    <filterColumn colId="21" showButton="0"/>
  </autoFilter>
  <mergeCells count="1730">
    <mergeCell ref="B155:D155"/>
    <mergeCell ref="B156:D156"/>
    <mergeCell ref="B157:D157"/>
    <mergeCell ref="B158:D158"/>
    <mergeCell ref="B179:D179"/>
    <mergeCell ref="E179:U179"/>
    <mergeCell ref="V179:W179"/>
    <mergeCell ref="X179:Y179"/>
    <mergeCell ref="Z179:AA179"/>
    <mergeCell ref="AB179:AC179"/>
    <mergeCell ref="AD179:AE179"/>
    <mergeCell ref="AF179:AG179"/>
    <mergeCell ref="B80:D80"/>
    <mergeCell ref="E80:U80"/>
    <mergeCell ref="V80:W80"/>
    <mergeCell ref="X80:Y80"/>
    <mergeCell ref="Z80:AA80"/>
    <mergeCell ref="AB80:AC80"/>
    <mergeCell ref="AD80:AE80"/>
    <mergeCell ref="AF80:AG80"/>
    <mergeCell ref="AH80:AI80"/>
    <mergeCell ref="AJ80:AL80"/>
    <mergeCell ref="B116:D116"/>
    <mergeCell ref="Z91:AA91"/>
    <mergeCell ref="AB91:AC91"/>
    <mergeCell ref="AD91:AE91"/>
    <mergeCell ref="AF91:AG91"/>
    <mergeCell ref="AH91:AI91"/>
    <mergeCell ref="AJ91:AL91"/>
    <mergeCell ref="B92:D92"/>
    <mergeCell ref="E92:U92"/>
    <mergeCell ref="B88:D88"/>
    <mergeCell ref="E88:U88"/>
    <mergeCell ref="V88:W88"/>
    <mergeCell ref="X88:Y88"/>
    <mergeCell ref="Z88:AA88"/>
    <mergeCell ref="AB88:AC88"/>
    <mergeCell ref="AD88:AE88"/>
    <mergeCell ref="AF88:AG88"/>
    <mergeCell ref="AH88:AI88"/>
    <mergeCell ref="AJ88:AL88"/>
    <mergeCell ref="AD136:AE136"/>
    <mergeCell ref="AF136:AG136"/>
    <mergeCell ref="AH136:AI136"/>
    <mergeCell ref="B90:D90"/>
    <mergeCell ref="E90:U90"/>
    <mergeCell ref="V90:W90"/>
    <mergeCell ref="X90:Y90"/>
    <mergeCell ref="Z90:AA90"/>
    <mergeCell ref="AB90:AC90"/>
    <mergeCell ref="AD90:AE90"/>
    <mergeCell ref="AF90:AG90"/>
    <mergeCell ref="AH90:AI90"/>
    <mergeCell ref="AJ90:AL90"/>
    <mergeCell ref="B93:D93"/>
    <mergeCell ref="E93:U93"/>
    <mergeCell ref="V93:W93"/>
    <mergeCell ref="X93:Y93"/>
    <mergeCell ref="Z93:AA93"/>
    <mergeCell ref="AB93:AC93"/>
    <mergeCell ref="AD93:AE93"/>
    <mergeCell ref="AF93:AG93"/>
    <mergeCell ref="AH93:AI93"/>
    <mergeCell ref="AJ93:AL93"/>
    <mergeCell ref="B91:D91"/>
    <mergeCell ref="E91:U91"/>
    <mergeCell ref="V91:W91"/>
    <mergeCell ref="X91:Y91"/>
    <mergeCell ref="B136:D136"/>
    <mergeCell ref="E136:U136"/>
    <mergeCell ref="V136:W136"/>
    <mergeCell ref="B28:D28"/>
    <mergeCell ref="E28:U28"/>
    <mergeCell ref="V28:W28"/>
    <mergeCell ref="X28:Y28"/>
    <mergeCell ref="Z28:AA28"/>
    <mergeCell ref="AB28:AC28"/>
    <mergeCell ref="AD28:AE28"/>
    <mergeCell ref="AF28:AG28"/>
    <mergeCell ref="AH28:AI28"/>
    <mergeCell ref="AJ28:AL28"/>
    <mergeCell ref="B76:D76"/>
    <mergeCell ref="E76:U76"/>
    <mergeCell ref="V76:W76"/>
    <mergeCell ref="X76:Y76"/>
    <mergeCell ref="Z76:AA76"/>
    <mergeCell ref="AB76:AC76"/>
    <mergeCell ref="AD76:AE76"/>
    <mergeCell ref="AF76:AG76"/>
    <mergeCell ref="AH76:AI76"/>
    <mergeCell ref="AJ76:AL76"/>
    <mergeCell ref="B39:D39"/>
    <mergeCell ref="E39:U39"/>
    <mergeCell ref="V39:W39"/>
    <mergeCell ref="X39:Y39"/>
    <mergeCell ref="B31:D31"/>
    <mergeCell ref="E31:U31"/>
    <mergeCell ref="V31:W31"/>
    <mergeCell ref="X31:Y31"/>
    <mergeCell ref="Z31:AA31"/>
    <mergeCell ref="AB31:AC31"/>
    <mergeCell ref="AD31:AE31"/>
    <mergeCell ref="AF31:AG31"/>
    <mergeCell ref="V83:W83"/>
    <mergeCell ref="X83:Y83"/>
    <mergeCell ref="Z83:AA83"/>
    <mergeCell ref="AB83:AC83"/>
    <mergeCell ref="AD83:AE83"/>
    <mergeCell ref="AF83:AG83"/>
    <mergeCell ref="AH83:AI83"/>
    <mergeCell ref="AJ83:AL83"/>
    <mergeCell ref="AJ85:AL85"/>
    <mergeCell ref="B85:D85"/>
    <mergeCell ref="E85:U85"/>
    <mergeCell ref="V85:W85"/>
    <mergeCell ref="X85:Y85"/>
    <mergeCell ref="Z85:AA85"/>
    <mergeCell ref="AB85:AC85"/>
    <mergeCell ref="V92:W92"/>
    <mergeCell ref="X92:Y92"/>
    <mergeCell ref="Z92:AA92"/>
    <mergeCell ref="AB92:AC92"/>
    <mergeCell ref="AD92:AE92"/>
    <mergeCell ref="AF92:AG92"/>
    <mergeCell ref="AH92:AI92"/>
    <mergeCell ref="AJ92:AL92"/>
    <mergeCell ref="B89:D89"/>
    <mergeCell ref="E89:U89"/>
    <mergeCell ref="V89:W89"/>
    <mergeCell ref="X89:Y89"/>
    <mergeCell ref="Z89:AA89"/>
    <mergeCell ref="AB89:AC89"/>
    <mergeCell ref="AD89:AE89"/>
    <mergeCell ref="AF89:AG89"/>
    <mergeCell ref="AH89:AI89"/>
    <mergeCell ref="AJ89:AL89"/>
    <mergeCell ref="V86:W86"/>
    <mergeCell ref="B87:D87"/>
    <mergeCell ref="E87:U87"/>
    <mergeCell ref="V87:W87"/>
    <mergeCell ref="X87:Y87"/>
    <mergeCell ref="Z39:AA39"/>
    <mergeCell ref="AB39:AC39"/>
    <mergeCell ref="AD39:AE39"/>
    <mergeCell ref="AF39:AG39"/>
    <mergeCell ref="AH39:AI39"/>
    <mergeCell ref="AJ39:AL39"/>
    <mergeCell ref="B44:D44"/>
    <mergeCell ref="E44:U44"/>
    <mergeCell ref="X86:Y86"/>
    <mergeCell ref="Z86:AA86"/>
    <mergeCell ref="AB86:AC86"/>
    <mergeCell ref="AD86:AE86"/>
    <mergeCell ref="AF86:AG86"/>
    <mergeCell ref="AH86:AI86"/>
    <mergeCell ref="AJ86:AL86"/>
    <mergeCell ref="B83:D83"/>
    <mergeCell ref="E83:U83"/>
    <mergeCell ref="AF85:AG85"/>
    <mergeCell ref="AD84:AE84"/>
    <mergeCell ref="AF84:AG84"/>
    <mergeCell ref="AH84:AI84"/>
    <mergeCell ref="B67:D67"/>
    <mergeCell ref="E67:U67"/>
    <mergeCell ref="V67:W67"/>
    <mergeCell ref="X67:Y67"/>
    <mergeCell ref="Z67:AA67"/>
    <mergeCell ref="AB67:AC67"/>
    <mergeCell ref="AD67:AE67"/>
    <mergeCell ref="AF67:AG67"/>
    <mergeCell ref="AH67:AI67"/>
    <mergeCell ref="Z74:AA74"/>
    <mergeCell ref="AB74:AC74"/>
    <mergeCell ref="AD74:AE74"/>
    <mergeCell ref="B81:D81"/>
    <mergeCell ref="E81:U81"/>
    <mergeCell ref="V81:W81"/>
    <mergeCell ref="X81:Y81"/>
    <mergeCell ref="Z81:AA81"/>
    <mergeCell ref="AB81:AC81"/>
    <mergeCell ref="AD81:AE81"/>
    <mergeCell ref="AF81:AG81"/>
    <mergeCell ref="AH81:AI81"/>
    <mergeCell ref="B68:D68"/>
    <mergeCell ref="B84:D84"/>
    <mergeCell ref="E84:U84"/>
    <mergeCell ref="V84:W84"/>
    <mergeCell ref="X84:Y84"/>
    <mergeCell ref="Z84:AA84"/>
    <mergeCell ref="AB84:AC84"/>
    <mergeCell ref="AB87:AC87"/>
    <mergeCell ref="AD87:AE87"/>
    <mergeCell ref="AF87:AG87"/>
    <mergeCell ref="AH87:AI87"/>
    <mergeCell ref="AJ87:AL87"/>
    <mergeCell ref="V73:W73"/>
    <mergeCell ref="X73:Y73"/>
    <mergeCell ref="Z73:AA73"/>
    <mergeCell ref="AB73:AC73"/>
    <mergeCell ref="AD73:AE73"/>
    <mergeCell ref="AF73:AG73"/>
    <mergeCell ref="AH73:AI73"/>
    <mergeCell ref="AJ73:AL73"/>
    <mergeCell ref="B79:D79"/>
    <mergeCell ref="E79:U79"/>
    <mergeCell ref="AF79:AG79"/>
    <mergeCell ref="AH79:AI79"/>
    <mergeCell ref="AJ79:AL79"/>
    <mergeCell ref="B82:D82"/>
    <mergeCell ref="E82:U82"/>
    <mergeCell ref="V82:W82"/>
    <mergeCell ref="X82:Y82"/>
    <mergeCell ref="Z82:AA82"/>
    <mergeCell ref="AB82:AC82"/>
    <mergeCell ref="AD82:AE82"/>
    <mergeCell ref="AJ84:AL84"/>
    <mergeCell ref="AJ82:AL82"/>
    <mergeCell ref="B74:D74"/>
    <mergeCell ref="E74:U74"/>
    <mergeCell ref="V74:W74"/>
    <mergeCell ref="X74:Y74"/>
    <mergeCell ref="AD85:AE85"/>
    <mergeCell ref="B37:D37"/>
    <mergeCell ref="B36:D36"/>
    <mergeCell ref="B43:D43"/>
    <mergeCell ref="E43:U43"/>
    <mergeCell ref="V43:W43"/>
    <mergeCell ref="X43:Y43"/>
    <mergeCell ref="Z43:AA43"/>
    <mergeCell ref="AB43:AC43"/>
    <mergeCell ref="AD43:AE43"/>
    <mergeCell ref="AH72:AI72"/>
    <mergeCell ref="AJ72:AL72"/>
    <mergeCell ref="B73:D73"/>
    <mergeCell ref="E73:U73"/>
    <mergeCell ref="X65:Y65"/>
    <mergeCell ref="Z65:AA65"/>
    <mergeCell ref="AB65:AC65"/>
    <mergeCell ref="AD65:AE65"/>
    <mergeCell ref="AF65:AG65"/>
    <mergeCell ref="AH65:AI65"/>
    <mergeCell ref="AJ65:AL65"/>
    <mergeCell ref="V44:W44"/>
    <mergeCell ref="X44:Y44"/>
    <mergeCell ref="Z44:AA44"/>
    <mergeCell ref="AB44:AC44"/>
    <mergeCell ref="AD44:AE44"/>
    <mergeCell ref="AF44:AG44"/>
    <mergeCell ref="AH44:AI44"/>
    <mergeCell ref="AJ44:AL44"/>
    <mergeCell ref="AJ67:AL67"/>
    <mergeCell ref="X66:Y66"/>
    <mergeCell ref="Z66:AA66"/>
    <mergeCell ref="AB66:AC66"/>
    <mergeCell ref="AF66:AG66"/>
    <mergeCell ref="AH66:AI66"/>
    <mergeCell ref="AJ66:AL66"/>
    <mergeCell ref="AJ69:AL69"/>
    <mergeCell ref="AD70:AE70"/>
    <mergeCell ref="B181:D181"/>
    <mergeCell ref="E181:U181"/>
    <mergeCell ref="AF181:AG181"/>
    <mergeCell ref="AF59:AG59"/>
    <mergeCell ref="AH59:AI59"/>
    <mergeCell ref="AJ59:AL59"/>
    <mergeCell ref="E177:U177"/>
    <mergeCell ref="V177:W177"/>
    <mergeCell ref="X177:Y177"/>
    <mergeCell ref="Z177:AA177"/>
    <mergeCell ref="AB177:AC177"/>
    <mergeCell ref="AD177:AE177"/>
    <mergeCell ref="AF177:AG177"/>
    <mergeCell ref="AH177:AI177"/>
    <mergeCell ref="AJ177:AL177"/>
    <mergeCell ref="B175:D175"/>
    <mergeCell ref="E175:U175"/>
    <mergeCell ref="V175:W175"/>
    <mergeCell ref="X175:Y175"/>
    <mergeCell ref="Z175:AA175"/>
    <mergeCell ref="AF74:AG74"/>
    <mergeCell ref="AH74:AI74"/>
    <mergeCell ref="AJ74:AL74"/>
    <mergeCell ref="B170:D170"/>
    <mergeCell ref="E170:U170"/>
    <mergeCell ref="V170:W170"/>
    <mergeCell ref="Z87:AA87"/>
    <mergeCell ref="V35:W35"/>
    <mergeCell ref="X35:Y35"/>
    <mergeCell ref="Z35:AA35"/>
    <mergeCell ref="AB35:AC35"/>
    <mergeCell ref="AD35:AE35"/>
    <mergeCell ref="AF35:AG35"/>
    <mergeCell ref="AH35:AI35"/>
    <mergeCell ref="AJ35:AL35"/>
    <mergeCell ref="B40:D40"/>
    <mergeCell ref="E40:U40"/>
    <mergeCell ref="V40:W40"/>
    <mergeCell ref="X40:Y40"/>
    <mergeCell ref="Z40:AA40"/>
    <mergeCell ref="AB40:AC40"/>
    <mergeCell ref="AH181:AI181"/>
    <mergeCell ref="AJ181:AL181"/>
    <mergeCell ref="AD173:AE173"/>
    <mergeCell ref="AF173:AG173"/>
    <mergeCell ref="AH173:AI173"/>
    <mergeCell ref="AJ173:AL173"/>
    <mergeCell ref="B174:D174"/>
    <mergeCell ref="E174:U174"/>
    <mergeCell ref="V174:W174"/>
    <mergeCell ref="X174:Y174"/>
    <mergeCell ref="Z174:AA174"/>
    <mergeCell ref="AB174:AC174"/>
    <mergeCell ref="Z176:AA176"/>
    <mergeCell ref="AB176:AC176"/>
    <mergeCell ref="AD176:AE176"/>
    <mergeCell ref="B177:D177"/>
    <mergeCell ref="B66:D66"/>
    <mergeCell ref="E66:U66"/>
    <mergeCell ref="B187:D187"/>
    <mergeCell ref="E187:U187"/>
    <mergeCell ref="V187:W187"/>
    <mergeCell ref="X187:Y187"/>
    <mergeCell ref="Z187:AA187"/>
    <mergeCell ref="AB187:AC187"/>
    <mergeCell ref="AD187:AE187"/>
    <mergeCell ref="AF187:AG187"/>
    <mergeCell ref="AH187:AI187"/>
    <mergeCell ref="AJ187:AL187"/>
    <mergeCell ref="B184:D184"/>
    <mergeCell ref="E184:U184"/>
    <mergeCell ref="V184:W184"/>
    <mergeCell ref="X184:Y184"/>
    <mergeCell ref="Z184:AA184"/>
    <mergeCell ref="AB184:AC184"/>
    <mergeCell ref="AD184:AE184"/>
    <mergeCell ref="AF184:AG184"/>
    <mergeCell ref="AH184:AI184"/>
    <mergeCell ref="AJ184:AL184"/>
    <mergeCell ref="B186:D186"/>
    <mergeCell ref="E186:U186"/>
    <mergeCell ref="AF186:AG186"/>
    <mergeCell ref="AH186:AI186"/>
    <mergeCell ref="AJ186:AL186"/>
    <mergeCell ref="AF175:AG175"/>
    <mergeCell ref="AH175:AI175"/>
    <mergeCell ref="AJ175:AL175"/>
    <mergeCell ref="B178:D178"/>
    <mergeCell ref="E178:U178"/>
    <mergeCell ref="V178:W178"/>
    <mergeCell ref="X178:Y178"/>
    <mergeCell ref="Z178:AA178"/>
    <mergeCell ref="AB178:AC178"/>
    <mergeCell ref="AD178:AE178"/>
    <mergeCell ref="AF178:AG178"/>
    <mergeCell ref="AH178:AI178"/>
    <mergeCell ref="AJ178:AL178"/>
    <mergeCell ref="AJ176:AL176"/>
    <mergeCell ref="B176:D176"/>
    <mergeCell ref="E176:U176"/>
    <mergeCell ref="V176:W176"/>
    <mergeCell ref="X176:Y176"/>
    <mergeCell ref="AB175:AC175"/>
    <mergeCell ref="AD175:AE175"/>
    <mergeCell ref="AH179:AI179"/>
    <mergeCell ref="AJ179:AL179"/>
    <mergeCell ref="B180:D180"/>
    <mergeCell ref="E180:U180"/>
    <mergeCell ref="V180:W180"/>
    <mergeCell ref="X180:Y180"/>
    <mergeCell ref="Z180:AA180"/>
    <mergeCell ref="AF170:AG170"/>
    <mergeCell ref="AH170:AI170"/>
    <mergeCell ref="AJ170:AL170"/>
    <mergeCell ref="B172:D172"/>
    <mergeCell ref="E172:U172"/>
    <mergeCell ref="V172:W172"/>
    <mergeCell ref="X172:Y172"/>
    <mergeCell ref="Z172:AA172"/>
    <mergeCell ref="AB172:AC172"/>
    <mergeCell ref="AD172:AE172"/>
    <mergeCell ref="AF172:AG172"/>
    <mergeCell ref="AH172:AI172"/>
    <mergeCell ref="AJ172:AL172"/>
    <mergeCell ref="B183:D183"/>
    <mergeCell ref="E183:U183"/>
    <mergeCell ref="AF183:AG183"/>
    <mergeCell ref="AH183:AI183"/>
    <mergeCell ref="AJ183:AL183"/>
    <mergeCell ref="AB180:AC180"/>
    <mergeCell ref="AD180:AE180"/>
    <mergeCell ref="AF180:AG180"/>
    <mergeCell ref="AH180:AI180"/>
    <mergeCell ref="AJ180:AL180"/>
    <mergeCell ref="B173:D173"/>
    <mergeCell ref="E173:U173"/>
    <mergeCell ref="V173:W173"/>
    <mergeCell ref="X173:Y173"/>
    <mergeCell ref="Z173:AA173"/>
    <mergeCell ref="AB173:AC173"/>
    <mergeCell ref="AH168:AI168"/>
    <mergeCell ref="AJ168:AL168"/>
    <mergeCell ref="B166:D166"/>
    <mergeCell ref="E166:U166"/>
    <mergeCell ref="V166:W166"/>
    <mergeCell ref="X166:Y166"/>
    <mergeCell ref="Z166:AA166"/>
    <mergeCell ref="AB166:AC166"/>
    <mergeCell ref="AD166:AE166"/>
    <mergeCell ref="AF166:AG166"/>
    <mergeCell ref="AH166:AI166"/>
    <mergeCell ref="AJ166:AL166"/>
    <mergeCell ref="B169:D169"/>
    <mergeCell ref="E169:U169"/>
    <mergeCell ref="V169:W169"/>
    <mergeCell ref="X169:Y169"/>
    <mergeCell ref="Z169:AA169"/>
    <mergeCell ref="AB169:AC169"/>
    <mergeCell ref="AD169:AE169"/>
    <mergeCell ref="AF169:AG169"/>
    <mergeCell ref="AH169:AI169"/>
    <mergeCell ref="AJ169:AL169"/>
    <mergeCell ref="X170:Y170"/>
    <mergeCell ref="Z170:AA170"/>
    <mergeCell ref="AB170:AC170"/>
    <mergeCell ref="AD170:AE170"/>
    <mergeCell ref="B165:D165"/>
    <mergeCell ref="E165:U165"/>
    <mergeCell ref="V165:W165"/>
    <mergeCell ref="X165:Y165"/>
    <mergeCell ref="Z165:AA165"/>
    <mergeCell ref="AB165:AC165"/>
    <mergeCell ref="AD165:AE165"/>
    <mergeCell ref="AF165:AG165"/>
    <mergeCell ref="AH165:AI165"/>
    <mergeCell ref="AJ165:AL165"/>
    <mergeCell ref="B163:D163"/>
    <mergeCell ref="E163:U163"/>
    <mergeCell ref="AF163:AG163"/>
    <mergeCell ref="AH163:AI163"/>
    <mergeCell ref="AJ163:AL163"/>
    <mergeCell ref="B164:D164"/>
    <mergeCell ref="E164:U164"/>
    <mergeCell ref="V164:W164"/>
    <mergeCell ref="X164:Y164"/>
    <mergeCell ref="Z164:AA164"/>
    <mergeCell ref="AB164:AC164"/>
    <mergeCell ref="AD164:AE164"/>
    <mergeCell ref="AF164:AG164"/>
    <mergeCell ref="AH164:AI164"/>
    <mergeCell ref="AJ164:AL164"/>
    <mergeCell ref="AD174:AE174"/>
    <mergeCell ref="AF174:AG174"/>
    <mergeCell ref="AH174:AI174"/>
    <mergeCell ref="AJ174:AL174"/>
    <mergeCell ref="B171:D171"/>
    <mergeCell ref="E171:U171"/>
    <mergeCell ref="V171:W171"/>
    <mergeCell ref="X171:Y171"/>
    <mergeCell ref="Z171:AA171"/>
    <mergeCell ref="AB171:AC171"/>
    <mergeCell ref="AD171:AE171"/>
    <mergeCell ref="AF171:AG171"/>
    <mergeCell ref="AH171:AI171"/>
    <mergeCell ref="AJ171:AL171"/>
    <mergeCell ref="B167:D167"/>
    <mergeCell ref="E167:U167"/>
    <mergeCell ref="V167:W167"/>
    <mergeCell ref="X167:Y167"/>
    <mergeCell ref="Z167:AA167"/>
    <mergeCell ref="AB167:AC167"/>
    <mergeCell ref="AD167:AE167"/>
    <mergeCell ref="AF167:AG167"/>
    <mergeCell ref="AH167:AI167"/>
    <mergeCell ref="AJ167:AL167"/>
    <mergeCell ref="B168:D168"/>
    <mergeCell ref="E168:U168"/>
    <mergeCell ref="V168:W168"/>
    <mergeCell ref="X168:Y168"/>
    <mergeCell ref="Z168:AA168"/>
    <mergeCell ref="AB168:AC168"/>
    <mergeCell ref="AD168:AE168"/>
    <mergeCell ref="AF168:AG168"/>
    <mergeCell ref="B162:D162"/>
    <mergeCell ref="E162:U162"/>
    <mergeCell ref="V162:W162"/>
    <mergeCell ref="X162:Y162"/>
    <mergeCell ref="Z162:AA162"/>
    <mergeCell ref="AB162:AC162"/>
    <mergeCell ref="AD162:AE162"/>
    <mergeCell ref="AF162:AG162"/>
    <mergeCell ref="AH162:AI162"/>
    <mergeCell ref="AJ162:AL162"/>
    <mergeCell ref="B160:D160"/>
    <mergeCell ref="E160:U160"/>
    <mergeCell ref="V160:W160"/>
    <mergeCell ref="X160:Y160"/>
    <mergeCell ref="Z160:AA160"/>
    <mergeCell ref="AB160:AC160"/>
    <mergeCell ref="AD160:AE160"/>
    <mergeCell ref="AF160:AG160"/>
    <mergeCell ref="AH160:AI160"/>
    <mergeCell ref="AJ160:AL160"/>
    <mergeCell ref="B161:D161"/>
    <mergeCell ref="E161:U161"/>
    <mergeCell ref="V161:W161"/>
    <mergeCell ref="X161:Y161"/>
    <mergeCell ref="Z161:AA161"/>
    <mergeCell ref="AB161:AC161"/>
    <mergeCell ref="AD161:AE161"/>
    <mergeCell ref="AF161:AG161"/>
    <mergeCell ref="AH161:AI161"/>
    <mergeCell ref="AJ161:AL161"/>
    <mergeCell ref="B154:D154"/>
    <mergeCell ref="E154:U154"/>
    <mergeCell ref="V154:W154"/>
    <mergeCell ref="X154:Y154"/>
    <mergeCell ref="Z154:AA154"/>
    <mergeCell ref="AB154:AC154"/>
    <mergeCell ref="AD154:AE154"/>
    <mergeCell ref="AF154:AG154"/>
    <mergeCell ref="AH154:AI154"/>
    <mergeCell ref="AJ154:AL154"/>
    <mergeCell ref="B159:D159"/>
    <mergeCell ref="E159:U159"/>
    <mergeCell ref="V159:W159"/>
    <mergeCell ref="X159:Y159"/>
    <mergeCell ref="Z159:AA159"/>
    <mergeCell ref="AB159:AC159"/>
    <mergeCell ref="AD159:AE159"/>
    <mergeCell ref="AF159:AG159"/>
    <mergeCell ref="AH159:AI159"/>
    <mergeCell ref="AJ159:AL159"/>
    <mergeCell ref="E158:U158"/>
    <mergeCell ref="V158:W158"/>
    <mergeCell ref="X158:Y158"/>
    <mergeCell ref="Z158:AA158"/>
    <mergeCell ref="AB158:AC158"/>
    <mergeCell ref="AD158:AE158"/>
    <mergeCell ref="AF158:AG158"/>
    <mergeCell ref="AH158:AI158"/>
    <mergeCell ref="AJ158:AL158"/>
    <mergeCell ref="E157:U157"/>
    <mergeCell ref="V157:W157"/>
    <mergeCell ref="X157:Y157"/>
    <mergeCell ref="AF151:AG151"/>
    <mergeCell ref="AH151:AI151"/>
    <mergeCell ref="AJ151:AL151"/>
    <mergeCell ref="E156:U156"/>
    <mergeCell ref="V156:W156"/>
    <mergeCell ref="X156:Y156"/>
    <mergeCell ref="Z156:AA156"/>
    <mergeCell ref="AB156:AC156"/>
    <mergeCell ref="AD156:AE156"/>
    <mergeCell ref="AF156:AG156"/>
    <mergeCell ref="AH156:AI156"/>
    <mergeCell ref="AJ156:AL156"/>
    <mergeCell ref="B153:D153"/>
    <mergeCell ref="E153:U153"/>
    <mergeCell ref="V153:W153"/>
    <mergeCell ref="X153:Y153"/>
    <mergeCell ref="Z153:AA153"/>
    <mergeCell ref="AB153:AC153"/>
    <mergeCell ref="AD153:AE153"/>
    <mergeCell ref="AF153:AG153"/>
    <mergeCell ref="AH153:AI153"/>
    <mergeCell ref="AJ153:AL153"/>
    <mergeCell ref="B152:D152"/>
    <mergeCell ref="E152:U152"/>
    <mergeCell ref="V152:W152"/>
    <mergeCell ref="X152:Y152"/>
    <mergeCell ref="Z152:AA152"/>
    <mergeCell ref="AB152:AC152"/>
    <mergeCell ref="AD152:AE152"/>
    <mergeCell ref="AF152:AG152"/>
    <mergeCell ref="AH152:AI152"/>
    <mergeCell ref="AJ152:AL152"/>
    <mergeCell ref="Z157:AA157"/>
    <mergeCell ref="AB157:AC157"/>
    <mergeCell ref="AD157:AE157"/>
    <mergeCell ref="AF157:AG157"/>
    <mergeCell ref="AH157:AI157"/>
    <mergeCell ref="AJ157:AL157"/>
    <mergeCell ref="E155:U155"/>
    <mergeCell ref="V155:W155"/>
    <mergeCell ref="X155:Y155"/>
    <mergeCell ref="Z155:AA155"/>
    <mergeCell ref="AB155:AC155"/>
    <mergeCell ref="AD155:AE155"/>
    <mergeCell ref="AF155:AG155"/>
    <mergeCell ref="AH155:AI155"/>
    <mergeCell ref="AJ155:AL155"/>
    <mergeCell ref="B150:D150"/>
    <mergeCell ref="E150:U150"/>
    <mergeCell ref="V150:W150"/>
    <mergeCell ref="X150:Y150"/>
    <mergeCell ref="Z150:AA150"/>
    <mergeCell ref="AB150:AC150"/>
    <mergeCell ref="AD150:AE150"/>
    <mergeCell ref="AF150:AG150"/>
    <mergeCell ref="AH150:AI150"/>
    <mergeCell ref="AJ150:AL150"/>
    <mergeCell ref="B151:D151"/>
    <mergeCell ref="E151:U151"/>
    <mergeCell ref="V151:W151"/>
    <mergeCell ref="X151:Y151"/>
    <mergeCell ref="Z151:AA151"/>
    <mergeCell ref="AB151:AC151"/>
    <mergeCell ref="AD151:AE151"/>
    <mergeCell ref="B149:D149"/>
    <mergeCell ref="E149:U149"/>
    <mergeCell ref="V149:W149"/>
    <mergeCell ref="X149:Y149"/>
    <mergeCell ref="Z149:AA149"/>
    <mergeCell ref="AB149:AC149"/>
    <mergeCell ref="AD149:AE149"/>
    <mergeCell ref="AF149:AG149"/>
    <mergeCell ref="AH149:AI149"/>
    <mergeCell ref="AJ149:AL149"/>
    <mergeCell ref="B147:D147"/>
    <mergeCell ref="E147:U147"/>
    <mergeCell ref="V147:W147"/>
    <mergeCell ref="X147:Y147"/>
    <mergeCell ref="Z147:AA147"/>
    <mergeCell ref="AB147:AC147"/>
    <mergeCell ref="AD147:AE147"/>
    <mergeCell ref="AF147:AG147"/>
    <mergeCell ref="AH147:AI147"/>
    <mergeCell ref="AJ147:AL147"/>
    <mergeCell ref="B148:D148"/>
    <mergeCell ref="E148:U148"/>
    <mergeCell ref="V148:W148"/>
    <mergeCell ref="X148:Y148"/>
    <mergeCell ref="Z148:AA148"/>
    <mergeCell ref="AB148:AC148"/>
    <mergeCell ref="AD148:AE148"/>
    <mergeCell ref="AF148:AG148"/>
    <mergeCell ref="AH148:AI148"/>
    <mergeCell ref="AJ148:AL148"/>
    <mergeCell ref="B146:D146"/>
    <mergeCell ref="E146:U146"/>
    <mergeCell ref="V146:W146"/>
    <mergeCell ref="X146:Y146"/>
    <mergeCell ref="Z146:AA146"/>
    <mergeCell ref="AB146:AC146"/>
    <mergeCell ref="AD146:AE146"/>
    <mergeCell ref="AF146:AG146"/>
    <mergeCell ref="AH146:AI146"/>
    <mergeCell ref="AJ146:AL146"/>
    <mergeCell ref="B144:D144"/>
    <mergeCell ref="E144:U144"/>
    <mergeCell ref="V144:W144"/>
    <mergeCell ref="X144:Y144"/>
    <mergeCell ref="Z144:AA144"/>
    <mergeCell ref="AB144:AC144"/>
    <mergeCell ref="AD144:AE144"/>
    <mergeCell ref="AF144:AG144"/>
    <mergeCell ref="AH144:AI144"/>
    <mergeCell ref="AJ144:AL144"/>
    <mergeCell ref="B145:D145"/>
    <mergeCell ref="V145:W145"/>
    <mergeCell ref="X145:Y145"/>
    <mergeCell ref="Z145:AA145"/>
    <mergeCell ref="AB145:AC145"/>
    <mergeCell ref="AD145:AE145"/>
    <mergeCell ref="AF145:AG145"/>
    <mergeCell ref="AH145:AI145"/>
    <mergeCell ref="AJ145:AL145"/>
    <mergeCell ref="E145:U145"/>
    <mergeCell ref="E143:U143"/>
    <mergeCell ref="V143:W143"/>
    <mergeCell ref="X143:Y143"/>
    <mergeCell ref="Z143:AA143"/>
    <mergeCell ref="AB143:AC143"/>
    <mergeCell ref="AD143:AE143"/>
    <mergeCell ref="AF143:AG143"/>
    <mergeCell ref="AH143:AI143"/>
    <mergeCell ref="AJ143:AL143"/>
    <mergeCell ref="B142:D142"/>
    <mergeCell ref="E142:U142"/>
    <mergeCell ref="B141:D141"/>
    <mergeCell ref="E141:U141"/>
    <mergeCell ref="V141:W141"/>
    <mergeCell ref="X141:Y141"/>
    <mergeCell ref="Z141:AA141"/>
    <mergeCell ref="AB141:AC141"/>
    <mergeCell ref="AD141:AE141"/>
    <mergeCell ref="AF141:AG141"/>
    <mergeCell ref="AH141:AI141"/>
    <mergeCell ref="AJ141:AL141"/>
    <mergeCell ref="B143:D143"/>
    <mergeCell ref="B137:D137"/>
    <mergeCell ref="E137:U137"/>
    <mergeCell ref="V137:W137"/>
    <mergeCell ref="X137:Y137"/>
    <mergeCell ref="Z137:AA137"/>
    <mergeCell ref="AB137:AC137"/>
    <mergeCell ref="AD137:AE137"/>
    <mergeCell ref="AF137:AG137"/>
    <mergeCell ref="AH137:AI137"/>
    <mergeCell ref="AJ137:AL137"/>
    <mergeCell ref="B140:D140"/>
    <mergeCell ref="E140:U140"/>
    <mergeCell ref="V140:W140"/>
    <mergeCell ref="X140:Y140"/>
    <mergeCell ref="Z140:AA140"/>
    <mergeCell ref="AB140:AC140"/>
    <mergeCell ref="AD140:AE140"/>
    <mergeCell ref="AF140:AG140"/>
    <mergeCell ref="AH140:AI140"/>
    <mergeCell ref="AJ140:AL140"/>
    <mergeCell ref="B138:D138"/>
    <mergeCell ref="E138:U138"/>
    <mergeCell ref="V138:W138"/>
    <mergeCell ref="X138:Y138"/>
    <mergeCell ref="Z138:AA138"/>
    <mergeCell ref="AB138:AC138"/>
    <mergeCell ref="AD138:AE138"/>
    <mergeCell ref="AF138:AG138"/>
    <mergeCell ref="AH138:AI138"/>
    <mergeCell ref="AJ138:AL138"/>
    <mergeCell ref="B139:D139"/>
    <mergeCell ref="E139:U139"/>
    <mergeCell ref="B133:D133"/>
    <mergeCell ref="E133:U133"/>
    <mergeCell ref="V133:W133"/>
    <mergeCell ref="X133:Y133"/>
    <mergeCell ref="Z133:AA133"/>
    <mergeCell ref="AB133:AC133"/>
    <mergeCell ref="AD133:AE133"/>
    <mergeCell ref="AF133:AG133"/>
    <mergeCell ref="AH133:AI133"/>
    <mergeCell ref="AJ133:AL133"/>
    <mergeCell ref="B134:D134"/>
    <mergeCell ref="E134:U134"/>
    <mergeCell ref="V134:W134"/>
    <mergeCell ref="X134:Y134"/>
    <mergeCell ref="Z134:AA134"/>
    <mergeCell ref="AB134:AC134"/>
    <mergeCell ref="AD134:AE134"/>
    <mergeCell ref="AF134:AG134"/>
    <mergeCell ref="AH134:AI134"/>
    <mergeCell ref="AJ134:AL134"/>
    <mergeCell ref="AJ124:AL124"/>
    <mergeCell ref="B127:D127"/>
    <mergeCell ref="E127:U127"/>
    <mergeCell ref="V127:W127"/>
    <mergeCell ref="X127:Y127"/>
    <mergeCell ref="Z127:AA127"/>
    <mergeCell ref="AB127:AC127"/>
    <mergeCell ref="AD127:AE127"/>
    <mergeCell ref="AF127:AG127"/>
    <mergeCell ref="AH127:AI127"/>
    <mergeCell ref="AJ127:AL127"/>
    <mergeCell ref="B131:D131"/>
    <mergeCell ref="B132:D132"/>
    <mergeCell ref="E132:U132"/>
    <mergeCell ref="V132:W132"/>
    <mergeCell ref="X132:Y132"/>
    <mergeCell ref="Z132:AA132"/>
    <mergeCell ref="AB132:AC132"/>
    <mergeCell ref="AD132:AE132"/>
    <mergeCell ref="AF132:AG132"/>
    <mergeCell ref="AH132:AI132"/>
    <mergeCell ref="AJ132:AL132"/>
    <mergeCell ref="V131:W131"/>
    <mergeCell ref="X131:Y131"/>
    <mergeCell ref="Z131:AA131"/>
    <mergeCell ref="AB131:AC131"/>
    <mergeCell ref="AD131:AE131"/>
    <mergeCell ref="AF131:AG131"/>
    <mergeCell ref="AH131:AI131"/>
    <mergeCell ref="AJ131:AL131"/>
    <mergeCell ref="E131:U131"/>
    <mergeCell ref="B130:D130"/>
    <mergeCell ref="X125:Y125"/>
    <mergeCell ref="Z125:AA125"/>
    <mergeCell ref="AB125:AC125"/>
    <mergeCell ref="AD125:AE125"/>
    <mergeCell ref="AF125:AG125"/>
    <mergeCell ref="V128:W128"/>
    <mergeCell ref="X128:Y128"/>
    <mergeCell ref="Z128:AA128"/>
    <mergeCell ref="AB128:AC128"/>
    <mergeCell ref="AD128:AE128"/>
    <mergeCell ref="AF128:AG128"/>
    <mergeCell ref="AH128:AI128"/>
    <mergeCell ref="B124:D124"/>
    <mergeCell ref="E124:U124"/>
    <mergeCell ref="V124:W124"/>
    <mergeCell ref="X124:Y124"/>
    <mergeCell ref="Z124:AA124"/>
    <mergeCell ref="AB124:AC124"/>
    <mergeCell ref="AD124:AE124"/>
    <mergeCell ref="AF124:AG124"/>
    <mergeCell ref="AH124:AI124"/>
    <mergeCell ref="V142:W142"/>
    <mergeCell ref="X142:Y142"/>
    <mergeCell ref="Z142:AA142"/>
    <mergeCell ref="AB142:AC142"/>
    <mergeCell ref="AD142:AE142"/>
    <mergeCell ref="AF142:AG142"/>
    <mergeCell ref="AH142:AI142"/>
    <mergeCell ref="AJ142:AL142"/>
    <mergeCell ref="E129:U129"/>
    <mergeCell ref="V129:W129"/>
    <mergeCell ref="X129:Y129"/>
    <mergeCell ref="Z129:AA129"/>
    <mergeCell ref="AB129:AC129"/>
    <mergeCell ref="AD129:AE129"/>
    <mergeCell ref="AF129:AG129"/>
    <mergeCell ref="AH129:AI129"/>
    <mergeCell ref="AJ129:AL129"/>
    <mergeCell ref="AD139:AE139"/>
    <mergeCell ref="AF139:AG139"/>
    <mergeCell ref="AH139:AI139"/>
    <mergeCell ref="E130:U130"/>
    <mergeCell ref="V130:W130"/>
    <mergeCell ref="X130:Y130"/>
    <mergeCell ref="Z130:AA130"/>
    <mergeCell ref="AB130:AC130"/>
    <mergeCell ref="AD130:AE130"/>
    <mergeCell ref="AF130:AG130"/>
    <mergeCell ref="AH130:AI130"/>
    <mergeCell ref="AJ130:AL130"/>
    <mergeCell ref="X136:Y136"/>
    <mergeCell ref="Z136:AA136"/>
    <mergeCell ref="AB136:AC136"/>
    <mergeCell ref="V122:W122"/>
    <mergeCell ref="X122:Y122"/>
    <mergeCell ref="Z122:AA122"/>
    <mergeCell ref="AB122:AC122"/>
    <mergeCell ref="AD122:AE122"/>
    <mergeCell ref="AF122:AG122"/>
    <mergeCell ref="AH122:AI122"/>
    <mergeCell ref="AJ122:AL122"/>
    <mergeCell ref="AJ125:AL125"/>
    <mergeCell ref="AF135:AG135"/>
    <mergeCell ref="B129:D129"/>
    <mergeCell ref="B123:D123"/>
    <mergeCell ref="E123:U123"/>
    <mergeCell ref="AF123:AG123"/>
    <mergeCell ref="AH123:AI123"/>
    <mergeCell ref="AJ128:AL128"/>
    <mergeCell ref="B126:D126"/>
    <mergeCell ref="E126:U126"/>
    <mergeCell ref="V126:W126"/>
    <mergeCell ref="X126:Y126"/>
    <mergeCell ref="Z126:AA126"/>
    <mergeCell ref="AB126:AC126"/>
    <mergeCell ref="AD126:AE126"/>
    <mergeCell ref="AF126:AG126"/>
    <mergeCell ref="AH126:AI126"/>
    <mergeCell ref="AJ126:AL126"/>
    <mergeCell ref="AJ123:AL123"/>
    <mergeCell ref="B128:D128"/>
    <mergeCell ref="E128:U128"/>
    <mergeCell ref="B125:D125"/>
    <mergeCell ref="E125:U125"/>
    <mergeCell ref="V125:W125"/>
    <mergeCell ref="B119:D119"/>
    <mergeCell ref="E119:U119"/>
    <mergeCell ref="V119:W119"/>
    <mergeCell ref="X119:Y119"/>
    <mergeCell ref="Z119:AA119"/>
    <mergeCell ref="AB119:AC119"/>
    <mergeCell ref="AD119:AE119"/>
    <mergeCell ref="AF119:AG119"/>
    <mergeCell ref="AH119:AI119"/>
    <mergeCell ref="AJ119:AL119"/>
    <mergeCell ref="B121:D121"/>
    <mergeCell ref="E121:U121"/>
    <mergeCell ref="V121:W121"/>
    <mergeCell ref="X121:Y121"/>
    <mergeCell ref="Z121:AA121"/>
    <mergeCell ref="V116:W116"/>
    <mergeCell ref="X116:Y116"/>
    <mergeCell ref="Z116:AA116"/>
    <mergeCell ref="AB116:AC116"/>
    <mergeCell ref="AD116:AE116"/>
    <mergeCell ref="AF116:AG116"/>
    <mergeCell ref="AH116:AI116"/>
    <mergeCell ref="AJ116:AL116"/>
    <mergeCell ref="B117:D117"/>
    <mergeCell ref="E117:U117"/>
    <mergeCell ref="V117:W117"/>
    <mergeCell ref="X117:Y117"/>
    <mergeCell ref="Z117:AA117"/>
    <mergeCell ref="AB117:AC117"/>
    <mergeCell ref="AD117:AE117"/>
    <mergeCell ref="AF117:AG117"/>
    <mergeCell ref="AH117:AI117"/>
    <mergeCell ref="AJ62:AL62"/>
    <mergeCell ref="Z41:AA41"/>
    <mergeCell ref="B38:D38"/>
    <mergeCell ref="X38:Y38"/>
    <mergeCell ref="B41:D41"/>
    <mergeCell ref="X41:Y41"/>
    <mergeCell ref="Z111:AA111"/>
    <mergeCell ref="AB111:AC111"/>
    <mergeCell ref="AD111:AE111"/>
    <mergeCell ref="AF111:AG111"/>
    <mergeCell ref="AH111:AI111"/>
    <mergeCell ref="AJ111:AL111"/>
    <mergeCell ref="AB113:AC113"/>
    <mergeCell ref="AB112:AC112"/>
    <mergeCell ref="AD112:AE112"/>
    <mergeCell ref="AF112:AG112"/>
    <mergeCell ref="AH112:AI112"/>
    <mergeCell ref="AJ112:AL112"/>
    <mergeCell ref="Z113:AA113"/>
    <mergeCell ref="B112:D112"/>
    <mergeCell ref="E112:U112"/>
    <mergeCell ref="V112:W112"/>
    <mergeCell ref="V66:W66"/>
    <mergeCell ref="X112:Y112"/>
    <mergeCell ref="Z112:AA112"/>
    <mergeCell ref="AD40:AE40"/>
    <mergeCell ref="AF40:AG40"/>
    <mergeCell ref="AH40:AI40"/>
    <mergeCell ref="AJ40:AL40"/>
    <mergeCell ref="AF70:AG70"/>
    <mergeCell ref="AH70:AI70"/>
    <mergeCell ref="AD66:AE66"/>
    <mergeCell ref="Z42:AA42"/>
    <mergeCell ref="AB41:AC41"/>
    <mergeCell ref="E42:U42"/>
    <mergeCell ref="V42:W42"/>
    <mergeCell ref="X42:Y42"/>
    <mergeCell ref="AB42:AC42"/>
    <mergeCell ref="B59:D59"/>
    <mergeCell ref="E59:U59"/>
    <mergeCell ref="V59:W59"/>
    <mergeCell ref="AD69:AE69"/>
    <mergeCell ref="AF69:AG69"/>
    <mergeCell ref="AH69:AI69"/>
    <mergeCell ref="AF82:AG82"/>
    <mergeCell ref="AH82:AI82"/>
    <mergeCell ref="AH85:AI85"/>
    <mergeCell ref="B86:D86"/>
    <mergeCell ref="E86:U86"/>
    <mergeCell ref="X61:Y61"/>
    <mergeCell ref="E61:U61"/>
    <mergeCell ref="AF63:AG63"/>
    <mergeCell ref="AH63:AI63"/>
    <mergeCell ref="X62:Y62"/>
    <mergeCell ref="B46:D46"/>
    <mergeCell ref="E46:U46"/>
    <mergeCell ref="V46:W46"/>
    <mergeCell ref="X46:Y46"/>
    <mergeCell ref="Z46:AA46"/>
    <mergeCell ref="AB46:AC46"/>
    <mergeCell ref="AD46:AE46"/>
    <mergeCell ref="AF46:AG46"/>
    <mergeCell ref="AH46:AI46"/>
    <mergeCell ref="X59:Y59"/>
    <mergeCell ref="B107:D107"/>
    <mergeCell ref="E107:U107"/>
    <mergeCell ref="V107:W107"/>
    <mergeCell ref="X107:Y107"/>
    <mergeCell ref="Z107:AA107"/>
    <mergeCell ref="AF58:AG58"/>
    <mergeCell ref="E57:U57"/>
    <mergeCell ref="AF21:AG21"/>
    <mergeCell ref="AH21:AI21"/>
    <mergeCell ref="AJ21:AL21"/>
    <mergeCell ref="B25:D25"/>
    <mergeCell ref="AF23:AG23"/>
    <mergeCell ref="AF25:AG25"/>
    <mergeCell ref="B30:D30"/>
    <mergeCell ref="E30:U30"/>
    <mergeCell ref="V30:W30"/>
    <mergeCell ref="X30:Y30"/>
    <mergeCell ref="Z30:AA30"/>
    <mergeCell ref="AB30:AC30"/>
    <mergeCell ref="B34:D34"/>
    <mergeCell ref="E32:U32"/>
    <mergeCell ref="B32:D32"/>
    <mergeCell ref="X36:Y36"/>
    <mergeCell ref="AF57:AG57"/>
    <mergeCell ref="AJ33:AL33"/>
    <mergeCell ref="AH33:AI33"/>
    <mergeCell ref="AJ32:AL32"/>
    <mergeCell ref="E36:U36"/>
    <mergeCell ref="V36:W36"/>
    <mergeCell ref="V38:W38"/>
    <mergeCell ref="AB38:AC38"/>
    <mergeCell ref="AJ70:AL70"/>
    <mergeCell ref="AD38:AE38"/>
    <mergeCell ref="Z38:AA38"/>
    <mergeCell ref="E38:U38"/>
    <mergeCell ref="AJ36:AL36"/>
    <mergeCell ref="B35:D35"/>
    <mergeCell ref="E35:U35"/>
    <mergeCell ref="AH38:AI38"/>
    <mergeCell ref="AJ38:AL38"/>
    <mergeCell ref="AF41:AG41"/>
    <mergeCell ref="AH41:AI41"/>
    <mergeCell ref="AJ41:AL41"/>
    <mergeCell ref="Z36:AA36"/>
    <mergeCell ref="E37:U37"/>
    <mergeCell ref="AJ34:AL34"/>
    <mergeCell ref="AF36:AG36"/>
    <mergeCell ref="B109:D109"/>
    <mergeCell ref="E109:U109"/>
    <mergeCell ref="V109:W109"/>
    <mergeCell ref="V65:W65"/>
    <mergeCell ref="E60:U60"/>
    <mergeCell ref="AB62:AC62"/>
    <mergeCell ref="V70:W70"/>
    <mergeCell ref="X70:Y70"/>
    <mergeCell ref="Z70:AA70"/>
    <mergeCell ref="AB70:AC70"/>
    <mergeCell ref="B69:D69"/>
    <mergeCell ref="E69:U69"/>
    <mergeCell ref="V69:W69"/>
    <mergeCell ref="AD107:AE107"/>
    <mergeCell ref="AF107:AG107"/>
    <mergeCell ref="AH107:AI107"/>
    <mergeCell ref="B108:D108"/>
    <mergeCell ref="X108:Y108"/>
    <mergeCell ref="B99:D99"/>
    <mergeCell ref="X69:Y69"/>
    <mergeCell ref="Z69:AA69"/>
    <mergeCell ref="AB69:AC69"/>
    <mergeCell ref="AB107:AC107"/>
    <mergeCell ref="B13:D13"/>
    <mergeCell ref="E14:U14"/>
    <mergeCell ref="X16:Y16"/>
    <mergeCell ref="Z16:AA16"/>
    <mergeCell ref="E16:U16"/>
    <mergeCell ref="V15:W15"/>
    <mergeCell ref="X15:Y15"/>
    <mergeCell ref="Z14:AA14"/>
    <mergeCell ref="V14:W14"/>
    <mergeCell ref="B15:D15"/>
    <mergeCell ref="B16:D16"/>
    <mergeCell ref="X95:Y95"/>
    <mergeCell ref="B101:D101"/>
    <mergeCell ref="E101:U101"/>
    <mergeCell ref="V101:W101"/>
    <mergeCell ref="X101:Y101"/>
    <mergeCell ref="Z101:AA101"/>
    <mergeCell ref="AB101:AC101"/>
    <mergeCell ref="Z20:AA20"/>
    <mergeCell ref="AB20:AC20"/>
    <mergeCell ref="Z23:AA23"/>
    <mergeCell ref="V61:W61"/>
    <mergeCell ref="Z61:AA61"/>
    <mergeCell ref="B18:D18"/>
    <mergeCell ref="E18:U18"/>
    <mergeCell ref="Z95:AA95"/>
    <mergeCell ref="E15:U15"/>
    <mergeCell ref="V19:W19"/>
    <mergeCell ref="X19:Y19"/>
    <mergeCell ref="Z19:AA19"/>
    <mergeCell ref="E13:U13"/>
    <mergeCell ref="AB18:AC18"/>
    <mergeCell ref="AF61:AG61"/>
    <mergeCell ref="B65:D65"/>
    <mergeCell ref="E65:U65"/>
    <mergeCell ref="B58:D58"/>
    <mergeCell ref="E58:U58"/>
    <mergeCell ref="B71:D71"/>
    <mergeCell ref="E71:U71"/>
    <mergeCell ref="V71:W71"/>
    <mergeCell ref="B19:D19"/>
    <mergeCell ref="B23:D23"/>
    <mergeCell ref="B20:D20"/>
    <mergeCell ref="E20:U20"/>
    <mergeCell ref="AB26:AC26"/>
    <mergeCell ref="AB36:AC36"/>
    <mergeCell ref="AD36:AE36"/>
    <mergeCell ref="Z29:AA29"/>
    <mergeCell ref="AB29:AC29"/>
    <mergeCell ref="AD29:AE29"/>
    <mergeCell ref="Z22:AA22"/>
    <mergeCell ref="AB22:AC22"/>
    <mergeCell ref="AD22:AE22"/>
    <mergeCell ref="AB57:AC57"/>
    <mergeCell ref="AD62:AE62"/>
    <mergeCell ref="AB61:AC61"/>
    <mergeCell ref="AD61:AE61"/>
    <mergeCell ref="AD30:AE30"/>
    <mergeCell ref="AF38:AG38"/>
    <mergeCell ref="AF29:AG29"/>
    <mergeCell ref="B21:D21"/>
    <mergeCell ref="V20:W20"/>
    <mergeCell ref="X20:Y20"/>
    <mergeCell ref="B188:D188"/>
    <mergeCell ref="E188:U188"/>
    <mergeCell ref="AF188:AG188"/>
    <mergeCell ref="B95:D95"/>
    <mergeCell ref="AF71:AG71"/>
    <mergeCell ref="X110:Y110"/>
    <mergeCell ref="Z110:AA110"/>
    <mergeCell ref="AB110:AC110"/>
    <mergeCell ref="X71:Y71"/>
    <mergeCell ref="Z71:AA71"/>
    <mergeCell ref="AB71:AC71"/>
    <mergeCell ref="Z63:AA63"/>
    <mergeCell ref="AB63:AC63"/>
    <mergeCell ref="Z99:AA99"/>
    <mergeCell ref="AB99:AC99"/>
    <mergeCell ref="E96:U96"/>
    <mergeCell ref="Z108:AA108"/>
    <mergeCell ref="AB108:AC108"/>
    <mergeCell ref="E108:U108"/>
    <mergeCell ref="E95:U95"/>
    <mergeCell ref="V95:W95"/>
    <mergeCell ref="B113:D113"/>
    <mergeCell ref="E113:U113"/>
    <mergeCell ref="V113:W113"/>
    <mergeCell ref="X113:Y113"/>
    <mergeCell ref="AD108:AE108"/>
    <mergeCell ref="V108:W108"/>
    <mergeCell ref="X109:Y109"/>
    <mergeCell ref="Z109:AA109"/>
    <mergeCell ref="AB109:AC109"/>
    <mergeCell ref="AD109:AE109"/>
    <mergeCell ref="AD113:AE113"/>
    <mergeCell ref="B111:D111"/>
    <mergeCell ref="AD101:AE101"/>
    <mergeCell ref="E99:U99"/>
    <mergeCell ref="V99:W99"/>
    <mergeCell ref="X99:Y99"/>
    <mergeCell ref="Z62:AA62"/>
    <mergeCell ref="E94:U94"/>
    <mergeCell ref="B70:D70"/>
    <mergeCell ref="E70:U70"/>
    <mergeCell ref="AH15:AI15"/>
    <mergeCell ref="AJ16:AL16"/>
    <mergeCell ref="AJ15:AL15"/>
    <mergeCell ref="AJ24:AL24"/>
    <mergeCell ref="AH25:AI25"/>
    <mergeCell ref="AJ20:AL20"/>
    <mergeCell ref="X34:Y34"/>
    <mergeCell ref="Z34:AA34"/>
    <mergeCell ref="X26:Y26"/>
    <mergeCell ref="X29:Y29"/>
    <mergeCell ref="AH27:AI27"/>
    <mergeCell ref="AJ27:AL27"/>
    <mergeCell ref="AF24:AG24"/>
    <mergeCell ref="AD24:AE24"/>
    <mergeCell ref="AB24:AC24"/>
    <mergeCell ref="AD18:AE18"/>
    <mergeCell ref="AF18:AG18"/>
    <mergeCell ref="AH18:AI18"/>
    <mergeCell ref="AF32:AG32"/>
    <mergeCell ref="AH29:AI29"/>
    <mergeCell ref="AJ29:AL29"/>
    <mergeCell ref="AH34:AI34"/>
    <mergeCell ref="X22:Y22"/>
    <mergeCell ref="AF12:AG12"/>
    <mergeCell ref="AH19:AI19"/>
    <mergeCell ref="AH23:AI23"/>
    <mergeCell ref="AH13:AI13"/>
    <mergeCell ref="AB14:AC14"/>
    <mergeCell ref="AD14:AE14"/>
    <mergeCell ref="AF14:AG14"/>
    <mergeCell ref="AH14:AI14"/>
    <mergeCell ref="AB23:AC23"/>
    <mergeCell ref="AD23:AE23"/>
    <mergeCell ref="AB16:AC16"/>
    <mergeCell ref="AJ13:AL13"/>
    <mergeCell ref="AF13:AG13"/>
    <mergeCell ref="AF15:AG15"/>
    <mergeCell ref="Z15:AA15"/>
    <mergeCell ref="AH24:AI24"/>
    <mergeCell ref="AH26:AI26"/>
    <mergeCell ref="AF26:AG26"/>
    <mergeCell ref="AB15:AC15"/>
    <mergeCell ref="AD15:AE15"/>
    <mergeCell ref="AH16:AI16"/>
    <mergeCell ref="AB34:AC34"/>
    <mergeCell ref="AD34:AE34"/>
    <mergeCell ref="AF34:AG34"/>
    <mergeCell ref="AF30:AG30"/>
    <mergeCell ref="AH31:AI31"/>
    <mergeCell ref="AJ31:AL31"/>
    <mergeCell ref="AD16:AE16"/>
    <mergeCell ref="AD26:AE26"/>
    <mergeCell ref="AF16:AG16"/>
    <mergeCell ref="AH36:AI36"/>
    <mergeCell ref="AJ14:AL14"/>
    <mergeCell ref="H5:S5"/>
    <mergeCell ref="X12:Y12"/>
    <mergeCell ref="L7:O7"/>
    <mergeCell ref="V23:W23"/>
    <mergeCell ref="V16:W16"/>
    <mergeCell ref="X14:Y14"/>
    <mergeCell ref="Z12:AA12"/>
    <mergeCell ref="E12:U12"/>
    <mergeCell ref="V12:W12"/>
    <mergeCell ref="AD12:AE12"/>
    <mergeCell ref="B2:G11"/>
    <mergeCell ref="H2:AL3"/>
    <mergeCell ref="H9:S9"/>
    <mergeCell ref="T9:V9"/>
    <mergeCell ref="W9:X9"/>
    <mergeCell ref="AE4:AL4"/>
    <mergeCell ref="AE5:AL5"/>
    <mergeCell ref="AE6:AL7"/>
    <mergeCell ref="AE8:AL8"/>
    <mergeCell ref="AE9:AL9"/>
    <mergeCell ref="AE10:AL11"/>
    <mergeCell ref="T7:X7"/>
    <mergeCell ref="B12:D12"/>
    <mergeCell ref="T5:X5"/>
    <mergeCell ref="Z26:AA26"/>
    <mergeCell ref="AJ26:AL26"/>
    <mergeCell ref="AH32:AI32"/>
    <mergeCell ref="AJ12:AL12"/>
    <mergeCell ref="H7:K7"/>
    <mergeCell ref="H11:X11"/>
    <mergeCell ref="Y4:AD4"/>
    <mergeCell ref="AH12:AI12"/>
    <mergeCell ref="AB12:AC12"/>
    <mergeCell ref="P7:S7"/>
    <mergeCell ref="B14:D14"/>
    <mergeCell ref="V24:W24"/>
    <mergeCell ref="E24:U24"/>
    <mergeCell ref="B24:D24"/>
    <mergeCell ref="E41:U41"/>
    <mergeCell ref="V41:W41"/>
    <mergeCell ref="B62:D62"/>
    <mergeCell ref="B57:D57"/>
    <mergeCell ref="V57:W57"/>
    <mergeCell ref="X57:Y57"/>
    <mergeCell ref="Z57:AA57"/>
    <mergeCell ref="B33:D33"/>
    <mergeCell ref="B42:D42"/>
    <mergeCell ref="E25:U25"/>
    <mergeCell ref="E34:U34"/>
    <mergeCell ref="V34:W34"/>
    <mergeCell ref="E33:U33"/>
    <mergeCell ref="B26:D26"/>
    <mergeCell ref="E26:U26"/>
    <mergeCell ref="V26:W26"/>
    <mergeCell ref="V37:W37"/>
    <mergeCell ref="B29:D29"/>
    <mergeCell ref="E29:U29"/>
    <mergeCell ref="V29:W29"/>
    <mergeCell ref="B61:D61"/>
    <mergeCell ref="V18:W18"/>
    <mergeCell ref="X18:Y18"/>
    <mergeCell ref="Z18:AA18"/>
    <mergeCell ref="AJ217:AL217"/>
    <mergeCell ref="AJ188:AL188"/>
    <mergeCell ref="AH188:AI188"/>
    <mergeCell ref="AF42:AG42"/>
    <mergeCell ref="AH42:AI42"/>
    <mergeCell ref="AH58:AI58"/>
    <mergeCell ref="AF176:AG176"/>
    <mergeCell ref="AH57:AI57"/>
    <mergeCell ref="AF60:AG60"/>
    <mergeCell ref="AH60:AI60"/>
    <mergeCell ref="AJ60:AL60"/>
    <mergeCell ref="AH176:AI176"/>
    <mergeCell ref="AJ71:AL71"/>
    <mergeCell ref="AJ96:AL96"/>
    <mergeCell ref="AJ97:AL97"/>
    <mergeCell ref="AJ43:AL43"/>
    <mergeCell ref="AF43:AG43"/>
    <mergeCell ref="AH43:AI43"/>
    <mergeCell ref="AJ45:AL45"/>
    <mergeCell ref="AJ48:AL48"/>
    <mergeCell ref="AJ52:AL52"/>
    <mergeCell ref="AJ109:AL109"/>
    <mergeCell ref="AJ110:AL110"/>
    <mergeCell ref="AJ107:AL107"/>
    <mergeCell ref="AJ108:AL108"/>
    <mergeCell ref="AJ94:AL94"/>
    <mergeCell ref="AJ95:AL95"/>
    <mergeCell ref="AF101:AG101"/>
    <mergeCell ref="AF33:AG33"/>
    <mergeCell ref="AF108:AG108"/>
    <mergeCell ref="AH108:AI108"/>
    <mergeCell ref="AF109:AG109"/>
    <mergeCell ref="AH109:AI109"/>
    <mergeCell ref="Z37:AA37"/>
    <mergeCell ref="AB37:AC37"/>
    <mergeCell ref="AD37:AE37"/>
    <mergeCell ref="AF37:AG37"/>
    <mergeCell ref="AH37:AI37"/>
    <mergeCell ref="AJ37:AL37"/>
    <mergeCell ref="AJ42:AL42"/>
    <mergeCell ref="X37:Y37"/>
    <mergeCell ref="AD41:AE41"/>
    <mergeCell ref="AD42:AE42"/>
    <mergeCell ref="AD71:AE71"/>
    <mergeCell ref="X63:Y63"/>
    <mergeCell ref="AH61:AI61"/>
    <mergeCell ref="AJ61:AL61"/>
    <mergeCell ref="AD57:AE57"/>
    <mergeCell ref="AJ57:AL57"/>
    <mergeCell ref="Z60:AA60"/>
    <mergeCell ref="AB60:AC60"/>
    <mergeCell ref="AD60:AE60"/>
    <mergeCell ref="AJ58:AL58"/>
    <mergeCell ref="X58:Y58"/>
    <mergeCell ref="Z58:AA58"/>
    <mergeCell ref="AB58:AC58"/>
    <mergeCell ref="AD58:AE58"/>
    <mergeCell ref="Z59:AA59"/>
    <mergeCell ref="AB59:AC59"/>
    <mergeCell ref="AD59:AE59"/>
    <mergeCell ref="AD63:AE63"/>
    <mergeCell ref="AF94:AG94"/>
    <mergeCell ref="AH94:AI94"/>
    <mergeCell ref="AB95:AC95"/>
    <mergeCell ref="AD95:AE95"/>
    <mergeCell ref="AH95:AI95"/>
    <mergeCell ref="AF95:AG95"/>
    <mergeCell ref="B94:D94"/>
    <mergeCell ref="X96:Y96"/>
    <mergeCell ref="AH101:AI101"/>
    <mergeCell ref="AJ99:AL99"/>
    <mergeCell ref="B96:D96"/>
    <mergeCell ref="B103:D103"/>
    <mergeCell ref="E103:U103"/>
    <mergeCell ref="V103:W103"/>
    <mergeCell ref="X103:Y103"/>
    <mergeCell ref="Z103:AA103"/>
    <mergeCell ref="AB103:AC103"/>
    <mergeCell ref="AD103:AE103"/>
    <mergeCell ref="AF103:AG103"/>
    <mergeCell ref="AH103:AI103"/>
    <mergeCell ref="AJ101:AL101"/>
    <mergeCell ref="AJ103:AL103"/>
    <mergeCell ref="AD99:AE99"/>
    <mergeCell ref="AF99:AG99"/>
    <mergeCell ref="AH99:AI99"/>
    <mergeCell ref="Z96:AA96"/>
    <mergeCell ref="AB96:AC96"/>
    <mergeCell ref="AB97:AC97"/>
    <mergeCell ref="AD97:AE97"/>
    <mergeCell ref="AF97:AG97"/>
    <mergeCell ref="AH97:AI97"/>
    <mergeCell ref="AD96:AE96"/>
    <mergeCell ref="AF96:AG96"/>
    <mergeCell ref="AH96:AI96"/>
    <mergeCell ref="B97:D97"/>
    <mergeCell ref="E97:U97"/>
    <mergeCell ref="V97:W97"/>
    <mergeCell ref="X97:Y97"/>
    <mergeCell ref="Z97:AA97"/>
    <mergeCell ref="AJ106:AL106"/>
    <mergeCell ref="B105:D105"/>
    <mergeCell ref="E105:U105"/>
    <mergeCell ref="V105:W105"/>
    <mergeCell ref="X105:Y105"/>
    <mergeCell ref="Z105:AA105"/>
    <mergeCell ref="AB105:AC105"/>
    <mergeCell ref="AD105:AE105"/>
    <mergeCell ref="AF105:AG105"/>
    <mergeCell ref="AH105:AI105"/>
    <mergeCell ref="AJ105:AL105"/>
    <mergeCell ref="B106:D106"/>
    <mergeCell ref="E106:U106"/>
    <mergeCell ref="V106:W106"/>
    <mergeCell ref="X106:Y106"/>
    <mergeCell ref="Z106:AA106"/>
    <mergeCell ref="AB106:AC106"/>
    <mergeCell ref="AD106:AE106"/>
    <mergeCell ref="AF106:AG106"/>
    <mergeCell ref="AH106:AI106"/>
    <mergeCell ref="E102:U102"/>
    <mergeCell ref="V102:W102"/>
    <mergeCell ref="V96:W96"/>
    <mergeCell ref="B100:D100"/>
    <mergeCell ref="E100:U100"/>
    <mergeCell ref="AD110:AE110"/>
    <mergeCell ref="AF110:AG110"/>
    <mergeCell ref="AH110:AI110"/>
    <mergeCell ref="B110:D110"/>
    <mergeCell ref="E110:U110"/>
    <mergeCell ref="V110:W110"/>
    <mergeCell ref="AF113:AG113"/>
    <mergeCell ref="AH113:AI113"/>
    <mergeCell ref="AJ113:AL113"/>
    <mergeCell ref="E111:U111"/>
    <mergeCell ref="V111:W111"/>
    <mergeCell ref="X111:Y111"/>
    <mergeCell ref="B17:D17"/>
    <mergeCell ref="E17:U17"/>
    <mergeCell ref="V17:W17"/>
    <mergeCell ref="X17:Y17"/>
    <mergeCell ref="Z17:AA17"/>
    <mergeCell ref="AB17:AC17"/>
    <mergeCell ref="AD17:AE17"/>
    <mergeCell ref="AF17:AG17"/>
    <mergeCell ref="AH17:AI17"/>
    <mergeCell ref="AJ17:AL17"/>
    <mergeCell ref="AJ25:AL25"/>
    <mergeCell ref="AJ30:AL30"/>
    <mergeCell ref="AH30:AI30"/>
    <mergeCell ref="AJ18:AL18"/>
    <mergeCell ref="B22:D22"/>
    <mergeCell ref="E22:U22"/>
    <mergeCell ref="V22:W22"/>
    <mergeCell ref="AF22:AG22"/>
    <mergeCell ref="AH22:AI22"/>
    <mergeCell ref="AJ22:AL22"/>
    <mergeCell ref="AF20:AG20"/>
    <mergeCell ref="AH20:AI20"/>
    <mergeCell ref="AJ23:AL23"/>
    <mergeCell ref="AJ19:AL19"/>
    <mergeCell ref="B27:D27"/>
    <mergeCell ref="E27:U27"/>
    <mergeCell ref="V27:W27"/>
    <mergeCell ref="X27:Y27"/>
    <mergeCell ref="Z27:AA27"/>
    <mergeCell ref="AB27:AC27"/>
    <mergeCell ref="AB19:AC19"/>
    <mergeCell ref="AD19:AE19"/>
    <mergeCell ref="E21:U21"/>
    <mergeCell ref="V21:W21"/>
    <mergeCell ref="X21:Y21"/>
    <mergeCell ref="Z21:AA21"/>
    <mergeCell ref="AB21:AC21"/>
    <mergeCell ref="AD21:AE21"/>
    <mergeCell ref="X24:Y24"/>
    <mergeCell ref="E19:U19"/>
    <mergeCell ref="E23:U23"/>
    <mergeCell ref="AD20:AE20"/>
    <mergeCell ref="AD27:AE27"/>
    <mergeCell ref="AF27:AG27"/>
    <mergeCell ref="X23:Y23"/>
    <mergeCell ref="Z24:AA24"/>
    <mergeCell ref="AF19:AG19"/>
    <mergeCell ref="AJ46:AL46"/>
    <mergeCell ref="B45:D45"/>
    <mergeCell ref="E45:U45"/>
    <mergeCell ref="V45:W45"/>
    <mergeCell ref="X45:Y45"/>
    <mergeCell ref="Z45:AA45"/>
    <mergeCell ref="AB45:AC45"/>
    <mergeCell ref="AD45:AE45"/>
    <mergeCell ref="AF45:AG45"/>
    <mergeCell ref="AH45:AI45"/>
    <mergeCell ref="B47:D47"/>
    <mergeCell ref="E47:U47"/>
    <mergeCell ref="V47:W47"/>
    <mergeCell ref="X47:Y47"/>
    <mergeCell ref="Z47:AA47"/>
    <mergeCell ref="AB47:AC47"/>
    <mergeCell ref="AD47:AE47"/>
    <mergeCell ref="AF47:AG47"/>
    <mergeCell ref="AH47:AI47"/>
    <mergeCell ref="AJ47:AL47"/>
    <mergeCell ref="B49:D49"/>
    <mergeCell ref="E49:U49"/>
    <mergeCell ref="V49:W49"/>
    <mergeCell ref="X49:Y49"/>
    <mergeCell ref="Z49:AA49"/>
    <mergeCell ref="AB49:AC49"/>
    <mergeCell ref="AD49:AE49"/>
    <mergeCell ref="AF49:AG49"/>
    <mergeCell ref="AH49:AI49"/>
    <mergeCell ref="AJ49:AL49"/>
    <mergeCell ref="B48:D48"/>
    <mergeCell ref="E48:U48"/>
    <mergeCell ref="V48:W48"/>
    <mergeCell ref="X48:Y48"/>
    <mergeCell ref="Z48:AA48"/>
    <mergeCell ref="AB48:AC48"/>
    <mergeCell ref="AD48:AE48"/>
    <mergeCell ref="AF48:AG48"/>
    <mergeCell ref="AH48:AI48"/>
    <mergeCell ref="B50:D50"/>
    <mergeCell ref="Z50:AA50"/>
    <mergeCell ref="AJ50:AL50"/>
    <mergeCell ref="B51:D51"/>
    <mergeCell ref="E51:U51"/>
    <mergeCell ref="V51:W51"/>
    <mergeCell ref="X51:Y51"/>
    <mergeCell ref="Z51:AA51"/>
    <mergeCell ref="AB51:AC51"/>
    <mergeCell ref="AD51:AE51"/>
    <mergeCell ref="AF51:AG51"/>
    <mergeCell ref="AH51:AI51"/>
    <mergeCell ref="AJ51:AL51"/>
    <mergeCell ref="E50:U50"/>
    <mergeCell ref="V50:W50"/>
    <mergeCell ref="X50:Y50"/>
    <mergeCell ref="AB50:AC50"/>
    <mergeCell ref="AD50:AE50"/>
    <mergeCell ref="AF50:AG50"/>
    <mergeCell ref="AH50:AI50"/>
    <mergeCell ref="B52:D52"/>
    <mergeCell ref="E52:U52"/>
    <mergeCell ref="V52:W52"/>
    <mergeCell ref="X52:Y52"/>
    <mergeCell ref="Z52:AA52"/>
    <mergeCell ref="AB52:AC52"/>
    <mergeCell ref="AD52:AE52"/>
    <mergeCell ref="AF52:AG52"/>
    <mergeCell ref="AH52:AI52"/>
    <mergeCell ref="B53:D53"/>
    <mergeCell ref="E53:U53"/>
    <mergeCell ref="V53:W53"/>
    <mergeCell ref="X53:Y53"/>
    <mergeCell ref="Z53:AA53"/>
    <mergeCell ref="AB53:AC53"/>
    <mergeCell ref="AD53:AE53"/>
    <mergeCell ref="AF53:AG53"/>
    <mergeCell ref="AH53:AI53"/>
    <mergeCell ref="AJ53:AL53"/>
    <mergeCell ref="AJ54:AL54"/>
    <mergeCell ref="B55:D55"/>
    <mergeCell ref="E55:U55"/>
    <mergeCell ref="V55:W55"/>
    <mergeCell ref="X55:Y55"/>
    <mergeCell ref="Z55:AA55"/>
    <mergeCell ref="AB55:AC55"/>
    <mergeCell ref="AD55:AE55"/>
    <mergeCell ref="AF55:AG55"/>
    <mergeCell ref="AH55:AI55"/>
    <mergeCell ref="AJ55:AL55"/>
    <mergeCell ref="B54:D54"/>
    <mergeCell ref="E54:U54"/>
    <mergeCell ref="V54:W54"/>
    <mergeCell ref="X54:Y54"/>
    <mergeCell ref="Z54:AA54"/>
    <mergeCell ref="AB54:AC54"/>
    <mergeCell ref="AD54:AE54"/>
    <mergeCell ref="AF54:AG54"/>
    <mergeCell ref="AH54:AI54"/>
    <mergeCell ref="AJ63:AL63"/>
    <mergeCell ref="B64:D64"/>
    <mergeCell ref="E64:U64"/>
    <mergeCell ref="V64:W64"/>
    <mergeCell ref="X64:Y64"/>
    <mergeCell ref="Z64:AA64"/>
    <mergeCell ref="AB64:AC64"/>
    <mergeCell ref="AD64:AE64"/>
    <mergeCell ref="AF64:AG64"/>
    <mergeCell ref="AH64:AI64"/>
    <mergeCell ref="AJ64:AL64"/>
    <mergeCell ref="AJ56:AL56"/>
    <mergeCell ref="B56:D56"/>
    <mergeCell ref="E56:U56"/>
    <mergeCell ref="V56:W56"/>
    <mergeCell ref="X56:Y56"/>
    <mergeCell ref="Z56:AA56"/>
    <mergeCell ref="AB56:AC56"/>
    <mergeCell ref="AD56:AE56"/>
    <mergeCell ref="AF56:AG56"/>
    <mergeCell ref="AH56:AI56"/>
    <mergeCell ref="B63:D63"/>
    <mergeCell ref="E63:U63"/>
    <mergeCell ref="V63:W63"/>
    <mergeCell ref="V60:W60"/>
    <mergeCell ref="V58:W58"/>
    <mergeCell ref="E62:U62"/>
    <mergeCell ref="V62:W62"/>
    <mergeCell ref="B60:D60"/>
    <mergeCell ref="X60:Y60"/>
    <mergeCell ref="AF62:AG62"/>
    <mergeCell ref="AH62:AI62"/>
    <mergeCell ref="AJ75:AL75"/>
    <mergeCell ref="B75:D75"/>
    <mergeCell ref="E75:U75"/>
    <mergeCell ref="V75:W75"/>
    <mergeCell ref="X75:Y75"/>
    <mergeCell ref="Z75:AA75"/>
    <mergeCell ref="AB75:AC75"/>
    <mergeCell ref="AD75:AE75"/>
    <mergeCell ref="AF75:AG75"/>
    <mergeCell ref="AH75:AI75"/>
    <mergeCell ref="AJ68:AL68"/>
    <mergeCell ref="AH68:AI68"/>
    <mergeCell ref="AF68:AG68"/>
    <mergeCell ref="AD68:AE68"/>
    <mergeCell ref="AB68:AC68"/>
    <mergeCell ref="Z68:AA68"/>
    <mergeCell ref="X68:Y68"/>
    <mergeCell ref="V68:W68"/>
    <mergeCell ref="E68:U68"/>
    <mergeCell ref="B72:D72"/>
    <mergeCell ref="E72:U72"/>
    <mergeCell ref="V72:W72"/>
    <mergeCell ref="X72:Y72"/>
    <mergeCell ref="Z72:AA72"/>
    <mergeCell ref="AB72:AC72"/>
    <mergeCell ref="AD72:AE72"/>
    <mergeCell ref="AF72:AG72"/>
    <mergeCell ref="AH71:AI71"/>
    <mergeCell ref="AJ77:AL77"/>
    <mergeCell ref="B78:D78"/>
    <mergeCell ref="E78:U78"/>
    <mergeCell ref="V78:W78"/>
    <mergeCell ref="X78:Y78"/>
    <mergeCell ref="Z78:AA78"/>
    <mergeCell ref="AB78:AC78"/>
    <mergeCell ref="AD78:AE78"/>
    <mergeCell ref="AF78:AG78"/>
    <mergeCell ref="AH78:AI78"/>
    <mergeCell ref="AJ78:AL78"/>
    <mergeCell ref="B77:D77"/>
    <mergeCell ref="E77:U77"/>
    <mergeCell ref="V77:W77"/>
    <mergeCell ref="X77:Y77"/>
    <mergeCell ref="Z77:AA77"/>
    <mergeCell ref="AB77:AC77"/>
    <mergeCell ref="AD77:AE77"/>
    <mergeCell ref="AF77:AG77"/>
    <mergeCell ref="AH77:AI77"/>
    <mergeCell ref="V100:W100"/>
    <mergeCell ref="X100:Y100"/>
    <mergeCell ref="Z100:AA100"/>
    <mergeCell ref="AB100:AC100"/>
    <mergeCell ref="AD100:AE100"/>
    <mergeCell ref="AF100:AG100"/>
    <mergeCell ref="AH100:AI100"/>
    <mergeCell ref="AJ100:AL100"/>
    <mergeCell ref="B98:D98"/>
    <mergeCell ref="E98:U98"/>
    <mergeCell ref="V98:W98"/>
    <mergeCell ref="X98:Y98"/>
    <mergeCell ref="Z98:AA98"/>
    <mergeCell ref="AB98:AC98"/>
    <mergeCell ref="AD98:AE98"/>
    <mergeCell ref="AF98:AG98"/>
    <mergeCell ref="AH98:AI98"/>
    <mergeCell ref="AJ98:AL98"/>
    <mergeCell ref="B104:D104"/>
    <mergeCell ref="E104:U104"/>
    <mergeCell ref="V104:W104"/>
    <mergeCell ref="X104:Y104"/>
    <mergeCell ref="Z104:AA104"/>
    <mergeCell ref="AB104:AC104"/>
    <mergeCell ref="AD104:AE104"/>
    <mergeCell ref="AF104:AG104"/>
    <mergeCell ref="AH104:AI104"/>
    <mergeCell ref="AJ104:AL104"/>
    <mergeCell ref="B102:D102"/>
    <mergeCell ref="X102:Y102"/>
    <mergeCell ref="Z102:AA102"/>
    <mergeCell ref="AB102:AC102"/>
    <mergeCell ref="AD102:AE102"/>
    <mergeCell ref="AF102:AG102"/>
    <mergeCell ref="AH102:AI102"/>
    <mergeCell ref="AJ102:AL102"/>
    <mergeCell ref="AJ117:AL117"/>
    <mergeCell ref="B114:D114"/>
    <mergeCell ref="E114:U114"/>
    <mergeCell ref="V114:W114"/>
    <mergeCell ref="X114:Y114"/>
    <mergeCell ref="Z114:AA114"/>
    <mergeCell ref="AB114:AC114"/>
    <mergeCell ref="AD114:AE114"/>
    <mergeCell ref="AF114:AG114"/>
    <mergeCell ref="AH114:AI114"/>
    <mergeCell ref="AJ114:AL114"/>
    <mergeCell ref="B115:D115"/>
    <mergeCell ref="E115:U115"/>
    <mergeCell ref="V115:W115"/>
    <mergeCell ref="X115:Y115"/>
    <mergeCell ref="Z115:AA115"/>
    <mergeCell ref="AB115:AC115"/>
    <mergeCell ref="AD115:AE115"/>
    <mergeCell ref="AF115:AG115"/>
    <mergeCell ref="AH115:AI115"/>
    <mergeCell ref="AJ115:AL115"/>
    <mergeCell ref="E116:U116"/>
    <mergeCell ref="AB182:AC182"/>
    <mergeCell ref="AD182:AE182"/>
    <mergeCell ref="AF182:AG182"/>
    <mergeCell ref="AH182:AI182"/>
    <mergeCell ref="AJ182:AL182"/>
    <mergeCell ref="B120:D120"/>
    <mergeCell ref="E120:U120"/>
    <mergeCell ref="V120:W120"/>
    <mergeCell ref="X120:Y120"/>
    <mergeCell ref="Z120:AA120"/>
    <mergeCell ref="AB120:AC120"/>
    <mergeCell ref="AD120:AE120"/>
    <mergeCell ref="AF120:AG120"/>
    <mergeCell ref="AH120:AI120"/>
    <mergeCell ref="AJ120:AL120"/>
    <mergeCell ref="AH125:AI125"/>
    <mergeCell ref="B135:D135"/>
    <mergeCell ref="AJ139:AL139"/>
    <mergeCell ref="V139:W139"/>
    <mergeCell ref="X139:Y139"/>
    <mergeCell ref="Z139:AA139"/>
    <mergeCell ref="AB139:AC139"/>
    <mergeCell ref="AJ136:AL136"/>
    <mergeCell ref="AH135:AI135"/>
    <mergeCell ref="AJ135:AL135"/>
    <mergeCell ref="AB121:AC121"/>
    <mergeCell ref="AD121:AE121"/>
    <mergeCell ref="AF121:AG121"/>
    <mergeCell ref="AH121:AI121"/>
    <mergeCell ref="AJ121:AL121"/>
    <mergeCell ref="B122:D122"/>
    <mergeCell ref="E122:U122"/>
    <mergeCell ref="AJ81:AL81"/>
    <mergeCell ref="E185:U185"/>
    <mergeCell ref="B185:D185"/>
    <mergeCell ref="V185:W185"/>
    <mergeCell ref="X185:Y185"/>
    <mergeCell ref="Z185:AA185"/>
    <mergeCell ref="AB185:AC185"/>
    <mergeCell ref="AD185:AE185"/>
    <mergeCell ref="AF185:AG185"/>
    <mergeCell ref="AH185:AI185"/>
    <mergeCell ref="AJ185:AL185"/>
    <mergeCell ref="E135:U135"/>
    <mergeCell ref="V135:W135"/>
    <mergeCell ref="X135:Y135"/>
    <mergeCell ref="Z135:AA135"/>
    <mergeCell ref="AB135:AC135"/>
    <mergeCell ref="AD135:AE135"/>
    <mergeCell ref="B118:D118"/>
    <mergeCell ref="E118:U118"/>
    <mergeCell ref="V118:W118"/>
    <mergeCell ref="X118:Y118"/>
    <mergeCell ref="Z118:AA118"/>
    <mergeCell ref="AB118:AC118"/>
    <mergeCell ref="AD118:AE118"/>
    <mergeCell ref="AF118:AG118"/>
    <mergeCell ref="AH118:AI118"/>
    <mergeCell ref="AJ118:AL118"/>
    <mergeCell ref="B182:D182"/>
    <mergeCell ref="E182:U182"/>
    <mergeCell ref="V182:W182"/>
    <mergeCell ref="X182:Y182"/>
    <mergeCell ref="Z182:AA182"/>
  </mergeCells>
  <phoneticPr fontId="8" type="noConversion"/>
  <conditionalFormatting sqref="Z36:AA36">
    <cfRule type="cellIs" dxfId="131" priority="765" operator="equal">
      <formula>0</formula>
    </cfRule>
  </conditionalFormatting>
  <conditionalFormatting sqref="Z42:AA42">
    <cfRule type="cellIs" dxfId="130" priority="463" operator="equal">
      <formula>0</formula>
    </cfRule>
  </conditionalFormatting>
  <conditionalFormatting sqref="Z38:AA38">
    <cfRule type="cellIs" dxfId="129" priority="462" operator="equal">
      <formula>0</formula>
    </cfRule>
  </conditionalFormatting>
  <conditionalFormatting sqref="Z41:AA41">
    <cfRule type="cellIs" dxfId="128" priority="461" operator="equal">
      <formula>0</formula>
    </cfRule>
  </conditionalFormatting>
  <conditionalFormatting sqref="Z60:AA62">
    <cfRule type="cellIs" dxfId="127" priority="460" operator="equal">
      <formula>0</formula>
    </cfRule>
  </conditionalFormatting>
  <conditionalFormatting sqref="Z37:AA37">
    <cfRule type="cellIs" dxfId="126" priority="458" operator="equal">
      <formula>0</formula>
    </cfRule>
  </conditionalFormatting>
  <conditionalFormatting sqref="Z58:AA58">
    <cfRule type="cellIs" dxfId="125" priority="455" operator="equal">
      <formula>0</formula>
    </cfRule>
  </conditionalFormatting>
  <conditionalFormatting sqref="Z99:AA99">
    <cfRule type="cellIs" dxfId="124" priority="425" operator="equal">
      <formula>0</formula>
    </cfRule>
  </conditionalFormatting>
  <conditionalFormatting sqref="Z97:AA97">
    <cfRule type="cellIs" dxfId="123" priority="423" operator="equal">
      <formula>0</formula>
    </cfRule>
  </conditionalFormatting>
  <conditionalFormatting sqref="Z101:AA101">
    <cfRule type="cellIs" dxfId="122" priority="422" operator="equal">
      <formula>0</formula>
    </cfRule>
  </conditionalFormatting>
  <conditionalFormatting sqref="Z46:AA46">
    <cfRule type="cellIs" dxfId="121" priority="395" operator="equal">
      <formula>0</formula>
    </cfRule>
  </conditionalFormatting>
  <conditionalFormatting sqref="Z96:AA96">
    <cfRule type="cellIs" dxfId="120" priority="424" operator="equal">
      <formula>0</formula>
    </cfRule>
  </conditionalFormatting>
  <conditionalFormatting sqref="Z106:AA106">
    <cfRule type="cellIs" dxfId="119" priority="419" operator="equal">
      <formula>0</formula>
    </cfRule>
  </conditionalFormatting>
  <conditionalFormatting sqref="Z105:AA105">
    <cfRule type="cellIs" dxfId="118" priority="418" operator="equal">
      <formula>0</formula>
    </cfRule>
  </conditionalFormatting>
  <conditionalFormatting sqref="Z69:AA69">
    <cfRule type="cellIs" dxfId="117" priority="376" operator="equal">
      <formula>0</formula>
    </cfRule>
  </conditionalFormatting>
  <conditionalFormatting sqref="Z63:AA63">
    <cfRule type="cellIs" dxfId="116" priority="379" operator="equal">
      <formula>0</formula>
    </cfRule>
  </conditionalFormatting>
  <conditionalFormatting sqref="Z45:AA45">
    <cfRule type="cellIs" dxfId="115" priority="396" operator="equal">
      <formula>0</formula>
    </cfRule>
  </conditionalFormatting>
  <conditionalFormatting sqref="Z70:AA70">
    <cfRule type="cellIs" dxfId="114" priority="377" operator="equal">
      <formula>0</formula>
    </cfRule>
  </conditionalFormatting>
  <conditionalFormatting sqref="Z75:AA75">
    <cfRule type="cellIs" dxfId="113" priority="372" operator="equal">
      <formula>0</formula>
    </cfRule>
  </conditionalFormatting>
  <conditionalFormatting sqref="Z68:AA68">
    <cfRule type="cellIs" dxfId="112" priority="373" operator="equal">
      <formula>0</formula>
    </cfRule>
  </conditionalFormatting>
  <conditionalFormatting sqref="Z77:AA77">
    <cfRule type="cellIs" dxfId="111" priority="368" operator="equal">
      <formula>0</formula>
    </cfRule>
  </conditionalFormatting>
  <conditionalFormatting sqref="Z78:AA78">
    <cfRule type="cellIs" dxfId="110" priority="367" operator="equal">
      <formula>0</formula>
    </cfRule>
  </conditionalFormatting>
  <conditionalFormatting sqref="Z64:AA64">
    <cfRule type="cellIs" dxfId="109" priority="378" operator="equal">
      <formula>0</formula>
    </cfRule>
  </conditionalFormatting>
  <conditionalFormatting sqref="Z109:AA109">
    <cfRule type="cellIs" dxfId="108" priority="357" operator="equal">
      <formula>0</formula>
    </cfRule>
  </conditionalFormatting>
  <conditionalFormatting sqref="Z116:AA116">
    <cfRule type="cellIs" dxfId="107" priority="346" operator="equal">
      <formula>0</formula>
    </cfRule>
  </conditionalFormatting>
  <conditionalFormatting sqref="Z113:AA113">
    <cfRule type="cellIs" dxfId="106" priority="348" operator="equal">
      <formula>0</formula>
    </cfRule>
  </conditionalFormatting>
  <conditionalFormatting sqref="Z110:AA110">
    <cfRule type="cellIs" dxfId="105" priority="354" operator="equal">
      <formula>0</formula>
    </cfRule>
  </conditionalFormatting>
  <conditionalFormatting sqref="Z122:AA122">
    <cfRule type="cellIs" dxfId="104" priority="343" operator="equal">
      <formula>0</formula>
    </cfRule>
  </conditionalFormatting>
  <conditionalFormatting sqref="Z107:AA107">
    <cfRule type="cellIs" dxfId="103" priority="356" operator="equal">
      <formula>0</formula>
    </cfRule>
  </conditionalFormatting>
  <conditionalFormatting sqref="Z108:AA108">
    <cfRule type="cellIs" dxfId="102" priority="355" operator="equal">
      <formula>0</formula>
    </cfRule>
  </conditionalFormatting>
  <conditionalFormatting sqref="Z121:AA121">
    <cfRule type="cellIs" dxfId="101" priority="344" operator="equal">
      <formula>0</formula>
    </cfRule>
  </conditionalFormatting>
  <conditionalFormatting sqref="Z138:AA138">
    <cfRule type="cellIs" dxfId="100" priority="294" operator="equal">
      <formula>0</formula>
    </cfRule>
  </conditionalFormatting>
  <conditionalFormatting sqref="Z144:AA144">
    <cfRule type="cellIs" dxfId="99" priority="279" operator="equal">
      <formula>0</formula>
    </cfRule>
  </conditionalFormatting>
  <conditionalFormatting sqref="Z140:AA140">
    <cfRule type="cellIs" dxfId="98" priority="295" operator="equal">
      <formula>0</formula>
    </cfRule>
  </conditionalFormatting>
  <conditionalFormatting sqref="Z155:AA155">
    <cfRule type="cellIs" dxfId="97" priority="271" operator="equal">
      <formula>0</formula>
    </cfRule>
  </conditionalFormatting>
  <conditionalFormatting sqref="Z156:AA156">
    <cfRule type="cellIs" dxfId="96" priority="270" operator="equal">
      <formula>0</formula>
    </cfRule>
  </conditionalFormatting>
  <conditionalFormatting sqref="Z158:AA158">
    <cfRule type="cellIs" dxfId="95" priority="268" operator="equal">
      <formula>0</formula>
    </cfRule>
  </conditionalFormatting>
  <conditionalFormatting sqref="Z146:AA146">
    <cfRule type="cellIs" dxfId="94" priority="278" operator="equal">
      <formula>0</formula>
    </cfRule>
  </conditionalFormatting>
  <conditionalFormatting sqref="Z139:AA139">
    <cfRule type="cellIs" dxfId="93" priority="293" operator="equal">
      <formula>0</formula>
    </cfRule>
  </conditionalFormatting>
  <conditionalFormatting sqref="Z145:AA145">
    <cfRule type="cellIs" dxfId="92" priority="277" operator="equal">
      <formula>0</formula>
    </cfRule>
  </conditionalFormatting>
  <conditionalFormatting sqref="Z153:AA153">
    <cfRule type="cellIs" dxfId="91" priority="261" operator="equal">
      <formula>0</formula>
    </cfRule>
  </conditionalFormatting>
  <conditionalFormatting sqref="Z159:AA159">
    <cfRule type="cellIs" dxfId="90" priority="259" operator="equal">
      <formula>0</formula>
    </cfRule>
  </conditionalFormatting>
  <conditionalFormatting sqref="Z162:AA162">
    <cfRule type="cellIs" dxfId="89" priority="256" operator="equal">
      <formula>0</formula>
    </cfRule>
  </conditionalFormatting>
  <conditionalFormatting sqref="Z147:AA147">
    <cfRule type="cellIs" dxfId="88" priority="275" operator="equal">
      <formula>0</formula>
    </cfRule>
  </conditionalFormatting>
  <conditionalFormatting sqref="Z148:AA148">
    <cfRule type="cellIs" dxfId="87" priority="273" operator="equal">
      <formula>0</formula>
    </cfRule>
  </conditionalFormatting>
  <conditionalFormatting sqref="Z157:AA157">
    <cfRule type="cellIs" dxfId="86" priority="269" operator="equal">
      <formula>0</formula>
    </cfRule>
  </conditionalFormatting>
  <conditionalFormatting sqref="Z149:AA149">
    <cfRule type="cellIs" dxfId="85" priority="272" operator="equal">
      <formula>0</formula>
    </cfRule>
  </conditionalFormatting>
  <conditionalFormatting sqref="Z151:AA151">
    <cfRule type="cellIs" dxfId="84" priority="267" operator="equal">
      <formula>0</formula>
    </cfRule>
  </conditionalFormatting>
  <conditionalFormatting sqref="Z152:AA152">
    <cfRule type="cellIs" dxfId="83" priority="266" operator="equal">
      <formula>0</formula>
    </cfRule>
  </conditionalFormatting>
  <conditionalFormatting sqref="Z154:AA158">
    <cfRule type="cellIs" dxfId="82" priority="260" operator="equal">
      <formula>0</formula>
    </cfRule>
  </conditionalFormatting>
  <conditionalFormatting sqref="Z160:AA160">
    <cfRule type="cellIs" dxfId="81" priority="258" operator="equal">
      <formula>0</formula>
    </cfRule>
  </conditionalFormatting>
  <conditionalFormatting sqref="Z175:AA175">
    <cfRule type="cellIs" dxfId="80" priority="171" operator="equal">
      <formula>0</formula>
    </cfRule>
  </conditionalFormatting>
  <conditionalFormatting sqref="Z161:AA161">
    <cfRule type="cellIs" dxfId="79" priority="257" operator="equal">
      <formula>0</formula>
    </cfRule>
  </conditionalFormatting>
  <conditionalFormatting sqref="Z165:AA165">
    <cfRule type="cellIs" dxfId="78" priority="188" operator="equal">
      <formula>0</formula>
    </cfRule>
  </conditionalFormatting>
  <conditionalFormatting sqref="Z166:AA166">
    <cfRule type="cellIs" dxfId="77" priority="187" operator="equal">
      <formula>0</formula>
    </cfRule>
  </conditionalFormatting>
  <conditionalFormatting sqref="Z170:AA170">
    <cfRule type="cellIs" dxfId="76" priority="182" operator="equal">
      <formula>0</formula>
    </cfRule>
  </conditionalFormatting>
  <conditionalFormatting sqref="Z169:AA169">
    <cfRule type="cellIs" dxfId="75" priority="183" operator="equal">
      <formula>0</formula>
    </cfRule>
  </conditionalFormatting>
  <conditionalFormatting sqref="Z177:AA177">
    <cfRule type="cellIs" dxfId="74" priority="158" operator="equal">
      <formula>0</formula>
    </cfRule>
  </conditionalFormatting>
  <conditionalFormatting sqref="Z178:AA178">
    <cfRule type="cellIs" dxfId="73" priority="119" operator="equal">
      <formula>0</formula>
    </cfRule>
  </conditionalFormatting>
  <conditionalFormatting sqref="Z184:AA184">
    <cfRule type="cellIs" dxfId="72" priority="109" operator="equal">
      <formula>0</formula>
    </cfRule>
  </conditionalFormatting>
  <conditionalFormatting sqref="Z187:AA187">
    <cfRule type="cellIs" dxfId="71" priority="108" operator="equal">
      <formula>0</formula>
    </cfRule>
  </conditionalFormatting>
  <conditionalFormatting sqref="Z59:AA59">
    <cfRule type="cellIs" dxfId="70" priority="106" operator="equal">
      <formula>0</formula>
    </cfRule>
  </conditionalFormatting>
  <conditionalFormatting sqref="Z35:AA35">
    <cfRule type="cellIs" dxfId="69" priority="105" operator="equal">
      <formula>0</formula>
    </cfRule>
  </conditionalFormatting>
  <conditionalFormatting sqref="Z66:AA66">
    <cfRule type="cellIs" dxfId="68" priority="102" operator="equal">
      <formula>0</formula>
    </cfRule>
  </conditionalFormatting>
  <conditionalFormatting sqref="Z65:AA65">
    <cfRule type="cellIs" dxfId="67" priority="103" operator="equal">
      <formula>0</formula>
    </cfRule>
  </conditionalFormatting>
  <conditionalFormatting sqref="Z73:AA73">
    <cfRule type="cellIs" dxfId="66" priority="99" operator="equal">
      <formula>0</formula>
    </cfRule>
  </conditionalFormatting>
  <conditionalFormatting sqref="Z67:AA67">
    <cfRule type="cellIs" dxfId="65" priority="101" operator="equal">
      <formula>0</formula>
    </cfRule>
  </conditionalFormatting>
  <conditionalFormatting sqref="Z74:AA74">
    <cfRule type="cellIs" dxfId="64" priority="100" operator="equal">
      <formula>0</formula>
    </cfRule>
  </conditionalFormatting>
  <conditionalFormatting sqref="Z100:AA100">
    <cfRule type="cellIs" dxfId="63" priority="92" operator="equal">
      <formula>0</formula>
    </cfRule>
  </conditionalFormatting>
  <conditionalFormatting sqref="Z72:AA72">
    <cfRule type="cellIs" dxfId="62" priority="98" operator="equal">
      <formula>0</formula>
    </cfRule>
  </conditionalFormatting>
  <conditionalFormatting sqref="Z82:AA82">
    <cfRule type="cellIs" dxfId="61" priority="97" operator="equal">
      <formula>0</formula>
    </cfRule>
  </conditionalFormatting>
  <conditionalFormatting sqref="Z117:AA117">
    <cfRule type="cellIs" dxfId="60" priority="88" operator="equal">
      <formula>0</formula>
    </cfRule>
  </conditionalFormatting>
  <conditionalFormatting sqref="Z44:AA44">
    <cfRule type="cellIs" dxfId="59" priority="93" operator="equal">
      <formula>0</formula>
    </cfRule>
  </conditionalFormatting>
  <conditionalFormatting sqref="Z118:AA118">
    <cfRule type="cellIs" dxfId="58" priority="85" operator="equal">
      <formula>0</formula>
    </cfRule>
  </conditionalFormatting>
  <conditionalFormatting sqref="Z98:AA98">
    <cfRule type="cellIs" dxfId="57" priority="91" operator="equal">
      <formula>0</formula>
    </cfRule>
  </conditionalFormatting>
  <conditionalFormatting sqref="Z104:AA104">
    <cfRule type="cellIs" dxfId="56" priority="90" operator="equal">
      <formula>0</formula>
    </cfRule>
  </conditionalFormatting>
  <conditionalFormatting sqref="Z112:AA112">
    <cfRule type="cellIs" dxfId="55" priority="86" operator="equal">
      <formula>0</formula>
    </cfRule>
  </conditionalFormatting>
  <conditionalFormatting sqref="Z114:AA114">
    <cfRule type="cellIs" dxfId="54" priority="87" operator="equal">
      <formula>0</formula>
    </cfRule>
  </conditionalFormatting>
  <conditionalFormatting sqref="Z115:AA116">
    <cfRule type="cellIs" dxfId="53" priority="83" operator="equal">
      <formula>0</formula>
    </cfRule>
  </conditionalFormatting>
  <conditionalFormatting sqref="Z120:AA120">
    <cfRule type="cellIs" dxfId="52" priority="82" operator="equal">
      <formula>0</formula>
    </cfRule>
  </conditionalFormatting>
  <conditionalFormatting sqref="Z39:AA39">
    <cfRule type="cellIs" dxfId="51" priority="79" operator="equal">
      <formula>0</formula>
    </cfRule>
  </conditionalFormatting>
  <conditionalFormatting sqref="Z126:AA126">
    <cfRule type="cellIs" dxfId="50" priority="76" operator="equal">
      <formula>0</formula>
    </cfRule>
  </conditionalFormatting>
  <conditionalFormatting sqref="Z127:AA127">
    <cfRule type="cellIs" dxfId="49" priority="75" operator="equal">
      <formula>0</formula>
    </cfRule>
  </conditionalFormatting>
  <conditionalFormatting sqref="Z128:AA128">
    <cfRule type="cellIs" dxfId="48" priority="74" operator="equal">
      <formula>0</formula>
    </cfRule>
  </conditionalFormatting>
  <conditionalFormatting sqref="Z131:AA131">
    <cfRule type="cellIs" dxfId="47" priority="58" operator="equal">
      <formula>0</formula>
    </cfRule>
  </conditionalFormatting>
  <conditionalFormatting sqref="Z134:AA134">
    <cfRule type="cellIs" dxfId="46" priority="69" operator="equal">
      <formula>0</formula>
    </cfRule>
  </conditionalFormatting>
  <conditionalFormatting sqref="Z125:AA125">
    <cfRule type="cellIs" dxfId="45" priority="60" operator="equal">
      <formula>0</formula>
    </cfRule>
  </conditionalFormatting>
  <conditionalFormatting sqref="Z173:AA173">
    <cfRule type="cellIs" dxfId="44" priority="52" operator="equal">
      <formula>0</formula>
    </cfRule>
  </conditionalFormatting>
  <conditionalFormatting sqref="Z143:AA143">
    <cfRule type="cellIs" dxfId="43" priority="57" operator="equal">
      <formula>0</formula>
    </cfRule>
  </conditionalFormatting>
  <conditionalFormatting sqref="Z171:AA171">
    <cfRule type="cellIs" dxfId="42" priority="50" operator="equal">
      <formula>0</formula>
    </cfRule>
  </conditionalFormatting>
  <conditionalFormatting sqref="Z142:AA142">
    <cfRule type="cellIs" dxfId="41" priority="55" operator="equal">
      <formula>0</formula>
    </cfRule>
  </conditionalFormatting>
  <conditionalFormatting sqref="Z141:AA141">
    <cfRule type="cellIs" dxfId="40" priority="54" operator="equal">
      <formula>0</formula>
    </cfRule>
  </conditionalFormatting>
  <conditionalFormatting sqref="Z174:AA174">
    <cfRule type="cellIs" dxfId="39" priority="49" operator="equal">
      <formula>0</formula>
    </cfRule>
  </conditionalFormatting>
  <conditionalFormatting sqref="Z180:AA180">
    <cfRule type="cellIs" dxfId="38" priority="39" operator="equal">
      <formula>0</formula>
    </cfRule>
  </conditionalFormatting>
  <conditionalFormatting sqref="Z76:AA76">
    <cfRule type="cellIs" dxfId="37" priority="44" operator="equal">
      <formula>0</formula>
    </cfRule>
  </conditionalFormatting>
  <conditionalFormatting sqref="Z81:AA81">
    <cfRule type="cellIs" dxfId="36" priority="35" operator="equal">
      <formula>0</formula>
    </cfRule>
  </conditionalFormatting>
  <conditionalFormatting sqref="Z182:AA182">
    <cfRule type="cellIs" dxfId="35" priority="45" operator="equal">
      <formula>0</formula>
    </cfRule>
  </conditionalFormatting>
  <conditionalFormatting sqref="Z93:AA93">
    <cfRule type="cellIs" dxfId="34" priority="41" operator="equal">
      <formula>0</formula>
    </cfRule>
  </conditionalFormatting>
  <conditionalFormatting sqref="Z91:AA91">
    <cfRule type="cellIs" dxfId="33" priority="42" operator="equal">
      <formula>0</formula>
    </cfRule>
  </conditionalFormatting>
  <conditionalFormatting sqref="Z180:AA180">
    <cfRule type="cellIs" dxfId="32" priority="38" operator="equal">
      <formula>0</formula>
    </cfRule>
  </conditionalFormatting>
  <conditionalFormatting sqref="Z40:AA40">
    <cfRule type="cellIs" dxfId="31" priority="31" operator="equal">
      <formula>0</formula>
    </cfRule>
  </conditionalFormatting>
  <conditionalFormatting sqref="Z48:AA48">
    <cfRule type="cellIs" dxfId="30" priority="28" operator="equal">
      <formula>0</formula>
    </cfRule>
  </conditionalFormatting>
  <conditionalFormatting sqref="Z185:AA185">
    <cfRule type="cellIs" dxfId="29" priority="34" operator="equal">
      <formula>0</formula>
    </cfRule>
  </conditionalFormatting>
  <conditionalFormatting sqref="Z47:AA47">
    <cfRule type="cellIs" dxfId="28" priority="29" operator="equal">
      <formula>0</formula>
    </cfRule>
  </conditionalFormatting>
  <conditionalFormatting sqref="Z49:AA49">
    <cfRule type="cellIs" dxfId="27" priority="27" operator="equal">
      <formula>0</formula>
    </cfRule>
  </conditionalFormatting>
  <conditionalFormatting sqref="Z43:AA43">
    <cfRule type="cellIs" dxfId="26" priority="30" operator="equal">
      <formula>0</formula>
    </cfRule>
  </conditionalFormatting>
  <conditionalFormatting sqref="Z50:AA50">
    <cfRule type="cellIs" dxfId="25" priority="26" operator="equal">
      <formula>0</formula>
    </cfRule>
  </conditionalFormatting>
  <conditionalFormatting sqref="Z51:AA51">
    <cfRule type="cellIs" dxfId="24" priority="25" operator="equal">
      <formula>0</formula>
    </cfRule>
  </conditionalFormatting>
  <conditionalFormatting sqref="Z52:AA52">
    <cfRule type="cellIs" dxfId="23" priority="24" operator="equal">
      <formula>0</formula>
    </cfRule>
  </conditionalFormatting>
  <conditionalFormatting sqref="Z53:AA53">
    <cfRule type="cellIs" dxfId="22" priority="23" operator="equal">
      <formula>0</formula>
    </cfRule>
  </conditionalFormatting>
  <conditionalFormatting sqref="Z54:AA54">
    <cfRule type="cellIs" dxfId="21" priority="22" operator="equal">
      <formula>0</formula>
    </cfRule>
  </conditionalFormatting>
  <conditionalFormatting sqref="Z55:AA55">
    <cfRule type="cellIs" dxfId="20" priority="21" operator="equal">
      <formula>0</formula>
    </cfRule>
  </conditionalFormatting>
  <conditionalFormatting sqref="Z56:AA56">
    <cfRule type="cellIs" dxfId="19" priority="20" operator="equal">
      <formula>0</formula>
    </cfRule>
  </conditionalFormatting>
  <conditionalFormatting sqref="Z92:AA92">
    <cfRule type="cellIs" dxfId="18" priority="19" operator="equal">
      <formula>0</formula>
    </cfRule>
  </conditionalFormatting>
  <conditionalFormatting sqref="Z83:AA83">
    <cfRule type="cellIs" dxfId="17" priority="18" operator="equal">
      <formula>0</formula>
    </cfRule>
  </conditionalFormatting>
  <conditionalFormatting sqref="Z84:AA84">
    <cfRule type="cellIs" dxfId="16" priority="17" operator="equal">
      <formula>0</formula>
    </cfRule>
  </conditionalFormatting>
  <conditionalFormatting sqref="Z85:AA85">
    <cfRule type="cellIs" dxfId="15" priority="16" operator="equal">
      <formula>0</formula>
    </cfRule>
  </conditionalFormatting>
  <conditionalFormatting sqref="Z86:AA86">
    <cfRule type="cellIs" dxfId="14" priority="15" operator="equal">
      <formula>0</formula>
    </cfRule>
  </conditionalFormatting>
  <conditionalFormatting sqref="Z87:AA87">
    <cfRule type="cellIs" dxfId="13" priority="14" operator="equal">
      <formula>0</formula>
    </cfRule>
  </conditionalFormatting>
  <conditionalFormatting sqref="Z89:AA89">
    <cfRule type="cellIs" dxfId="12" priority="13" operator="equal">
      <formula>0</formula>
    </cfRule>
  </conditionalFormatting>
  <conditionalFormatting sqref="Z88:AA88">
    <cfRule type="cellIs" dxfId="11" priority="12" operator="equal">
      <formula>0</formula>
    </cfRule>
  </conditionalFormatting>
  <conditionalFormatting sqref="Z102:AA102">
    <cfRule type="cellIs" dxfId="10" priority="11" operator="equal">
      <formula>0</formula>
    </cfRule>
  </conditionalFormatting>
  <conditionalFormatting sqref="Z103:AA103">
    <cfRule type="cellIs" dxfId="9" priority="10" operator="equal">
      <formula>0</formula>
    </cfRule>
  </conditionalFormatting>
  <conditionalFormatting sqref="Z129:AA129">
    <cfRule type="cellIs" dxfId="8" priority="9" operator="equal">
      <formula>0</formula>
    </cfRule>
  </conditionalFormatting>
  <conditionalFormatting sqref="Z130:AA130">
    <cfRule type="cellIs" dxfId="7" priority="8" operator="equal">
      <formula>0</formula>
    </cfRule>
  </conditionalFormatting>
  <conditionalFormatting sqref="Z132:AA132">
    <cfRule type="cellIs" dxfId="6" priority="7" operator="equal">
      <formula>0</formula>
    </cfRule>
  </conditionalFormatting>
  <conditionalFormatting sqref="Z133:AA133">
    <cfRule type="cellIs" dxfId="5" priority="6" operator="equal">
      <formula>0</formula>
    </cfRule>
  </conditionalFormatting>
  <conditionalFormatting sqref="Z135:AA135">
    <cfRule type="cellIs" dxfId="4" priority="5" operator="equal">
      <formula>0</formula>
    </cfRule>
  </conditionalFormatting>
  <conditionalFormatting sqref="Z136:AA136">
    <cfRule type="cellIs" dxfId="3" priority="4" operator="equal">
      <formula>0</formula>
    </cfRule>
  </conditionalFormatting>
  <conditionalFormatting sqref="Z167:AA167">
    <cfRule type="cellIs" dxfId="2" priority="3" operator="equal">
      <formula>0</formula>
    </cfRule>
  </conditionalFormatting>
  <conditionalFormatting sqref="Z168:AA168">
    <cfRule type="cellIs" dxfId="1" priority="2" operator="equal">
      <formula>0</formula>
    </cfRule>
  </conditionalFormatting>
  <conditionalFormatting sqref="Z172:AA172">
    <cfRule type="cellIs" dxfId="0" priority="1" operator="equal">
      <formula>0</formula>
    </cfRule>
  </conditionalFormatting>
  <printOptions horizontalCentered="1"/>
  <pageMargins left="0.25" right="0.25" top="0.75" bottom="0.75" header="0.3" footer="0.3"/>
  <pageSetup paperSize="9" scale="55" fitToHeight="0" orientation="landscape" r:id="rId1"/>
  <headerFooter alignWithMargins="0">
    <oddFooter>&amp;R&amp;P de &amp;N</oddFooter>
  </headerFooter>
  <rowBreaks count="12" manualBreakCount="12">
    <brk id="28" max="37" man="1"/>
    <brk id="44" max="37" man="1"/>
    <brk id="60" max="37" man="1"/>
    <brk id="76" max="37" man="1"/>
    <brk id="92" max="37" man="1"/>
    <brk id="108" max="37" man="1"/>
    <brk id="122" max="37" man="1"/>
    <brk id="136" max="37" man="1"/>
    <brk id="149" max="37" man="1"/>
    <brk id="162" max="37" man="1"/>
    <brk id="175" max="16383" man="1"/>
    <brk id="18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40" customWidth="1"/>
    <col min="2" max="2" width="23.7109375" style="40" customWidth="1"/>
    <col min="3" max="5" width="16.7109375" style="42" customWidth="1"/>
    <col min="6" max="6" width="2.7109375" style="40" customWidth="1"/>
    <col min="7" max="7" width="23.7109375" style="40" customWidth="1"/>
    <col min="8" max="10" width="16.7109375" style="42" customWidth="1"/>
    <col min="11" max="16384" width="9.140625" style="40"/>
  </cols>
  <sheetData>
    <row r="2" spans="2:10" ht="39.950000000000003" customHeight="1" x14ac:dyDescent="0.25">
      <c r="B2" s="311" t="s">
        <v>40</v>
      </c>
      <c r="C2" s="311"/>
      <c r="D2" s="311"/>
      <c r="E2" s="311"/>
      <c r="G2" s="310" t="s">
        <v>39</v>
      </c>
      <c r="H2" s="310"/>
      <c r="I2" s="310"/>
      <c r="J2" s="310"/>
    </row>
    <row r="3" spans="2:10" s="41" customFormat="1" ht="60" customHeight="1" x14ac:dyDescent="0.25">
      <c r="B3" s="98" t="s">
        <v>41</v>
      </c>
      <c r="C3" s="99" t="s">
        <v>42</v>
      </c>
      <c r="D3" s="99" t="s">
        <v>43</v>
      </c>
      <c r="E3" s="99" t="s">
        <v>44</v>
      </c>
      <c r="G3" s="98" t="s">
        <v>41</v>
      </c>
      <c r="H3" s="99" t="s">
        <v>42</v>
      </c>
      <c r="I3" s="99" t="s">
        <v>43</v>
      </c>
      <c r="J3" s="99" t="s">
        <v>44</v>
      </c>
    </row>
    <row r="4" spans="2:10" ht="20.100000000000001" customHeight="1" x14ac:dyDescent="0.25">
      <c r="B4" s="100" t="s">
        <v>45</v>
      </c>
      <c r="C4" s="103">
        <v>2200</v>
      </c>
      <c r="D4" s="101">
        <f>(C4/170)*2</f>
        <v>25.882352941176471</v>
      </c>
      <c r="E4" s="101">
        <f>D4*$E$9</f>
        <v>38.82352941176471</v>
      </c>
      <c r="G4" s="100" t="s">
        <v>45</v>
      </c>
      <c r="H4" s="94">
        <v>2200</v>
      </c>
      <c r="I4" s="101">
        <f t="shared" ref="I4:I6" si="0">(H4/170)*2</f>
        <v>25.882352941176471</v>
      </c>
      <c r="J4" s="101">
        <f>I4*$J$9</f>
        <v>33.647058823529413</v>
      </c>
    </row>
    <row r="5" spans="2:10" ht="20.100000000000001" customHeight="1" x14ac:dyDescent="0.25">
      <c r="B5" s="100" t="s">
        <v>47</v>
      </c>
      <c r="C5" s="103">
        <v>2800</v>
      </c>
      <c r="D5" s="101">
        <f>(C5/170)*2</f>
        <v>32.941176470588232</v>
      </c>
      <c r="E5" s="101">
        <f>D5*$E$9</f>
        <v>49.411764705882348</v>
      </c>
      <c r="G5" s="100" t="s">
        <v>46</v>
      </c>
      <c r="H5" s="94">
        <v>2200</v>
      </c>
      <c r="I5" s="101">
        <f t="shared" si="0"/>
        <v>25.882352941176471</v>
      </c>
      <c r="J5" s="101">
        <f t="shared" ref="J5:J6" si="1">I5*$J$9</f>
        <v>33.647058823529413</v>
      </c>
    </row>
    <row r="6" spans="2:10" ht="20.100000000000001" customHeight="1" x14ac:dyDescent="0.25">
      <c r="B6" s="100" t="s">
        <v>48</v>
      </c>
      <c r="C6" s="103">
        <v>1200</v>
      </c>
      <c r="D6" s="101">
        <f>(C6/170)*2</f>
        <v>14.117647058823529</v>
      </c>
      <c r="E6" s="101">
        <f>D6*$E$9</f>
        <v>21.176470588235293</v>
      </c>
      <c r="G6" s="100" t="s">
        <v>48</v>
      </c>
      <c r="H6" s="94">
        <v>1200</v>
      </c>
      <c r="I6" s="101">
        <f t="shared" si="0"/>
        <v>14.117647058823529</v>
      </c>
      <c r="J6" s="101">
        <f t="shared" si="1"/>
        <v>18.352941176470587</v>
      </c>
    </row>
    <row r="7" spans="2:10" ht="20.100000000000001" customHeight="1" x14ac:dyDescent="0.25">
      <c r="B7" s="312" t="s">
        <v>50</v>
      </c>
      <c r="C7" s="312"/>
      <c r="D7" s="312"/>
      <c r="E7" s="102">
        <f>SUM(E4:E6)</f>
        <v>109.41176470588235</v>
      </c>
      <c r="G7" s="312" t="s">
        <v>49</v>
      </c>
      <c r="H7" s="312"/>
      <c r="I7" s="312"/>
      <c r="J7" s="102">
        <f>SUM(J4:J6)</f>
        <v>85.64705882352942</v>
      </c>
    </row>
    <row r="9" spans="2:10" ht="20.100000000000001" customHeight="1" x14ac:dyDescent="0.25">
      <c r="B9" s="312" t="s">
        <v>78</v>
      </c>
      <c r="C9" s="312"/>
      <c r="D9" s="312"/>
      <c r="E9" s="104">
        <v>1.5</v>
      </c>
      <c r="G9" s="312" t="s">
        <v>79</v>
      </c>
      <c r="H9" s="312"/>
      <c r="I9" s="312"/>
      <c r="J9" s="97">
        <v>1.3</v>
      </c>
    </row>
    <row r="11" spans="2:10" ht="20.100000000000001" customHeight="1" x14ac:dyDescent="0.25">
      <c r="B11" s="41" t="s">
        <v>80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5" customWidth="1"/>
    <col min="2" max="2" width="25.42578125" style="45" customWidth="1"/>
    <col min="3" max="3" width="10" style="45" bestFit="1" customWidth="1"/>
    <col min="4" max="4" width="12" style="45" bestFit="1" customWidth="1"/>
    <col min="5" max="5" width="8.7109375" style="45" bestFit="1" customWidth="1"/>
    <col min="6" max="6" width="13.42578125" style="45" customWidth="1"/>
    <col min="7" max="7" width="6.28515625" style="45" customWidth="1"/>
    <col min="8" max="8" width="10.7109375" style="45" customWidth="1"/>
    <col min="9" max="9" width="10.5703125" style="45" customWidth="1"/>
    <col min="10" max="10" width="11" style="45" customWidth="1"/>
    <col min="11" max="12" width="9.28515625" style="45" bestFit="1" customWidth="1"/>
    <col min="13" max="256" width="9.140625" style="45"/>
    <col min="257" max="257" width="3.42578125" style="45" customWidth="1"/>
    <col min="258" max="258" width="25.42578125" style="45" customWidth="1"/>
    <col min="259" max="259" width="10" style="45" bestFit="1" customWidth="1"/>
    <col min="260" max="260" width="12" style="45" bestFit="1" customWidth="1"/>
    <col min="261" max="261" width="8.7109375" style="45" bestFit="1" customWidth="1"/>
    <col min="262" max="262" width="13.42578125" style="45" customWidth="1"/>
    <col min="263" max="263" width="6.28515625" style="45" customWidth="1"/>
    <col min="264" max="512" width="9.140625" style="45"/>
    <col min="513" max="513" width="3.42578125" style="45" customWidth="1"/>
    <col min="514" max="514" width="25.42578125" style="45" customWidth="1"/>
    <col min="515" max="515" width="10" style="45" bestFit="1" customWidth="1"/>
    <col min="516" max="516" width="12" style="45" bestFit="1" customWidth="1"/>
    <col min="517" max="517" width="8.7109375" style="45" bestFit="1" customWidth="1"/>
    <col min="518" max="518" width="13.42578125" style="45" customWidth="1"/>
    <col min="519" max="519" width="6.28515625" style="45" customWidth="1"/>
    <col min="520" max="768" width="9.140625" style="45"/>
    <col min="769" max="769" width="3.42578125" style="45" customWidth="1"/>
    <col min="770" max="770" width="25.42578125" style="45" customWidth="1"/>
    <col min="771" max="771" width="10" style="45" bestFit="1" customWidth="1"/>
    <col min="772" max="772" width="12" style="45" bestFit="1" customWidth="1"/>
    <col min="773" max="773" width="8.7109375" style="45" bestFit="1" customWidth="1"/>
    <col min="774" max="774" width="13.42578125" style="45" customWidth="1"/>
    <col min="775" max="775" width="6.28515625" style="45" customWidth="1"/>
    <col min="776" max="1024" width="9.140625" style="45"/>
    <col min="1025" max="1025" width="3.42578125" style="45" customWidth="1"/>
    <col min="1026" max="1026" width="25.42578125" style="45" customWidth="1"/>
    <col min="1027" max="1027" width="10" style="45" bestFit="1" customWidth="1"/>
    <col min="1028" max="1028" width="12" style="45" bestFit="1" customWidth="1"/>
    <col min="1029" max="1029" width="8.7109375" style="45" bestFit="1" customWidth="1"/>
    <col min="1030" max="1030" width="13.42578125" style="45" customWidth="1"/>
    <col min="1031" max="1031" width="6.28515625" style="45" customWidth="1"/>
    <col min="1032" max="1280" width="9.140625" style="45"/>
    <col min="1281" max="1281" width="3.42578125" style="45" customWidth="1"/>
    <col min="1282" max="1282" width="25.42578125" style="45" customWidth="1"/>
    <col min="1283" max="1283" width="10" style="45" bestFit="1" customWidth="1"/>
    <col min="1284" max="1284" width="12" style="45" bestFit="1" customWidth="1"/>
    <col min="1285" max="1285" width="8.7109375" style="45" bestFit="1" customWidth="1"/>
    <col min="1286" max="1286" width="13.42578125" style="45" customWidth="1"/>
    <col min="1287" max="1287" width="6.28515625" style="45" customWidth="1"/>
    <col min="1288" max="1536" width="9.140625" style="45"/>
    <col min="1537" max="1537" width="3.42578125" style="45" customWidth="1"/>
    <col min="1538" max="1538" width="25.42578125" style="45" customWidth="1"/>
    <col min="1539" max="1539" width="10" style="45" bestFit="1" customWidth="1"/>
    <col min="1540" max="1540" width="12" style="45" bestFit="1" customWidth="1"/>
    <col min="1541" max="1541" width="8.7109375" style="45" bestFit="1" customWidth="1"/>
    <col min="1542" max="1542" width="13.42578125" style="45" customWidth="1"/>
    <col min="1543" max="1543" width="6.28515625" style="45" customWidth="1"/>
    <col min="1544" max="1792" width="9.140625" style="45"/>
    <col min="1793" max="1793" width="3.42578125" style="45" customWidth="1"/>
    <col min="1794" max="1794" width="25.42578125" style="45" customWidth="1"/>
    <col min="1795" max="1795" width="10" style="45" bestFit="1" customWidth="1"/>
    <col min="1796" max="1796" width="12" style="45" bestFit="1" customWidth="1"/>
    <col min="1797" max="1797" width="8.7109375" style="45" bestFit="1" customWidth="1"/>
    <col min="1798" max="1798" width="13.42578125" style="45" customWidth="1"/>
    <col min="1799" max="1799" width="6.28515625" style="45" customWidth="1"/>
    <col min="1800" max="2048" width="9.140625" style="45"/>
    <col min="2049" max="2049" width="3.42578125" style="45" customWidth="1"/>
    <col min="2050" max="2050" width="25.42578125" style="45" customWidth="1"/>
    <col min="2051" max="2051" width="10" style="45" bestFit="1" customWidth="1"/>
    <col min="2052" max="2052" width="12" style="45" bestFit="1" customWidth="1"/>
    <col min="2053" max="2053" width="8.7109375" style="45" bestFit="1" customWidth="1"/>
    <col min="2054" max="2054" width="13.42578125" style="45" customWidth="1"/>
    <col min="2055" max="2055" width="6.28515625" style="45" customWidth="1"/>
    <col min="2056" max="2304" width="9.140625" style="45"/>
    <col min="2305" max="2305" width="3.42578125" style="45" customWidth="1"/>
    <col min="2306" max="2306" width="25.42578125" style="45" customWidth="1"/>
    <col min="2307" max="2307" width="10" style="45" bestFit="1" customWidth="1"/>
    <col min="2308" max="2308" width="12" style="45" bestFit="1" customWidth="1"/>
    <col min="2309" max="2309" width="8.7109375" style="45" bestFit="1" customWidth="1"/>
    <col min="2310" max="2310" width="13.42578125" style="45" customWidth="1"/>
    <col min="2311" max="2311" width="6.28515625" style="45" customWidth="1"/>
    <col min="2312" max="2560" width="9.140625" style="45"/>
    <col min="2561" max="2561" width="3.42578125" style="45" customWidth="1"/>
    <col min="2562" max="2562" width="25.42578125" style="45" customWidth="1"/>
    <col min="2563" max="2563" width="10" style="45" bestFit="1" customWidth="1"/>
    <col min="2564" max="2564" width="12" style="45" bestFit="1" customWidth="1"/>
    <col min="2565" max="2565" width="8.7109375" style="45" bestFit="1" customWidth="1"/>
    <col min="2566" max="2566" width="13.42578125" style="45" customWidth="1"/>
    <col min="2567" max="2567" width="6.28515625" style="45" customWidth="1"/>
    <col min="2568" max="2816" width="9.140625" style="45"/>
    <col min="2817" max="2817" width="3.42578125" style="45" customWidth="1"/>
    <col min="2818" max="2818" width="25.42578125" style="45" customWidth="1"/>
    <col min="2819" max="2819" width="10" style="45" bestFit="1" customWidth="1"/>
    <col min="2820" max="2820" width="12" style="45" bestFit="1" customWidth="1"/>
    <col min="2821" max="2821" width="8.7109375" style="45" bestFit="1" customWidth="1"/>
    <col min="2822" max="2822" width="13.42578125" style="45" customWidth="1"/>
    <col min="2823" max="2823" width="6.28515625" style="45" customWidth="1"/>
    <col min="2824" max="3072" width="9.140625" style="45"/>
    <col min="3073" max="3073" width="3.42578125" style="45" customWidth="1"/>
    <col min="3074" max="3074" width="25.42578125" style="45" customWidth="1"/>
    <col min="3075" max="3075" width="10" style="45" bestFit="1" customWidth="1"/>
    <col min="3076" max="3076" width="12" style="45" bestFit="1" customWidth="1"/>
    <col min="3077" max="3077" width="8.7109375" style="45" bestFit="1" customWidth="1"/>
    <col min="3078" max="3078" width="13.42578125" style="45" customWidth="1"/>
    <col min="3079" max="3079" width="6.28515625" style="45" customWidth="1"/>
    <col min="3080" max="3328" width="9.140625" style="45"/>
    <col min="3329" max="3329" width="3.42578125" style="45" customWidth="1"/>
    <col min="3330" max="3330" width="25.42578125" style="45" customWidth="1"/>
    <col min="3331" max="3331" width="10" style="45" bestFit="1" customWidth="1"/>
    <col min="3332" max="3332" width="12" style="45" bestFit="1" customWidth="1"/>
    <col min="3333" max="3333" width="8.7109375" style="45" bestFit="1" customWidth="1"/>
    <col min="3334" max="3334" width="13.42578125" style="45" customWidth="1"/>
    <col min="3335" max="3335" width="6.28515625" style="45" customWidth="1"/>
    <col min="3336" max="3584" width="9.140625" style="45"/>
    <col min="3585" max="3585" width="3.42578125" style="45" customWidth="1"/>
    <col min="3586" max="3586" width="25.42578125" style="45" customWidth="1"/>
    <col min="3587" max="3587" width="10" style="45" bestFit="1" customWidth="1"/>
    <col min="3588" max="3588" width="12" style="45" bestFit="1" customWidth="1"/>
    <col min="3589" max="3589" width="8.7109375" style="45" bestFit="1" customWidth="1"/>
    <col min="3590" max="3590" width="13.42578125" style="45" customWidth="1"/>
    <col min="3591" max="3591" width="6.28515625" style="45" customWidth="1"/>
    <col min="3592" max="3840" width="9.140625" style="45"/>
    <col min="3841" max="3841" width="3.42578125" style="45" customWidth="1"/>
    <col min="3842" max="3842" width="25.42578125" style="45" customWidth="1"/>
    <col min="3843" max="3843" width="10" style="45" bestFit="1" customWidth="1"/>
    <col min="3844" max="3844" width="12" style="45" bestFit="1" customWidth="1"/>
    <col min="3845" max="3845" width="8.7109375" style="45" bestFit="1" customWidth="1"/>
    <col min="3846" max="3846" width="13.42578125" style="45" customWidth="1"/>
    <col min="3847" max="3847" width="6.28515625" style="45" customWidth="1"/>
    <col min="3848" max="4096" width="9.140625" style="45"/>
    <col min="4097" max="4097" width="3.42578125" style="45" customWidth="1"/>
    <col min="4098" max="4098" width="25.42578125" style="45" customWidth="1"/>
    <col min="4099" max="4099" width="10" style="45" bestFit="1" customWidth="1"/>
    <col min="4100" max="4100" width="12" style="45" bestFit="1" customWidth="1"/>
    <col min="4101" max="4101" width="8.7109375" style="45" bestFit="1" customWidth="1"/>
    <col min="4102" max="4102" width="13.42578125" style="45" customWidth="1"/>
    <col min="4103" max="4103" width="6.28515625" style="45" customWidth="1"/>
    <col min="4104" max="4352" width="9.140625" style="45"/>
    <col min="4353" max="4353" width="3.42578125" style="45" customWidth="1"/>
    <col min="4354" max="4354" width="25.42578125" style="45" customWidth="1"/>
    <col min="4355" max="4355" width="10" style="45" bestFit="1" customWidth="1"/>
    <col min="4356" max="4356" width="12" style="45" bestFit="1" customWidth="1"/>
    <col min="4357" max="4357" width="8.7109375" style="45" bestFit="1" customWidth="1"/>
    <col min="4358" max="4358" width="13.42578125" style="45" customWidth="1"/>
    <col min="4359" max="4359" width="6.28515625" style="45" customWidth="1"/>
    <col min="4360" max="4608" width="9.140625" style="45"/>
    <col min="4609" max="4609" width="3.42578125" style="45" customWidth="1"/>
    <col min="4610" max="4610" width="25.42578125" style="45" customWidth="1"/>
    <col min="4611" max="4611" width="10" style="45" bestFit="1" customWidth="1"/>
    <col min="4612" max="4612" width="12" style="45" bestFit="1" customWidth="1"/>
    <col min="4613" max="4613" width="8.7109375" style="45" bestFit="1" customWidth="1"/>
    <col min="4614" max="4614" width="13.42578125" style="45" customWidth="1"/>
    <col min="4615" max="4615" width="6.28515625" style="45" customWidth="1"/>
    <col min="4616" max="4864" width="9.140625" style="45"/>
    <col min="4865" max="4865" width="3.42578125" style="45" customWidth="1"/>
    <col min="4866" max="4866" width="25.42578125" style="45" customWidth="1"/>
    <col min="4867" max="4867" width="10" style="45" bestFit="1" customWidth="1"/>
    <col min="4868" max="4868" width="12" style="45" bestFit="1" customWidth="1"/>
    <col min="4869" max="4869" width="8.7109375" style="45" bestFit="1" customWidth="1"/>
    <col min="4870" max="4870" width="13.42578125" style="45" customWidth="1"/>
    <col min="4871" max="4871" width="6.28515625" style="45" customWidth="1"/>
    <col min="4872" max="5120" width="9.140625" style="45"/>
    <col min="5121" max="5121" width="3.42578125" style="45" customWidth="1"/>
    <col min="5122" max="5122" width="25.42578125" style="45" customWidth="1"/>
    <col min="5123" max="5123" width="10" style="45" bestFit="1" customWidth="1"/>
    <col min="5124" max="5124" width="12" style="45" bestFit="1" customWidth="1"/>
    <col min="5125" max="5125" width="8.7109375" style="45" bestFit="1" customWidth="1"/>
    <col min="5126" max="5126" width="13.42578125" style="45" customWidth="1"/>
    <col min="5127" max="5127" width="6.28515625" style="45" customWidth="1"/>
    <col min="5128" max="5376" width="9.140625" style="45"/>
    <col min="5377" max="5377" width="3.42578125" style="45" customWidth="1"/>
    <col min="5378" max="5378" width="25.42578125" style="45" customWidth="1"/>
    <col min="5379" max="5379" width="10" style="45" bestFit="1" customWidth="1"/>
    <col min="5380" max="5380" width="12" style="45" bestFit="1" customWidth="1"/>
    <col min="5381" max="5381" width="8.7109375" style="45" bestFit="1" customWidth="1"/>
    <col min="5382" max="5382" width="13.42578125" style="45" customWidth="1"/>
    <col min="5383" max="5383" width="6.28515625" style="45" customWidth="1"/>
    <col min="5384" max="5632" width="9.140625" style="45"/>
    <col min="5633" max="5633" width="3.42578125" style="45" customWidth="1"/>
    <col min="5634" max="5634" width="25.42578125" style="45" customWidth="1"/>
    <col min="5635" max="5635" width="10" style="45" bestFit="1" customWidth="1"/>
    <col min="5636" max="5636" width="12" style="45" bestFit="1" customWidth="1"/>
    <col min="5637" max="5637" width="8.7109375" style="45" bestFit="1" customWidth="1"/>
    <col min="5638" max="5638" width="13.42578125" style="45" customWidth="1"/>
    <col min="5639" max="5639" width="6.28515625" style="45" customWidth="1"/>
    <col min="5640" max="5888" width="9.140625" style="45"/>
    <col min="5889" max="5889" width="3.42578125" style="45" customWidth="1"/>
    <col min="5890" max="5890" width="25.42578125" style="45" customWidth="1"/>
    <col min="5891" max="5891" width="10" style="45" bestFit="1" customWidth="1"/>
    <col min="5892" max="5892" width="12" style="45" bestFit="1" customWidth="1"/>
    <col min="5893" max="5893" width="8.7109375" style="45" bestFit="1" customWidth="1"/>
    <col min="5894" max="5894" width="13.42578125" style="45" customWidth="1"/>
    <col min="5895" max="5895" width="6.28515625" style="45" customWidth="1"/>
    <col min="5896" max="6144" width="9.140625" style="45"/>
    <col min="6145" max="6145" width="3.42578125" style="45" customWidth="1"/>
    <col min="6146" max="6146" width="25.42578125" style="45" customWidth="1"/>
    <col min="6147" max="6147" width="10" style="45" bestFit="1" customWidth="1"/>
    <col min="6148" max="6148" width="12" style="45" bestFit="1" customWidth="1"/>
    <col min="6149" max="6149" width="8.7109375" style="45" bestFit="1" customWidth="1"/>
    <col min="6150" max="6150" width="13.42578125" style="45" customWidth="1"/>
    <col min="6151" max="6151" width="6.28515625" style="45" customWidth="1"/>
    <col min="6152" max="6400" width="9.140625" style="45"/>
    <col min="6401" max="6401" width="3.42578125" style="45" customWidth="1"/>
    <col min="6402" max="6402" width="25.42578125" style="45" customWidth="1"/>
    <col min="6403" max="6403" width="10" style="45" bestFit="1" customWidth="1"/>
    <col min="6404" max="6404" width="12" style="45" bestFit="1" customWidth="1"/>
    <col min="6405" max="6405" width="8.7109375" style="45" bestFit="1" customWidth="1"/>
    <col min="6406" max="6406" width="13.42578125" style="45" customWidth="1"/>
    <col min="6407" max="6407" width="6.28515625" style="45" customWidth="1"/>
    <col min="6408" max="6656" width="9.140625" style="45"/>
    <col min="6657" max="6657" width="3.42578125" style="45" customWidth="1"/>
    <col min="6658" max="6658" width="25.42578125" style="45" customWidth="1"/>
    <col min="6659" max="6659" width="10" style="45" bestFit="1" customWidth="1"/>
    <col min="6660" max="6660" width="12" style="45" bestFit="1" customWidth="1"/>
    <col min="6661" max="6661" width="8.7109375" style="45" bestFit="1" customWidth="1"/>
    <col min="6662" max="6662" width="13.42578125" style="45" customWidth="1"/>
    <col min="6663" max="6663" width="6.28515625" style="45" customWidth="1"/>
    <col min="6664" max="6912" width="9.140625" style="45"/>
    <col min="6913" max="6913" width="3.42578125" style="45" customWidth="1"/>
    <col min="6914" max="6914" width="25.42578125" style="45" customWidth="1"/>
    <col min="6915" max="6915" width="10" style="45" bestFit="1" customWidth="1"/>
    <col min="6916" max="6916" width="12" style="45" bestFit="1" customWidth="1"/>
    <col min="6917" max="6917" width="8.7109375" style="45" bestFit="1" customWidth="1"/>
    <col min="6918" max="6918" width="13.42578125" style="45" customWidth="1"/>
    <col min="6919" max="6919" width="6.28515625" style="45" customWidth="1"/>
    <col min="6920" max="7168" width="9.140625" style="45"/>
    <col min="7169" max="7169" width="3.42578125" style="45" customWidth="1"/>
    <col min="7170" max="7170" width="25.42578125" style="45" customWidth="1"/>
    <col min="7171" max="7171" width="10" style="45" bestFit="1" customWidth="1"/>
    <col min="7172" max="7172" width="12" style="45" bestFit="1" customWidth="1"/>
    <col min="7173" max="7173" width="8.7109375" style="45" bestFit="1" customWidth="1"/>
    <col min="7174" max="7174" width="13.42578125" style="45" customWidth="1"/>
    <col min="7175" max="7175" width="6.28515625" style="45" customWidth="1"/>
    <col min="7176" max="7424" width="9.140625" style="45"/>
    <col min="7425" max="7425" width="3.42578125" style="45" customWidth="1"/>
    <col min="7426" max="7426" width="25.42578125" style="45" customWidth="1"/>
    <col min="7427" max="7427" width="10" style="45" bestFit="1" customWidth="1"/>
    <col min="7428" max="7428" width="12" style="45" bestFit="1" customWidth="1"/>
    <col min="7429" max="7429" width="8.7109375" style="45" bestFit="1" customWidth="1"/>
    <col min="7430" max="7430" width="13.42578125" style="45" customWidth="1"/>
    <col min="7431" max="7431" width="6.28515625" style="45" customWidth="1"/>
    <col min="7432" max="7680" width="9.140625" style="45"/>
    <col min="7681" max="7681" width="3.42578125" style="45" customWidth="1"/>
    <col min="7682" max="7682" width="25.42578125" style="45" customWidth="1"/>
    <col min="7683" max="7683" width="10" style="45" bestFit="1" customWidth="1"/>
    <col min="7684" max="7684" width="12" style="45" bestFit="1" customWidth="1"/>
    <col min="7685" max="7685" width="8.7109375" style="45" bestFit="1" customWidth="1"/>
    <col min="7686" max="7686" width="13.42578125" style="45" customWidth="1"/>
    <col min="7687" max="7687" width="6.28515625" style="45" customWidth="1"/>
    <col min="7688" max="7936" width="9.140625" style="45"/>
    <col min="7937" max="7937" width="3.42578125" style="45" customWidth="1"/>
    <col min="7938" max="7938" width="25.42578125" style="45" customWidth="1"/>
    <col min="7939" max="7939" width="10" style="45" bestFit="1" customWidth="1"/>
    <col min="7940" max="7940" width="12" style="45" bestFit="1" customWidth="1"/>
    <col min="7941" max="7941" width="8.7109375" style="45" bestFit="1" customWidth="1"/>
    <col min="7942" max="7942" width="13.42578125" style="45" customWidth="1"/>
    <col min="7943" max="7943" width="6.28515625" style="45" customWidth="1"/>
    <col min="7944" max="8192" width="9.140625" style="45"/>
    <col min="8193" max="8193" width="3.42578125" style="45" customWidth="1"/>
    <col min="8194" max="8194" width="25.42578125" style="45" customWidth="1"/>
    <col min="8195" max="8195" width="10" style="45" bestFit="1" customWidth="1"/>
    <col min="8196" max="8196" width="12" style="45" bestFit="1" customWidth="1"/>
    <col min="8197" max="8197" width="8.7109375" style="45" bestFit="1" customWidth="1"/>
    <col min="8198" max="8198" width="13.42578125" style="45" customWidth="1"/>
    <col min="8199" max="8199" width="6.28515625" style="45" customWidth="1"/>
    <col min="8200" max="8448" width="9.140625" style="45"/>
    <col min="8449" max="8449" width="3.42578125" style="45" customWidth="1"/>
    <col min="8450" max="8450" width="25.42578125" style="45" customWidth="1"/>
    <col min="8451" max="8451" width="10" style="45" bestFit="1" customWidth="1"/>
    <col min="8452" max="8452" width="12" style="45" bestFit="1" customWidth="1"/>
    <col min="8453" max="8453" width="8.7109375" style="45" bestFit="1" customWidth="1"/>
    <col min="8454" max="8454" width="13.42578125" style="45" customWidth="1"/>
    <col min="8455" max="8455" width="6.28515625" style="45" customWidth="1"/>
    <col min="8456" max="8704" width="9.140625" style="45"/>
    <col min="8705" max="8705" width="3.42578125" style="45" customWidth="1"/>
    <col min="8706" max="8706" width="25.42578125" style="45" customWidth="1"/>
    <col min="8707" max="8707" width="10" style="45" bestFit="1" customWidth="1"/>
    <col min="8708" max="8708" width="12" style="45" bestFit="1" customWidth="1"/>
    <col min="8709" max="8709" width="8.7109375" style="45" bestFit="1" customWidth="1"/>
    <col min="8710" max="8710" width="13.42578125" style="45" customWidth="1"/>
    <col min="8711" max="8711" width="6.28515625" style="45" customWidth="1"/>
    <col min="8712" max="8960" width="9.140625" style="45"/>
    <col min="8961" max="8961" width="3.42578125" style="45" customWidth="1"/>
    <col min="8962" max="8962" width="25.42578125" style="45" customWidth="1"/>
    <col min="8963" max="8963" width="10" style="45" bestFit="1" customWidth="1"/>
    <col min="8964" max="8964" width="12" style="45" bestFit="1" customWidth="1"/>
    <col min="8965" max="8965" width="8.7109375" style="45" bestFit="1" customWidth="1"/>
    <col min="8966" max="8966" width="13.42578125" style="45" customWidth="1"/>
    <col min="8967" max="8967" width="6.28515625" style="45" customWidth="1"/>
    <col min="8968" max="9216" width="9.140625" style="45"/>
    <col min="9217" max="9217" width="3.42578125" style="45" customWidth="1"/>
    <col min="9218" max="9218" width="25.42578125" style="45" customWidth="1"/>
    <col min="9219" max="9219" width="10" style="45" bestFit="1" customWidth="1"/>
    <col min="9220" max="9220" width="12" style="45" bestFit="1" customWidth="1"/>
    <col min="9221" max="9221" width="8.7109375" style="45" bestFit="1" customWidth="1"/>
    <col min="9222" max="9222" width="13.42578125" style="45" customWidth="1"/>
    <col min="9223" max="9223" width="6.28515625" style="45" customWidth="1"/>
    <col min="9224" max="9472" width="9.140625" style="45"/>
    <col min="9473" max="9473" width="3.42578125" style="45" customWidth="1"/>
    <col min="9474" max="9474" width="25.42578125" style="45" customWidth="1"/>
    <col min="9475" max="9475" width="10" style="45" bestFit="1" customWidth="1"/>
    <col min="9476" max="9476" width="12" style="45" bestFit="1" customWidth="1"/>
    <col min="9477" max="9477" width="8.7109375" style="45" bestFit="1" customWidth="1"/>
    <col min="9478" max="9478" width="13.42578125" style="45" customWidth="1"/>
    <col min="9479" max="9479" width="6.28515625" style="45" customWidth="1"/>
    <col min="9480" max="9728" width="9.140625" style="45"/>
    <col min="9729" max="9729" width="3.42578125" style="45" customWidth="1"/>
    <col min="9730" max="9730" width="25.42578125" style="45" customWidth="1"/>
    <col min="9731" max="9731" width="10" style="45" bestFit="1" customWidth="1"/>
    <col min="9732" max="9732" width="12" style="45" bestFit="1" customWidth="1"/>
    <col min="9733" max="9733" width="8.7109375" style="45" bestFit="1" customWidth="1"/>
    <col min="9734" max="9734" width="13.42578125" style="45" customWidth="1"/>
    <col min="9735" max="9735" width="6.28515625" style="45" customWidth="1"/>
    <col min="9736" max="9984" width="9.140625" style="45"/>
    <col min="9985" max="9985" width="3.42578125" style="45" customWidth="1"/>
    <col min="9986" max="9986" width="25.42578125" style="45" customWidth="1"/>
    <col min="9987" max="9987" width="10" style="45" bestFit="1" customWidth="1"/>
    <col min="9988" max="9988" width="12" style="45" bestFit="1" customWidth="1"/>
    <col min="9989" max="9989" width="8.7109375" style="45" bestFit="1" customWidth="1"/>
    <col min="9990" max="9990" width="13.42578125" style="45" customWidth="1"/>
    <col min="9991" max="9991" width="6.28515625" style="45" customWidth="1"/>
    <col min="9992" max="10240" width="9.140625" style="45"/>
    <col min="10241" max="10241" width="3.42578125" style="45" customWidth="1"/>
    <col min="10242" max="10242" width="25.42578125" style="45" customWidth="1"/>
    <col min="10243" max="10243" width="10" style="45" bestFit="1" customWidth="1"/>
    <col min="10244" max="10244" width="12" style="45" bestFit="1" customWidth="1"/>
    <col min="10245" max="10245" width="8.7109375" style="45" bestFit="1" customWidth="1"/>
    <col min="10246" max="10246" width="13.42578125" style="45" customWidth="1"/>
    <col min="10247" max="10247" width="6.28515625" style="45" customWidth="1"/>
    <col min="10248" max="10496" width="9.140625" style="45"/>
    <col min="10497" max="10497" width="3.42578125" style="45" customWidth="1"/>
    <col min="10498" max="10498" width="25.42578125" style="45" customWidth="1"/>
    <col min="10499" max="10499" width="10" style="45" bestFit="1" customWidth="1"/>
    <col min="10500" max="10500" width="12" style="45" bestFit="1" customWidth="1"/>
    <col min="10501" max="10501" width="8.7109375" style="45" bestFit="1" customWidth="1"/>
    <col min="10502" max="10502" width="13.42578125" style="45" customWidth="1"/>
    <col min="10503" max="10503" width="6.28515625" style="45" customWidth="1"/>
    <col min="10504" max="10752" width="9.140625" style="45"/>
    <col min="10753" max="10753" width="3.42578125" style="45" customWidth="1"/>
    <col min="10754" max="10754" width="25.42578125" style="45" customWidth="1"/>
    <col min="10755" max="10755" width="10" style="45" bestFit="1" customWidth="1"/>
    <col min="10756" max="10756" width="12" style="45" bestFit="1" customWidth="1"/>
    <col min="10757" max="10757" width="8.7109375" style="45" bestFit="1" customWidth="1"/>
    <col min="10758" max="10758" width="13.42578125" style="45" customWidth="1"/>
    <col min="10759" max="10759" width="6.28515625" style="45" customWidth="1"/>
    <col min="10760" max="11008" width="9.140625" style="45"/>
    <col min="11009" max="11009" width="3.42578125" style="45" customWidth="1"/>
    <col min="11010" max="11010" width="25.42578125" style="45" customWidth="1"/>
    <col min="11011" max="11011" width="10" style="45" bestFit="1" customWidth="1"/>
    <col min="11012" max="11012" width="12" style="45" bestFit="1" customWidth="1"/>
    <col min="11013" max="11013" width="8.7109375" style="45" bestFit="1" customWidth="1"/>
    <col min="11014" max="11014" width="13.42578125" style="45" customWidth="1"/>
    <col min="11015" max="11015" width="6.28515625" style="45" customWidth="1"/>
    <col min="11016" max="11264" width="9.140625" style="45"/>
    <col min="11265" max="11265" width="3.42578125" style="45" customWidth="1"/>
    <col min="11266" max="11266" width="25.42578125" style="45" customWidth="1"/>
    <col min="11267" max="11267" width="10" style="45" bestFit="1" customWidth="1"/>
    <col min="11268" max="11268" width="12" style="45" bestFit="1" customWidth="1"/>
    <col min="11269" max="11269" width="8.7109375" style="45" bestFit="1" customWidth="1"/>
    <col min="11270" max="11270" width="13.42578125" style="45" customWidth="1"/>
    <col min="11271" max="11271" width="6.28515625" style="45" customWidth="1"/>
    <col min="11272" max="11520" width="9.140625" style="45"/>
    <col min="11521" max="11521" width="3.42578125" style="45" customWidth="1"/>
    <col min="11522" max="11522" width="25.42578125" style="45" customWidth="1"/>
    <col min="11523" max="11523" width="10" style="45" bestFit="1" customWidth="1"/>
    <col min="11524" max="11524" width="12" style="45" bestFit="1" customWidth="1"/>
    <col min="11525" max="11525" width="8.7109375" style="45" bestFit="1" customWidth="1"/>
    <col min="11526" max="11526" width="13.42578125" style="45" customWidth="1"/>
    <col min="11527" max="11527" width="6.28515625" style="45" customWidth="1"/>
    <col min="11528" max="11776" width="9.140625" style="45"/>
    <col min="11777" max="11777" width="3.42578125" style="45" customWidth="1"/>
    <col min="11778" max="11778" width="25.42578125" style="45" customWidth="1"/>
    <col min="11779" max="11779" width="10" style="45" bestFit="1" customWidth="1"/>
    <col min="11780" max="11780" width="12" style="45" bestFit="1" customWidth="1"/>
    <col min="11781" max="11781" width="8.7109375" style="45" bestFit="1" customWidth="1"/>
    <col min="11782" max="11782" width="13.42578125" style="45" customWidth="1"/>
    <col min="11783" max="11783" width="6.28515625" style="45" customWidth="1"/>
    <col min="11784" max="12032" width="9.140625" style="45"/>
    <col min="12033" max="12033" width="3.42578125" style="45" customWidth="1"/>
    <col min="12034" max="12034" width="25.42578125" style="45" customWidth="1"/>
    <col min="12035" max="12035" width="10" style="45" bestFit="1" customWidth="1"/>
    <col min="12036" max="12036" width="12" style="45" bestFit="1" customWidth="1"/>
    <col min="12037" max="12037" width="8.7109375" style="45" bestFit="1" customWidth="1"/>
    <col min="12038" max="12038" width="13.42578125" style="45" customWidth="1"/>
    <col min="12039" max="12039" width="6.28515625" style="45" customWidth="1"/>
    <col min="12040" max="12288" width="9.140625" style="45"/>
    <col min="12289" max="12289" width="3.42578125" style="45" customWidth="1"/>
    <col min="12290" max="12290" width="25.42578125" style="45" customWidth="1"/>
    <col min="12291" max="12291" width="10" style="45" bestFit="1" customWidth="1"/>
    <col min="12292" max="12292" width="12" style="45" bestFit="1" customWidth="1"/>
    <col min="12293" max="12293" width="8.7109375" style="45" bestFit="1" customWidth="1"/>
    <col min="12294" max="12294" width="13.42578125" style="45" customWidth="1"/>
    <col min="12295" max="12295" width="6.28515625" style="45" customWidth="1"/>
    <col min="12296" max="12544" width="9.140625" style="45"/>
    <col min="12545" max="12545" width="3.42578125" style="45" customWidth="1"/>
    <col min="12546" max="12546" width="25.42578125" style="45" customWidth="1"/>
    <col min="12547" max="12547" width="10" style="45" bestFit="1" customWidth="1"/>
    <col min="12548" max="12548" width="12" style="45" bestFit="1" customWidth="1"/>
    <col min="12549" max="12549" width="8.7109375" style="45" bestFit="1" customWidth="1"/>
    <col min="12550" max="12550" width="13.42578125" style="45" customWidth="1"/>
    <col min="12551" max="12551" width="6.28515625" style="45" customWidth="1"/>
    <col min="12552" max="12800" width="9.140625" style="45"/>
    <col min="12801" max="12801" width="3.42578125" style="45" customWidth="1"/>
    <col min="12802" max="12802" width="25.42578125" style="45" customWidth="1"/>
    <col min="12803" max="12803" width="10" style="45" bestFit="1" customWidth="1"/>
    <col min="12804" max="12804" width="12" style="45" bestFit="1" customWidth="1"/>
    <col min="12805" max="12805" width="8.7109375" style="45" bestFit="1" customWidth="1"/>
    <col min="12806" max="12806" width="13.42578125" style="45" customWidth="1"/>
    <col min="12807" max="12807" width="6.28515625" style="45" customWidth="1"/>
    <col min="12808" max="13056" width="9.140625" style="45"/>
    <col min="13057" max="13057" width="3.42578125" style="45" customWidth="1"/>
    <col min="13058" max="13058" width="25.42578125" style="45" customWidth="1"/>
    <col min="13059" max="13059" width="10" style="45" bestFit="1" customWidth="1"/>
    <col min="13060" max="13060" width="12" style="45" bestFit="1" customWidth="1"/>
    <col min="13061" max="13061" width="8.7109375" style="45" bestFit="1" customWidth="1"/>
    <col min="13062" max="13062" width="13.42578125" style="45" customWidth="1"/>
    <col min="13063" max="13063" width="6.28515625" style="45" customWidth="1"/>
    <col min="13064" max="13312" width="9.140625" style="45"/>
    <col min="13313" max="13313" width="3.42578125" style="45" customWidth="1"/>
    <col min="13314" max="13314" width="25.42578125" style="45" customWidth="1"/>
    <col min="13315" max="13315" width="10" style="45" bestFit="1" customWidth="1"/>
    <col min="13316" max="13316" width="12" style="45" bestFit="1" customWidth="1"/>
    <col min="13317" max="13317" width="8.7109375" style="45" bestFit="1" customWidth="1"/>
    <col min="13318" max="13318" width="13.42578125" style="45" customWidth="1"/>
    <col min="13319" max="13319" width="6.28515625" style="45" customWidth="1"/>
    <col min="13320" max="13568" width="9.140625" style="45"/>
    <col min="13569" max="13569" width="3.42578125" style="45" customWidth="1"/>
    <col min="13570" max="13570" width="25.42578125" style="45" customWidth="1"/>
    <col min="13571" max="13571" width="10" style="45" bestFit="1" customWidth="1"/>
    <col min="13572" max="13572" width="12" style="45" bestFit="1" customWidth="1"/>
    <col min="13573" max="13573" width="8.7109375" style="45" bestFit="1" customWidth="1"/>
    <col min="13574" max="13574" width="13.42578125" style="45" customWidth="1"/>
    <col min="13575" max="13575" width="6.28515625" style="45" customWidth="1"/>
    <col min="13576" max="13824" width="9.140625" style="45"/>
    <col min="13825" max="13825" width="3.42578125" style="45" customWidth="1"/>
    <col min="13826" max="13826" width="25.42578125" style="45" customWidth="1"/>
    <col min="13827" max="13827" width="10" style="45" bestFit="1" customWidth="1"/>
    <col min="13828" max="13828" width="12" style="45" bestFit="1" customWidth="1"/>
    <col min="13829" max="13829" width="8.7109375" style="45" bestFit="1" customWidth="1"/>
    <col min="13830" max="13830" width="13.42578125" style="45" customWidth="1"/>
    <col min="13831" max="13831" width="6.28515625" style="45" customWidth="1"/>
    <col min="13832" max="14080" width="9.140625" style="45"/>
    <col min="14081" max="14081" width="3.42578125" style="45" customWidth="1"/>
    <col min="14082" max="14082" width="25.42578125" style="45" customWidth="1"/>
    <col min="14083" max="14083" width="10" style="45" bestFit="1" customWidth="1"/>
    <col min="14084" max="14084" width="12" style="45" bestFit="1" customWidth="1"/>
    <col min="14085" max="14085" width="8.7109375" style="45" bestFit="1" customWidth="1"/>
    <col min="14086" max="14086" width="13.42578125" style="45" customWidth="1"/>
    <col min="14087" max="14087" width="6.28515625" style="45" customWidth="1"/>
    <col min="14088" max="14336" width="9.140625" style="45"/>
    <col min="14337" max="14337" width="3.42578125" style="45" customWidth="1"/>
    <col min="14338" max="14338" width="25.42578125" style="45" customWidth="1"/>
    <col min="14339" max="14339" width="10" style="45" bestFit="1" customWidth="1"/>
    <col min="14340" max="14340" width="12" style="45" bestFit="1" customWidth="1"/>
    <col min="14341" max="14341" width="8.7109375" style="45" bestFit="1" customWidth="1"/>
    <col min="14342" max="14342" width="13.42578125" style="45" customWidth="1"/>
    <col min="14343" max="14343" width="6.28515625" style="45" customWidth="1"/>
    <col min="14344" max="14592" width="9.140625" style="45"/>
    <col min="14593" max="14593" width="3.42578125" style="45" customWidth="1"/>
    <col min="14594" max="14594" width="25.42578125" style="45" customWidth="1"/>
    <col min="14595" max="14595" width="10" style="45" bestFit="1" customWidth="1"/>
    <col min="14596" max="14596" width="12" style="45" bestFit="1" customWidth="1"/>
    <col min="14597" max="14597" width="8.7109375" style="45" bestFit="1" customWidth="1"/>
    <col min="14598" max="14598" width="13.42578125" style="45" customWidth="1"/>
    <col min="14599" max="14599" width="6.28515625" style="45" customWidth="1"/>
    <col min="14600" max="14848" width="9.140625" style="45"/>
    <col min="14849" max="14849" width="3.42578125" style="45" customWidth="1"/>
    <col min="14850" max="14850" width="25.42578125" style="45" customWidth="1"/>
    <col min="14851" max="14851" width="10" style="45" bestFit="1" customWidth="1"/>
    <col min="14852" max="14852" width="12" style="45" bestFit="1" customWidth="1"/>
    <col min="14853" max="14853" width="8.7109375" style="45" bestFit="1" customWidth="1"/>
    <col min="14854" max="14854" width="13.42578125" style="45" customWidth="1"/>
    <col min="14855" max="14855" width="6.28515625" style="45" customWidth="1"/>
    <col min="14856" max="15104" width="9.140625" style="45"/>
    <col min="15105" max="15105" width="3.42578125" style="45" customWidth="1"/>
    <col min="15106" max="15106" width="25.42578125" style="45" customWidth="1"/>
    <col min="15107" max="15107" width="10" style="45" bestFit="1" customWidth="1"/>
    <col min="15108" max="15108" width="12" style="45" bestFit="1" customWidth="1"/>
    <col min="15109" max="15109" width="8.7109375" style="45" bestFit="1" customWidth="1"/>
    <col min="15110" max="15110" width="13.42578125" style="45" customWidth="1"/>
    <col min="15111" max="15111" width="6.28515625" style="45" customWidth="1"/>
    <col min="15112" max="15360" width="9.140625" style="45"/>
    <col min="15361" max="15361" width="3.42578125" style="45" customWidth="1"/>
    <col min="15362" max="15362" width="25.42578125" style="45" customWidth="1"/>
    <col min="15363" max="15363" width="10" style="45" bestFit="1" customWidth="1"/>
    <col min="15364" max="15364" width="12" style="45" bestFit="1" customWidth="1"/>
    <col min="15365" max="15365" width="8.7109375" style="45" bestFit="1" customWidth="1"/>
    <col min="15366" max="15366" width="13.42578125" style="45" customWidth="1"/>
    <col min="15367" max="15367" width="6.28515625" style="45" customWidth="1"/>
    <col min="15368" max="15616" width="9.140625" style="45"/>
    <col min="15617" max="15617" width="3.42578125" style="45" customWidth="1"/>
    <col min="15618" max="15618" width="25.42578125" style="45" customWidth="1"/>
    <col min="15619" max="15619" width="10" style="45" bestFit="1" customWidth="1"/>
    <col min="15620" max="15620" width="12" style="45" bestFit="1" customWidth="1"/>
    <col min="15621" max="15621" width="8.7109375" style="45" bestFit="1" customWidth="1"/>
    <col min="15622" max="15622" width="13.42578125" style="45" customWidth="1"/>
    <col min="15623" max="15623" width="6.28515625" style="45" customWidth="1"/>
    <col min="15624" max="15872" width="9.140625" style="45"/>
    <col min="15873" max="15873" width="3.42578125" style="45" customWidth="1"/>
    <col min="15874" max="15874" width="25.42578125" style="45" customWidth="1"/>
    <col min="15875" max="15875" width="10" style="45" bestFit="1" customWidth="1"/>
    <col min="15876" max="15876" width="12" style="45" bestFit="1" customWidth="1"/>
    <col min="15877" max="15877" width="8.7109375" style="45" bestFit="1" customWidth="1"/>
    <col min="15878" max="15878" width="13.42578125" style="45" customWidth="1"/>
    <col min="15879" max="15879" width="6.28515625" style="45" customWidth="1"/>
    <col min="15880" max="16128" width="9.140625" style="45"/>
    <col min="16129" max="16129" width="3.42578125" style="45" customWidth="1"/>
    <col min="16130" max="16130" width="25.42578125" style="45" customWidth="1"/>
    <col min="16131" max="16131" width="10" style="45" bestFit="1" customWidth="1"/>
    <col min="16132" max="16132" width="12" style="45" bestFit="1" customWidth="1"/>
    <col min="16133" max="16133" width="8.7109375" style="45" bestFit="1" customWidth="1"/>
    <col min="16134" max="16134" width="13.42578125" style="45" customWidth="1"/>
    <col min="16135" max="16135" width="6.28515625" style="45" customWidth="1"/>
    <col min="16136" max="16384" width="9.140625" style="45"/>
  </cols>
  <sheetData>
    <row r="1" spans="2:7" ht="15.75" x14ac:dyDescent="0.25">
      <c r="B1" s="43"/>
      <c r="C1" s="44" t="s">
        <v>51</v>
      </c>
    </row>
    <row r="2" spans="2:7" x14ac:dyDescent="0.25">
      <c r="B2" s="46" t="s">
        <v>52</v>
      </c>
      <c r="G2" s="47"/>
    </row>
    <row r="3" spans="2:7" ht="36.75" customHeight="1" thickBot="1" x14ac:dyDescent="0.3">
      <c r="B3" s="314" t="s">
        <v>53</v>
      </c>
      <c r="C3" s="314"/>
      <c r="D3" s="314"/>
      <c r="E3" s="314"/>
      <c r="F3" s="314"/>
    </row>
    <row r="4" spans="2:7" s="52" customFormat="1" ht="60.75" thickBot="1" x14ac:dyDescent="0.3">
      <c r="B4" s="48" t="s">
        <v>54</v>
      </c>
      <c r="C4" s="49" t="s">
        <v>55</v>
      </c>
      <c r="D4" s="50" t="s">
        <v>56</v>
      </c>
      <c r="E4" s="49" t="s">
        <v>57</v>
      </c>
      <c r="F4" s="51" t="s">
        <v>58</v>
      </c>
    </row>
    <row r="5" spans="2:7" x14ac:dyDescent="0.25">
      <c r="B5" s="53" t="s">
        <v>59</v>
      </c>
      <c r="C5" s="54">
        <v>0.8</v>
      </c>
      <c r="D5" s="55">
        <v>1</v>
      </c>
      <c r="E5" s="54">
        <v>0.8</v>
      </c>
      <c r="F5" s="56">
        <v>1</v>
      </c>
      <c r="G5" s="45" t="str">
        <f>IF(F5&lt;=D5,"ok","Erro!")</f>
        <v>ok</v>
      </c>
    </row>
    <row r="6" spans="2:7" x14ac:dyDescent="0.25">
      <c r="B6" s="57" t="s">
        <v>60</v>
      </c>
      <c r="C6" s="58">
        <v>0.97</v>
      </c>
      <c r="D6" s="59">
        <v>1.27</v>
      </c>
      <c r="E6" s="58">
        <v>1.27</v>
      </c>
      <c r="F6" s="60">
        <v>1.25</v>
      </c>
      <c r="G6" s="45" t="str">
        <f>IF(F6&lt;=D6,"ok","Erro!")</f>
        <v>ok</v>
      </c>
    </row>
    <row r="7" spans="2:7" x14ac:dyDescent="0.25">
      <c r="B7" s="57" t="s">
        <v>61</v>
      </c>
      <c r="C7" s="58">
        <v>0.59</v>
      </c>
      <c r="D7" s="59">
        <v>1.39</v>
      </c>
      <c r="E7" s="58">
        <v>1.23</v>
      </c>
      <c r="F7" s="61">
        <v>1.25</v>
      </c>
      <c r="G7" s="45" t="str">
        <f>IF(F7&lt;=D7,"ok","Erro!")</f>
        <v>ok</v>
      </c>
    </row>
    <row r="8" spans="2:7" x14ac:dyDescent="0.25">
      <c r="B8" s="57" t="s">
        <v>62</v>
      </c>
      <c r="C8" s="58">
        <v>3</v>
      </c>
      <c r="D8" s="59">
        <v>5.5</v>
      </c>
      <c r="E8" s="58">
        <v>4</v>
      </c>
      <c r="F8" s="61">
        <v>3.14</v>
      </c>
      <c r="G8" s="45" t="str">
        <f>IF(F8&lt;=D8,"ok","Erro!")</f>
        <v>ok</v>
      </c>
    </row>
    <row r="9" spans="2:7" x14ac:dyDescent="0.25">
      <c r="B9" s="57" t="s">
        <v>63</v>
      </c>
      <c r="C9" s="58">
        <v>6.16</v>
      </c>
      <c r="D9" s="59">
        <v>8.9600000000000009</v>
      </c>
      <c r="E9" s="58">
        <v>7.4</v>
      </c>
      <c r="F9" s="61">
        <v>7</v>
      </c>
      <c r="G9" s="45" t="str">
        <f>IF(F9&lt;=D9,"ok","Erro!")</f>
        <v>ok</v>
      </c>
    </row>
    <row r="10" spans="2:7" x14ac:dyDescent="0.25">
      <c r="B10" s="62" t="s">
        <v>64</v>
      </c>
      <c r="C10" s="63">
        <f>SUBTOTAL(9,C11:C14)</f>
        <v>5.65</v>
      </c>
      <c r="D10" s="64">
        <f>SUBTOTAL(9,D11:D14)</f>
        <v>8.65</v>
      </c>
      <c r="E10" s="63">
        <f>SUBTOTAL(9,E11:E14)</f>
        <v>7.27</v>
      </c>
      <c r="F10" s="65">
        <f>SUBTOTAL(9,F11:F14)</f>
        <v>8.65</v>
      </c>
    </row>
    <row r="11" spans="2:7" x14ac:dyDescent="0.25">
      <c r="B11" s="57" t="s">
        <v>65</v>
      </c>
      <c r="C11" s="58">
        <v>3</v>
      </c>
      <c r="D11" s="59">
        <v>3</v>
      </c>
      <c r="E11" s="58">
        <v>3</v>
      </c>
      <c r="F11" s="61">
        <v>3</v>
      </c>
      <c r="G11" s="45" t="str">
        <f>IF(F11&lt;=D11,"ok","Erro!")</f>
        <v>ok</v>
      </c>
    </row>
    <row r="12" spans="2:7" x14ac:dyDescent="0.25">
      <c r="B12" s="57" t="s">
        <v>66</v>
      </c>
      <c r="C12" s="58">
        <v>0.65</v>
      </c>
      <c r="D12" s="59">
        <v>0.65</v>
      </c>
      <c r="E12" s="58">
        <v>0.65</v>
      </c>
      <c r="F12" s="61">
        <v>0.65</v>
      </c>
      <c r="G12" s="45" t="str">
        <f>IF(F12&lt;=D12,"ok","Erro!")</f>
        <v>ok</v>
      </c>
    </row>
    <row r="13" spans="2:7" ht="51.75" x14ac:dyDescent="0.25">
      <c r="B13" s="66" t="s">
        <v>67</v>
      </c>
      <c r="C13" s="67"/>
      <c r="D13" s="68"/>
      <c r="E13" s="67"/>
      <c r="F13" s="69"/>
    </row>
    <row r="14" spans="2:7" ht="15.75" thickBot="1" x14ac:dyDescent="0.3">
      <c r="B14" s="70" t="s">
        <v>68</v>
      </c>
      <c r="C14" s="71">
        <v>2</v>
      </c>
      <c r="D14" s="72">
        <v>5</v>
      </c>
      <c r="E14" s="71">
        <v>3.62</v>
      </c>
      <c r="F14" s="73">
        <v>5</v>
      </c>
      <c r="G14" s="45" t="str">
        <f>IF(F14&lt;=D14,"ok","Erro!")</f>
        <v>ok</v>
      </c>
    </row>
    <row r="15" spans="2:7" ht="15.75" thickBot="1" x14ac:dyDescent="0.3">
      <c r="B15" s="74" t="s">
        <v>33</v>
      </c>
      <c r="C15" s="75">
        <f>SUBTOTAL(9,C5:C14)</f>
        <v>17.170000000000002</v>
      </c>
      <c r="D15" s="76">
        <f>SUBTOTAL(9,D5:D14)</f>
        <v>26.77</v>
      </c>
      <c r="E15" s="75">
        <f>SUBTOTAL(9,E5:E14)</f>
        <v>21.970000000000002</v>
      </c>
      <c r="F15" s="77">
        <f>SUBTOTAL(9,F5:F14)</f>
        <v>22.29</v>
      </c>
    </row>
    <row r="16" spans="2:7" ht="15.75" thickBot="1" x14ac:dyDescent="0.3">
      <c r="B16" s="78" t="s">
        <v>69</v>
      </c>
      <c r="C16" s="79">
        <f>((1+C$8%+C$5%+C$6%)*(1+C$7%)*(1+C$9%)/(1-C$10%)-1)*100</f>
        <v>18.579811986009574</v>
      </c>
      <c r="D16" s="80">
        <f>((1+D$8%+D$5%+D$6%)*(1+D$7%)*(1+D$9%)/(1-D$10%)-1)*100</f>
        <v>30.33214676387519</v>
      </c>
      <c r="E16" s="79">
        <f>((1+E$8%+E$5%+E$6%)*(1+E$7%)*(1+E$9%)/(1-E$10%)-1)*100</f>
        <v>24.361464373989005</v>
      </c>
      <c r="F16" s="81">
        <f>((1+F$8%+F$5%+F$6%)*(1+F$7%)*(1+F$9%)/(1-F$10%)-1)*100</f>
        <v>24.988386699507402</v>
      </c>
    </row>
    <row r="17" spans="2:6" ht="60.75" thickBot="1" x14ac:dyDescent="0.3">
      <c r="B17" s="82" t="s">
        <v>70</v>
      </c>
      <c r="C17" s="83"/>
      <c r="D17" s="84">
        <v>25</v>
      </c>
      <c r="E17" s="83"/>
      <c r="F17" s="85"/>
    </row>
    <row r="18" spans="2:6" ht="60.75" thickBot="1" x14ac:dyDescent="0.3">
      <c r="B18" s="82" t="s">
        <v>71</v>
      </c>
      <c r="C18" s="83"/>
      <c r="D18" s="84">
        <v>31.48</v>
      </c>
      <c r="E18" s="83"/>
      <c r="F18" s="85"/>
    </row>
    <row r="19" spans="2:6" s="88" customFormat="1" ht="15.75" thickBot="1" x14ac:dyDescent="0.3">
      <c r="B19" s="86"/>
      <c r="C19" s="315"/>
      <c r="D19" s="315"/>
      <c r="E19" s="87"/>
    </row>
    <row r="20" spans="2:6" ht="15.75" thickBot="1" x14ac:dyDescent="0.3">
      <c r="B20" s="89" t="s">
        <v>72</v>
      </c>
      <c r="C20" s="316">
        <f>(1+F16/100)</f>
        <v>1.249883866995074</v>
      </c>
      <c r="D20" s="317"/>
      <c r="E20" s="87"/>
      <c r="F20" s="90" t="str">
        <f>IF(F13=0,IF(F16&gt;25,"Erro!","OK"),IF(F13=4.5,IF(F16&gt;=31.48,"Erro!","OK")))</f>
        <v>OK</v>
      </c>
    </row>
    <row r="21" spans="2:6" x14ac:dyDescent="0.25">
      <c r="B21" s="91"/>
      <c r="E21" s="87"/>
      <c r="F21" s="88"/>
    </row>
    <row r="22" spans="2:6" x14ac:dyDescent="0.25">
      <c r="B22" s="92" t="s">
        <v>73</v>
      </c>
      <c r="E22" s="87"/>
      <c r="F22" s="88"/>
    </row>
    <row r="23" spans="2:6" x14ac:dyDescent="0.25">
      <c r="B23" s="92" t="s">
        <v>74</v>
      </c>
      <c r="E23" s="87"/>
      <c r="F23" s="88"/>
    </row>
    <row r="24" spans="2:6" x14ac:dyDescent="0.25">
      <c r="B24" s="93" t="s">
        <v>75</v>
      </c>
    </row>
    <row r="25" spans="2:6" x14ac:dyDescent="0.25">
      <c r="B25" s="93"/>
    </row>
    <row r="26" spans="2:6" x14ac:dyDescent="0.25">
      <c r="B26" s="93"/>
    </row>
    <row r="27" spans="2:6" x14ac:dyDescent="0.25">
      <c r="B27" s="93"/>
    </row>
    <row r="28" spans="2:6" x14ac:dyDescent="0.25">
      <c r="B28" s="93"/>
    </row>
    <row r="29" spans="2:6" ht="51.75" customHeight="1" x14ac:dyDescent="0.25">
      <c r="B29" s="93"/>
    </row>
    <row r="30" spans="2:6" x14ac:dyDescent="0.25">
      <c r="B30" s="93"/>
    </row>
    <row r="31" spans="2:6" x14ac:dyDescent="0.25">
      <c r="B31" s="93"/>
    </row>
    <row r="32" spans="2:6" x14ac:dyDescent="0.25">
      <c r="B32" s="93"/>
    </row>
    <row r="33" spans="2:6" x14ac:dyDescent="0.25">
      <c r="B33" s="93"/>
    </row>
    <row r="34" spans="2:6" ht="36" customHeight="1" x14ac:dyDescent="0.25">
      <c r="B34" s="318" t="s">
        <v>76</v>
      </c>
      <c r="C34" s="318"/>
      <c r="D34" s="318"/>
      <c r="E34" s="318"/>
      <c r="F34" s="318"/>
    </row>
    <row r="35" spans="2:6" ht="31.5" customHeight="1" x14ac:dyDescent="0.25">
      <c r="B35" s="313" t="s">
        <v>77</v>
      </c>
      <c r="C35" s="313"/>
      <c r="D35" s="313"/>
      <c r="E35" s="313"/>
      <c r="F35" s="313"/>
    </row>
    <row r="36" spans="2:6" x14ac:dyDescent="0.25">
      <c r="B36" s="313"/>
      <c r="C36" s="313"/>
      <c r="D36" s="313"/>
      <c r="E36" s="313"/>
      <c r="F36" s="313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Capa</vt:lpstr>
      <vt:lpstr>Planilha Qtd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Ronaldo Almeida da Silva</cp:lastModifiedBy>
  <cp:lastPrinted>2019-09-20T14:11:27Z</cp:lastPrinted>
  <dcterms:created xsi:type="dcterms:W3CDTF">2014-10-22T18:59:34Z</dcterms:created>
  <dcterms:modified xsi:type="dcterms:W3CDTF">2019-10-17T01:47:38Z</dcterms:modified>
</cp:coreProperties>
</file>