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poioecolimp.sharepoint.com/sites/COMERCIAL/Documentos Partilhados/# COMERCIAL EXECUTIVO/1-Oportunidades/2026/(SP) INSTITUTO BUTANTAN/PLANILHA FINAL LANCE/PORTAL/VERSÃO 02 16.04/ENVIADO/"/>
    </mc:Choice>
  </mc:AlternateContent>
  <xr:revisionPtr revIDLastSave="1342" documentId="8_{1765F4D7-494E-4148-AA22-BE1E1950E839}" xr6:coauthVersionLast="47" xr6:coauthVersionMax="47" xr10:uidLastSave="{FD1FAA84-D346-4291-90F5-FFC00924F0B7}"/>
  <bookViews>
    <workbookView xWindow="-20610" yWindow="-120" windowWidth="20730" windowHeight="11040" tabRatio="769" firstSheet="23" activeTab="32" xr2:uid="{C96BAF6C-F57C-46FE-AF66-7CAAAE30A7E8}"/>
  </bookViews>
  <sheets>
    <sheet name="C37" sheetId="40" r:id="rId1"/>
    <sheet name="C36" sheetId="39" r:id="rId2"/>
    <sheet name="C35" sheetId="38" r:id="rId3"/>
    <sheet name="C34" sheetId="37" r:id="rId4"/>
    <sheet name="C33" sheetId="36" r:id="rId5"/>
    <sheet name="C32" sheetId="35" r:id="rId6"/>
    <sheet name="C31" sheetId="33" r:id="rId7"/>
    <sheet name="C30" sheetId="34" r:id="rId8"/>
    <sheet name="C26" sheetId="32" r:id="rId9"/>
    <sheet name="C25" sheetId="31" r:id="rId10"/>
    <sheet name="C24" sheetId="29" r:id="rId11"/>
    <sheet name="C23" sheetId="28" r:id="rId12"/>
    <sheet name="C22" sheetId="30" r:id="rId13"/>
    <sheet name="C21" sheetId="27" r:id="rId14"/>
    <sheet name="C20" sheetId="26" r:id="rId15"/>
    <sheet name="C19" sheetId="25" r:id="rId16"/>
    <sheet name="C18" sheetId="24" r:id="rId17"/>
    <sheet name="C17" sheetId="23" r:id="rId18"/>
    <sheet name="C16" sheetId="22" r:id="rId19"/>
    <sheet name="C15" sheetId="21" r:id="rId20"/>
    <sheet name="C14" sheetId="20" r:id="rId21"/>
    <sheet name="C13" sheetId="19" r:id="rId22"/>
    <sheet name="C12" sheetId="18" r:id="rId23"/>
    <sheet name="C11" sheetId="17" r:id="rId24"/>
    <sheet name="C10" sheetId="16" r:id="rId25"/>
    <sheet name="C9" sheetId="15" r:id="rId26"/>
    <sheet name="C8" sheetId="14" r:id="rId27"/>
    <sheet name="C7" sheetId="13" r:id="rId28"/>
    <sheet name="C6" sheetId="12" r:id="rId29"/>
    <sheet name="C5" sheetId="11" r:id="rId30"/>
    <sheet name="C4" sheetId="10" r:id="rId31"/>
    <sheet name="C3" sheetId="9" r:id="rId32"/>
    <sheet name="C2" sheetId="7" r:id="rId33"/>
    <sheet name="C1" sheetId="1" r:id="rId34"/>
    <sheet name="MATERIAIS E INSUMOS" sheetId="5" r:id="rId35"/>
    <sheet name="EQUIPAMENTOS" sheetId="6" r:id="rId36"/>
  </sheets>
  <definedNames>
    <definedName name="_xlnm.Print_Area" localSheetId="35">EQUIPAMENTOS!$A$1:$M$80</definedName>
    <definedName name="POSTOS" localSheetId="35">#REF!</definedName>
    <definedName name="POSTOS" localSheetId="34">#REF!</definedName>
    <definedName name="POS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6" l="1"/>
  <c r="P42" i="6"/>
  <c r="P41" i="6"/>
  <c r="P88" i="6"/>
  <c r="P87" i="6"/>
  <c r="P81" i="6"/>
  <c r="P76" i="6"/>
  <c r="P75" i="6"/>
  <c r="P74" i="6"/>
  <c r="P70" i="6"/>
  <c r="P64" i="6"/>
  <c r="P60" i="6"/>
  <c r="P48" i="6"/>
  <c r="P44" i="6"/>
  <c r="P36" i="6"/>
  <c r="P30" i="6"/>
  <c r="P24" i="6"/>
  <c r="P17" i="6"/>
  <c r="P13" i="6"/>
  <c r="P5" i="6"/>
  <c r="P89" i="6" l="1"/>
  <c r="E94" i="6" s="1"/>
  <c r="E188" i="5"/>
  <c r="E197" i="5" s="1"/>
  <c r="C75" i="5"/>
  <c r="E196" i="5" s="1"/>
  <c r="C61" i="5"/>
  <c r="E195" i="5" s="1"/>
  <c r="C34" i="5"/>
  <c r="E194" i="5" s="1"/>
  <c r="E198" i="5" l="1"/>
</calcChain>
</file>

<file path=xl/sharedStrings.xml><?xml version="1.0" encoding="utf-8"?>
<sst xmlns="http://schemas.openxmlformats.org/spreadsheetml/2006/main" count="2614" uniqueCount="494">
  <si>
    <r>
      <t xml:space="preserve">ADOTAR COMO REFERÊNCIAS CONVENÇÕES TRABALHISTAS DAS CATEGORIAS PROFISSIONAIS E PARÂMETROS TÉCNICOS DO CADTERC ESPECIALMENTE O DE LIMPEZA HOSPITALAR.
ADOTAR OS VALORES ATUALIZADOS DE SALÁRIOS E BENEFÍCIOS CONFORME COMUNICADO CONJUNTO SIEMACO-SEAC PARA 2026.
A COMISSÃO DE LICITAÇÃO PODERÁ SOLICITAR A MEMÓRIA DE CÁLCULO DE PARÂMETROS DA COMPOSIÇÃO PARA FINS DE VERIFICAÇÃO DE EXEQUIBILIDADE DOS PREÇOS.
</t>
    </r>
    <r>
      <rPr>
        <b/>
        <sz val="11"/>
        <color rgb="FFFF0000"/>
        <rFont val="Aptos Narrow"/>
        <family val="2"/>
        <scheme val="minor"/>
      </rPr>
      <t>PARA OS POSTOS ALOCADOS EM ÁREA DE LABORATÓRIOS/PRODUÇÃO A COMPOSIÇÃO DE PREÇOS DEVE CONTEMPLAR O BÔNUS DE 20% SOBRE O SALÁRIO BASE.</t>
    </r>
    <r>
      <rPr>
        <b/>
        <sz val="11"/>
        <color theme="1"/>
        <rFont val="Aptos Narrow"/>
        <family val="2"/>
        <scheme val="minor"/>
      </rPr>
      <t xml:space="preserve">
PARA COMPOSIÇÃO DE PREÇOS DOS POSTOS DE AGENTES DE HIGIENIZAÇÃO DEVE SER CONSIDERADO O ADICIONAL DE INSALUBRIDADE DE 40%.</t>
    </r>
  </si>
  <si>
    <t xml:space="preserve">COMPOSIÇÃO DE PREÇOS DO SERVIÇO DE LIMPEZA </t>
  </si>
  <si>
    <t>Data-base: JANEIRO DE 2026</t>
  </si>
  <si>
    <t>Escala: 12x36</t>
  </si>
  <si>
    <t>Turno: Diurno</t>
  </si>
  <si>
    <t>Tipo: Com insalubridade</t>
  </si>
  <si>
    <t>Discriminação dos Custos</t>
  </si>
  <si>
    <t xml:space="preserve">Remuneração </t>
  </si>
  <si>
    <t>Salário-base</t>
  </si>
  <si>
    <t>Adicional de insalubridade</t>
  </si>
  <si>
    <t>Adicional noturno</t>
  </si>
  <si>
    <t>Hora noturna adicional</t>
  </si>
  <si>
    <t xml:space="preserve">Benefícios Mensais e Diários </t>
  </si>
  <si>
    <t>Vale-transporte</t>
  </si>
  <si>
    <t xml:space="preserve">     Custo mensal</t>
  </si>
  <si>
    <t xml:space="preserve">     Parcela do trabalhador</t>
  </si>
  <si>
    <t xml:space="preserve">     Crédito PIS/COFINS</t>
  </si>
  <si>
    <t>VR (Vale-refeição)</t>
  </si>
  <si>
    <t xml:space="preserve">     Dia da categoria – 16/maio</t>
  </si>
  <si>
    <t>VA (Vale Alimentação/Cesta básica I)</t>
  </si>
  <si>
    <t xml:space="preserve">     Custo com cesta básica</t>
  </si>
  <si>
    <t>Cesta básica II</t>
  </si>
  <si>
    <t>Auxílio Saúde</t>
  </si>
  <si>
    <t xml:space="preserve">     Custo com assistência médica familiar</t>
  </si>
  <si>
    <t>Benefício social familiar e natalidade</t>
  </si>
  <si>
    <t xml:space="preserve">     Custo com benefício social familiar e natalidade</t>
  </si>
  <si>
    <t>PPR - Programa de Participação nos resultados</t>
  </si>
  <si>
    <t>NR 07 - Programa de Controle Médico e Saúde Ocupacional</t>
  </si>
  <si>
    <t>Auxílio-creche</t>
  </si>
  <si>
    <t>Insumos Diversos</t>
  </si>
  <si>
    <t>Uniformes</t>
  </si>
  <si>
    <t>EPI's</t>
  </si>
  <si>
    <t>Encargos Sociais e Trabalhistas</t>
  </si>
  <si>
    <t>Encargos previdenciários e FGTS</t>
  </si>
  <si>
    <t>13º Salário + Adicional de férias</t>
  </si>
  <si>
    <t>Custo de reposição do profissional ausente</t>
  </si>
  <si>
    <t>Custo de rescisão</t>
  </si>
  <si>
    <t>Outros*</t>
  </si>
  <si>
    <t xml:space="preserve">Custos Indiretos, Lucro e Tributos </t>
  </si>
  <si>
    <t>Custos Indiretos</t>
  </si>
  <si>
    <t>Lucro</t>
  </si>
  <si>
    <t>Tributos</t>
  </si>
  <si>
    <t xml:space="preserve">     ISS</t>
  </si>
  <si>
    <t xml:space="preserve">     PIS</t>
  </si>
  <si>
    <t xml:space="preserve">     COFINS</t>
  </si>
  <si>
    <t>Representante legal:</t>
  </si>
  <si>
    <t>CPF.:</t>
  </si>
  <si>
    <t>Custo Unitário Mensal</t>
  </si>
  <si>
    <t>SUBTOTAL</t>
  </si>
  <si>
    <t>Afastamento maternidade- paternidade</t>
  </si>
  <si>
    <t>COMPOSIÇÃO DO CUSTO DE MATERIAIS DE LIMPEZA GERAL E INSUMOS PARA NECESSIDADES ATUAIS</t>
  </si>
  <si>
    <t>Materiais de utilização diária nos postos e locais atendidos.</t>
  </si>
  <si>
    <t>A composição se divide em 3 itens conforme Anexo I.3 do Termo de Referência.</t>
  </si>
  <si>
    <t>A previsão de gastos deve considerar somente os custos. O valor de BDI será lançado nos campos devidos da Planilha Proposta de Preços Unitários.</t>
  </si>
  <si>
    <t>A) Produtos Químicos</t>
  </si>
  <si>
    <t>A previsão de gasto mensal deverá ser estimada pela CONTRATADA de modo a atender a cobertura diária de todos os postos de trabalho e áreas de limpeza.</t>
  </si>
  <si>
    <t>ITEM</t>
  </si>
  <si>
    <t>DESCRIÇÃO TÉCNICA BÁSICA</t>
  </si>
  <si>
    <t>PREVISÃO DE GASTO MENSAL (R$)</t>
  </si>
  <si>
    <t>ÁLCOOL 70%</t>
  </si>
  <si>
    <t>ÁLCOOL ETÍLICO HIDRATADO A 70%, SOLUÇÃO LÍQUIDA, PRONTO PARA USO, REGISTRADO NA ANVISA, EMBALAGEM DE 1L OU 5L.</t>
  </si>
  <si>
    <t>BRILHO INOX EM SPRAY</t>
  </si>
  <si>
    <t>PRODUTO DE LIMPEZA E POLIMENTO PARA AÇO INOX, EM SPRAY AEROSSOL OU GATILHO, PH NEUTRO.</t>
  </si>
  <si>
    <t>PROTETOR DE PISO</t>
  </si>
  <si>
    <t>CERA/IMPERMEABILIZANTE ACRÍLICO, MÍNIMO 30% POLÍMEROS, ALTA RESISTÊNCIA AO TRÁFEGO.</t>
  </si>
  <si>
    <t>REMOVEDOR DE CERA</t>
  </si>
  <si>
    <t>PRODUTO QUÍMICO COMPATÍVEL COM PROTETORES DE PISO, ALCALINO, DE USO PROFISSIONAL.</t>
  </si>
  <si>
    <t>DESENGRAXANTE</t>
  </si>
  <si>
    <t>PRODUTO CONCENTRADO, BIODEGRADÁVEL, COM CERTIFICAÇÃO RÓTULO ECOLÓGICO ABNT, PH ALCALINO.</t>
  </si>
  <si>
    <t>LIMPADOR DESINFETANTE PERFUMADO</t>
  </si>
  <si>
    <t>PRODUTO CONCENTRADO, AÇÃO BACTERICIDA E FRAGRÂNCIA SUAVE, COM CERTIFICAÇÃO RÓTULO ECOLÓGICO ABNT.</t>
  </si>
  <si>
    <t>DETERGENTE NEUTRO</t>
  </si>
  <si>
    <t>PRODUTO CONCENTRADO, PH NEUTRO, COM CERTIFICAÇÃO RÓTULO ECOLÓGICO ABNT, EMBALAGEM DE 5L.</t>
  </si>
  <si>
    <t>LIMPADOR MULTIUSO E PISOS PEROXY</t>
  </si>
  <si>
    <t>LIMPADOR MULTIUSO COM PERÓXIDO DE HIDROGÊNIO, CONCENTRADO, RÓTULO ECOLÓGICO ABNT.</t>
  </si>
  <si>
    <t>DESINCRUSTANTE PEROXY</t>
  </si>
  <si>
    <t>DESINCRUSTANTE ÁCIDO À BASE DE PERÓXIDO, PARA INCRUSTAÇÕES MINERAIS, RÓTULO ECOLÓGICO ABNT.</t>
  </si>
  <si>
    <t>DETERGENTE PARA VIDROS</t>
  </si>
  <si>
    <t>DETERGENTE ESPECÍFICO PARA LIMPEZA DE VIDROS, PRONTO USO OU CONCENTRADO, RÓTULO ECOLÓGICO ABNT.</t>
  </si>
  <si>
    <t>DETERGENTE BAIXA ESPUMAÇÃO</t>
  </si>
  <si>
    <t>DETERGENTE ALCALINO COM BAIXA ESPUMAÇÃO, PARA LAVADORAS AUTOMÁTICAS DE PISO.</t>
  </si>
  <si>
    <t>LIMPADOR DE LOUÇA SANITÁRIA</t>
  </si>
  <si>
    <t>PRODUTO ÁCIDO CONTROLADO, ESPECÍFICO PARA HIGIENIZAÇÃO DE VASOS SANITÁRIOS.</t>
  </si>
  <si>
    <t>LIMPADOR À BASE DE D-LIMONENO</t>
  </si>
  <si>
    <t>LIMPADOR CÍTRICO À BASE DE D-LIMONENO, PH NEUTRO, BIODEGRADÁVEL.</t>
  </si>
  <si>
    <t>SHAMPOO PARA CARPETE</t>
  </si>
  <si>
    <t>DETERGENTE ESPUMANTE PARA LAVAGEM DE CARPETES E ESTOFADOS.</t>
  </si>
  <si>
    <t>EXTRAN</t>
  </si>
  <si>
    <t>DETERGENTE NEUTRO MULTIUSO, DILUIÇÃO CONFORME FABRICANTE, INDICADO PARA SUPERFÍCIES EM GERAL.</t>
  </si>
  <si>
    <t>SABÃO EM BARRA</t>
  </si>
  <si>
    <t>SABÃO SÓLIDO DE USO GERAL, INDICADO PARA HIGIENIZAÇÃO MANUAL E SUPERFÍCIES NÃO CRÍTICAS.</t>
  </si>
  <si>
    <t>PRODUTO ANTIFÚNGICO</t>
  </si>
  <si>
    <t>PRODUTO COM AÇÃO ANTIFÚNGICA, REGISTRADO NA ANVISA, DESTINADO A HIGIENIZAÇÃO DE ÁREAS COM RISCO MICROBIOLÓGICO.</t>
  </si>
  <si>
    <t>LIMPA ALUMÍNIO</t>
  </si>
  <si>
    <t>PRODUTO LÍQUIDO PARA HIGIENIZAÇÃO E POLIMENTO DE SUPERFÍCIES DE ALUMÍNIO.</t>
  </si>
  <si>
    <t>SAPONÁCEO</t>
  </si>
  <si>
    <t>LIMPADOR ABRASIVO SUAVE, INDICADO PARA REMOÇÃO DE SUJIDADES IMPREGNADAS EM SUPERFÍCIES RESISTENTES.</t>
  </si>
  <si>
    <t>LUSTRA MÓVEIS PARA MADEIRA</t>
  </si>
  <si>
    <t>PRODUTO ESPECÍFICO PARA CONSERVAÇÃO E BRILHO DE MOBILIÁRIO EM MADEIRA NATURAL OU TRATADA.</t>
  </si>
  <si>
    <t>DESINFETANTE VIRKON S</t>
  </si>
  <si>
    <t>DESINFETANTE DE AMPLO ESPECTRO, INDICADO PARA ÁREAS CRÍTICAS E LABORATORIAIS, REGISTRADO NA ANVISA.</t>
  </si>
  <si>
    <t>DESENGORDURANTE</t>
  </si>
  <si>
    <t>PRODUTOS MULTIUSO PARA CONSERVAÇÃO DE MADEIRA E DESENGORDURANTES PARA SUPERFÍCIES DIVERSAS.</t>
  </si>
  <si>
    <t>DETERGENTE NEUTRO EXTRAN DILUÍDO A 2%</t>
  </si>
  <si>
    <t>DETERGENTE NEUTRO EXTRAN, DILUÍDO CONFORME RECOMENDAÇÃO, INDICADO PARA HIGIENIZAÇÃO DE SUPERFÍCIES GERAIS.</t>
  </si>
  <si>
    <t>PREVISÃO DO TOTAL DE GASTOS MENSAIS COM PRODUTOS QUÍMICOS - NECESSIDADES ATUAIS</t>
  </si>
  <si>
    <t>B) Materiais</t>
  </si>
  <si>
    <t>A previsão de gasto mensal deverá ser estimada pela CONTRATADA de modo a atender a cobertura diária de todos os postos de trabalho e áreas de limpeza. Considerar o tempo de vida útil dos materiais e a necessidade de reposição de acordo com o uso.</t>
  </si>
  <si>
    <t>BALDES 4 A 10L</t>
  </si>
  <si>
    <t>BALDES PLÁSTICOS REFORÇADOS, CAPACIDADE ENTRE 4 E 10 LITROS, CORES AZUL E VERMELHO.</t>
  </si>
  <si>
    <t>BALDE DUPLO 10L</t>
  </si>
  <si>
    <t>BALDE DUPLO PARA SISTEMA ÁGUA LIMPA X ÁGUA SUJA, CAPACIDADE MÍNIMA 10L, CORES AZUL E VERMELHO.</t>
  </si>
  <si>
    <t>BALDE QUARTETO 4L</t>
  </si>
  <si>
    <t>KIT DE BALDES 4L CADA (AZUL, AMARELO, VERMELHO E VERDE), USO EM CARRO FUNCIONAL.</t>
  </si>
  <si>
    <t>DESENTUPIDOR DE PIA</t>
  </si>
  <si>
    <t>DESENTUPIDOR DE BORRACHA COM CABO DE MADEIRA OU PVC, DIÂMETRO MÍNIMO 10CM.</t>
  </si>
  <si>
    <t>DESENTUPIDOR DE VASO SANITÁRIO</t>
  </si>
  <si>
    <t>DESENTUPIDOR DE BORRACHA REFORÇADA, CABO RÍGIDO, USO SANITÁRIO.</t>
  </si>
  <si>
    <t>DISCO DE LIMPEZA</t>
  </si>
  <si>
    <t>DISCOS ABRASIVOS PARA LAVADORAS E ENCERADEIRAS, DIÂMETROS COMPATÍVEIS (BRANCO, VERMELHO, VERDE E PRETO).</t>
  </si>
  <si>
    <t>DISCO DE POLIMENTO</t>
  </si>
  <si>
    <t>DISCOS DE POLIMENTO DE PELO NATURAL, DIÂMETROS COMPATÍVEIS, USO EM ENCERADEIRA.</t>
  </si>
  <si>
    <t>ESPÁTULAS RASPADORAS</t>
  </si>
  <si>
    <t>ESPÁTULAS COM CABO DE ALUMÍNIO, USO EM LIMPEZA DE SUPERFÍCIES INCRUSTADAS.</t>
  </si>
  <si>
    <t>ESPONJAS</t>
  </si>
  <si>
    <t>ESPONJAS ABRASIVAS COLORIDAS (AMARELA, AZUL), GRAMATURA DIFERENCIADA.</t>
  </si>
  <si>
    <t>FIBRA DE LIMPEZA MACIA</t>
  </si>
  <si>
    <t>FIBRA BRANCA, ABRASIVIDADE BAIXA, PACOTE 10 UNIDADES.</t>
  </si>
  <si>
    <t>FIBRA DE LIMPEZA PESADA</t>
  </si>
  <si>
    <t>FIBRA VERDE, ABRASIVIDADE MÉDIA/ALTA, PACOTE 10 UNIDADES.</t>
  </si>
  <si>
    <t>LUVAS FORRADAS</t>
  </si>
  <si>
    <t>LUVAS EM BORRACHA NITRÍLICA FORRADA, CORES CLARAS E ESCURAS, TAMANHOS VARIADOS.</t>
  </si>
  <si>
    <t>PANO DE ALGODÃO</t>
  </si>
  <si>
    <t>PANO 100% ALGODÃO BRANCO, LAVÁVEL, PACOTE MÍNIMO 5KG.</t>
  </si>
  <si>
    <t>RODOS DE ALUMÍNIO</t>
  </si>
  <si>
    <t>RODOS DE ALUMÍNIO COM BORRACHA DUPLA, LARGURAS 40CM E 60CM.</t>
  </si>
  <si>
    <t>VASSOURA DE TETO</t>
  </si>
  <si>
    <t>VASSOURA COM CABO LONGO, CERDAS MACIAS, PARA LIMPEZA DE FORROS E TETOS.</t>
  </si>
  <si>
    <t>ESCOVA LAVATINA</t>
  </si>
  <si>
    <t>ESCOVA SANITÁRIA COM CERDAS DE NYLON E CABO LONGO.</t>
  </si>
  <si>
    <t>KIT LIMPA VIDROS</t>
  </si>
  <si>
    <t>RODO PARA VIDROS COM CABO DE ALUMÍNIO OU INOX, ACOMPANHA ESPONJA E SUPORTE.</t>
  </si>
  <si>
    <t>REFIL MOP SPRAY</t>
  </si>
  <si>
    <t>REFIL DE MICROFIBRA PARA MOP SPRAY, MÍNIMO 4 UNIDADES.</t>
  </si>
  <si>
    <t>SUPORTE LT</t>
  </si>
  <si>
    <t>SUPORTE PARA MOP TIPO LT, EM ALUMÍNIO, PARA REFIL DE MICROFIBRA.</t>
  </si>
  <si>
    <t>MOP ÁGUA</t>
  </si>
  <si>
    <t>MOP ÚMIDO COM CABO ARTICULADO, RESERVATÓRIO DE ÁGUA, USO GERAL EM PISOS LISOS.</t>
  </si>
  <si>
    <t>PREVISÃO DO TOTAL DE GASTOS MENSAIS COM MATERIAIS - NECESSIDADES ATUAIS</t>
  </si>
  <si>
    <t>C) Utensílios</t>
  </si>
  <si>
    <t>A previsão de gasto mensal deverá ser estimada pela CONTRATADA de modo a atender a cobertura diária conforme necessidade de uso, de todos os postos de trabalho e áreas de limpeza. Considerar o tempo de vida útil dos materiais e a necessidade de reposição de acordo com o uso.</t>
  </si>
  <si>
    <t>ESCADA DE ALUMÍNIO</t>
  </si>
  <si>
    <t>ESCADA DE ALUMÍNIO PORTÁTIL, 5 A 7 DEGRAUS, ANTIDERRAPANTE.</t>
  </si>
  <si>
    <t>ESCADA TELESCÓPICA</t>
  </si>
  <si>
    <t>ESCADA RETRÁTIL TELESCÓPICA EM ALUMÍNIO, ALTURA VARIÁVEL ATÉ 5M.</t>
  </si>
  <si>
    <t>EXTENSÕES ELÉTRICAS</t>
  </si>
  <si>
    <t>CABOS PP 3X2,5MM², TOMADAS NORMALIZADAS, COMPRIMENTOS DE 15M E 50M.</t>
  </si>
  <si>
    <t>CARRINHO SUPORTE EXTENSÕES</t>
  </si>
  <si>
    <t>CARRETEL PARA ENROLAR EXTENSÕES ELÉTRICAS, COMPATÍVEL COM CABOS PP.</t>
  </si>
  <si>
    <t>MANGUEIRAS TRANÇADAS</t>
  </si>
  <si>
    <t>MANGUEIRAS REFORÇADAS, ¾” E ½”, ROLO DE 50M.</t>
  </si>
  <si>
    <t>CARRINHO ENROLADOR DE MANGUEIRA</t>
  </si>
  <si>
    <t>SUPORTE COM CARRETEL, COMPATÍVEL COM MANGUEIRAS DE ½ E ¾.</t>
  </si>
  <si>
    <t>PANO PERFEX / ESPANADOR COM CABO EXTENSOR</t>
  </si>
  <si>
    <t>PANO MULTIUSO DESCARTÁVEL TIPO PERFEX E ESPANADOR COM CABO EXTENSOR EM ALUMÍNIO LEVE.</t>
  </si>
  <si>
    <t>PREVISÃO DO TOTAL DE GASTOS MENSAIS COM UTENSÍLIOS - NECESSIDADES ATUAIS</t>
  </si>
  <si>
    <t>E) Insumos</t>
  </si>
  <si>
    <t>Primordialmente a previsão de gasto mensal deverá ser estimada pela CONTRATADA de modo a atender a reposição imediata diária conforme necessidade em todos os postos de trabalho e áreas de limpeza, mantendo estoque mínimo nas dependências do Complexo Butantan e demais locais cobertos pelos serviços. Como simples referência, observar a tabela de consumo mínimo desses insumos constante do Anexo I.3.</t>
  </si>
  <si>
    <t>DESCRIÇÃO</t>
  </si>
  <si>
    <t>DESCRITIVO TÉCNICO</t>
  </si>
  <si>
    <t>QUALIDADE RECOMENDADA</t>
  </si>
  <si>
    <t>MARCAS SUGERIDAS</t>
  </si>
  <si>
    <t>SACO PLAST LIXO HOSP SIMBOLO 50LT BRANCO</t>
  </si>
  <si>
    <t>SACO PARA COLETA DE LIXO HOSPITALAR; EM POLIETILENO; COM CAPACIDADE DE 50</t>
  </si>
  <si>
    <t>RESISTENTE, HOMOLOGADO CONFORME NORMA ABNT/NBR</t>
  </si>
  <si>
    <t>DOVER ROLL; ALTAPLAST; JAGUAR PLÁSTICOS</t>
  </si>
  <si>
    <t>LITROS/15KGS; NAS DIMENSOES 63 CM X 80 CM (LAR X COMPR.); NA COR BRANCO</t>
  </si>
  <si>
    <t>LEITOSO, COM SÍMBOLO DE RESÍDUO INFECTANTE, CLASSE II, TIPO C, COM LACRE;</t>
  </si>
  <si>
    <t>EMBALADO EM MATERIAL QUE GARANTA A INTEGRIDADE DO PRODUTO; DEVERÁ APRESENTAR</t>
  </si>
  <si>
    <t>LAUDO ANALÍTICO QUE COMPROVE CUMPRIMENTO NBR 9191 E 7500 (SIMBOLOGIA);</t>
  </si>
  <si>
    <t>PACOTE COM 100 UNIDADES</t>
  </si>
  <si>
    <t>SACO PLAST LIXO HOSP SIMBOLO 100LT BRANCO</t>
  </si>
  <si>
    <t>SACO PARA COLETA DE LIXO HOSPITALAR; DE RESINA TERMOPLÁSTICA VIRGEM OU</t>
  </si>
  <si>
    <t>RECICLADA, BIODEGRADÁVEL; COM CAPACIDADE DE 100 LITROS/30KG; 75 CM LARGURA X</t>
  </si>
  <si>
    <t>105 CM ALTURA MÍNIMA, COM SOLDA CONTINUA; BRANCO LEITOSO, COM SÍMBOLO DE</t>
  </si>
  <si>
    <t>RESÍDUO INFECTANTE, CLASSE II, TIPO C; EMBALADO EM MATERIAL QUE GARANTA A</t>
  </si>
  <si>
    <t>INTEGRIDADE DO PRODUTO; APRESENTAR LAUDO ANALÍTICO QUE COMPROVE CUMPRIMENTO</t>
  </si>
  <si>
    <t>DA NBR 9191 7500 E ASTM D 5511:12 ISO DIS 15.985;</t>
  </si>
  <si>
    <t xml:space="preserve"> PACOTE COM 100 UNIDADES</t>
  </si>
  <si>
    <t>SACO TRANSPARENTE RECICLAVEL 110L</t>
  </si>
  <si>
    <t>SACO PLASTICO PARA EMBALAGEM; DE POLIETILENO; MEDINDO 80CM DE LARGURA, 100CM DE MIMINO LARGURA C/ VARIACAO TOLERADA DE +/- 2CM; ESPESSURA: 0,08MICRAS; COR: TRANSPARENTE - CLASSE I; COM CAPACIDADE DE 110L. DEVE ESTAR DE ACORDO COM A NBR 9191: 2008, E ALTERACOES POSTERIORES; (PACOTE COM 100 UN)</t>
  </si>
  <si>
    <t>SACO RECICLAVEIS TRANSPARENTE 50L</t>
  </si>
  <si>
    <t>SACO PLASTICO PARA EMBALAGEM; DE POLIETILENO; MEDINDO NO MINIMO 080 CM DE ALTURA, 63 CM DE LARGURA C/ VARIACAO TOLERADA DE +/- 1CM; ESPESSURA: 0,08MICRAS; COR: TRANSPARENTE - CLASSE I; COM CAPACIDADE DE 50L; DEVE ESTAR DE ACORDO COM A NBR 9191:2008, E ALTERACOES POSTERIORES; (PACOTE COM 100 UN)</t>
  </si>
  <si>
    <t>SACO PLAST LIXO HOSP SIMBOLO 30LT BRAN</t>
  </si>
  <si>
    <t>SACO PARA COLETA DE LIXO HOSPITALAR; CONFECCIONADO EM POLIETILENO; 59 CM LARGURA X 62 CM ALTURA; BRANCO LEITOSO; COM SÍMBOLO DE RESÍDUO INFECTANTE, CLASSE II, TIPO B; COM CAPACIDADE DE 30 LITROS; O MATERIAL DEVERA ESTAR EM CONFORMIDADE COM AS NORMAS ABNT NBR 9191 E NBR 7500;</t>
  </si>
  <si>
    <t>SACO PLAST TRANSP GRAM 0,15 25X35CM</t>
  </si>
  <si>
    <t>DESCRIÇÃO DO MATERIAL: SACO PLÁSTICO COM FECHO ZIP LOCK</t>
  </si>
  <si>
    <t>CARACTERÍSTICAS:</t>
  </si>
  <si>
    <t>- MATERIAL: POLIETILENO</t>
  </si>
  <si>
    <t>- COR: INCOLOR</t>
  </si>
  <si>
    <t>- DIMENSÕES: 20 X 14 CM</t>
  </si>
  <si>
    <t>- TIPO DE FECHO: ZIP LOCK (FECHO HERMÉTICO)</t>
  </si>
  <si>
    <t>- QUANTIDADE: UNIDADE</t>
  </si>
  <si>
    <t>PROPRIEDADES:</t>
  </si>
  <si>
    <t>- LISO</t>
  </si>
  <si>
    <t>- ATÓXICO</t>
  </si>
  <si>
    <t>- INODORO</t>
  </si>
  <si>
    <t>- ISENTO DE IMPERFEIÇÕES</t>
  </si>
  <si>
    <t>USO:</t>
  </si>
  <si>
    <t>- IDEAL PARA ACONDICIONAR E/OU TRANSPORTAR MATERIAIS.</t>
  </si>
  <si>
    <t>ALCOOL GEL PARA MAOS REFIL 800ML</t>
  </si>
  <si>
    <t>ÁLCOOL GEL INDICADO PARA HIGIENIZAÇÃO E SECO DAS MÃOS.</t>
  </si>
  <si>
    <t>PRIMEIRA LINHA (USO HOSPITALAR/ANVISA)</t>
  </si>
  <si>
    <t>LYSOFORM; OPTICARE; ASSEPTGEL</t>
  </si>
  <si>
    <t>ALCOOL ETILICO 70%. LIQUIDA, LÍMPIDA. INCOLOR. ALCOÓLICO.70%.</t>
  </si>
  <si>
    <t>REFIL COM BICO DOSADOR E VÁLVULA CONTRA VAZAMENTOS.</t>
  </si>
  <si>
    <t>COMPATÍVEL PARA USO EM DOSADOR SEM RESERVATÓRIO.</t>
  </si>
  <si>
    <t>UNIDADE – REFIL COM 800 ML.</t>
  </si>
  <si>
    <t>AS EMBALAGENS DEVEM PROTEGER O PRODUTO E MANTER A INTEGRIDADE DESDE A FABRICAÇÃO ATÉ O SEU USO.</t>
  </si>
  <si>
    <t>SACO TRANSPARENTE RECICLAVEL 100L</t>
  </si>
  <si>
    <t>SACO TRANSPARENTE RECICLAVEL 60L</t>
  </si>
  <si>
    <t>SACO PLAST LIXO HOSP SIMBOLO 15LT BRAN</t>
  </si>
  <si>
    <t>SACO PLASTICO P/ LIXO HOSPITALAR C/SIMBOLO - (15LT) - (BRANCO) - DESCRIÇÃO: SACO PLÁSTICO PARA DESCARTE DE LIXO INFECTANTE. O MATERIAL DEVE ATENDER AS NORMAS ABNT/NBR 9191 E 7500, RDC 306/04, CONAMA 358/05 E A LEI 8.078/90 (CÓDIGO DO CONSUMIDOR). COMPOSIÇÃO: POLIETILENO. COR TRANSPARENTE. CLASSE: II. CARACTERÍSTICAS: SACO TRANSPARENTE PARA TRANSPORTE DE RECICLÁVEIS. DIMENSÕES: 63 CM X 80 CM. CAPACIDADE: 50 LITROS</t>
  </si>
  <si>
    <t>SACO PLAST PT LIXO 100L</t>
  </si>
  <si>
    <t>ESPECIFICAÇÃO TÉCNICA: SACO DE LIXO PARA USO DOMÉSTICO</t>
  </si>
  <si>
    <t>- MATERIAL: POLIETILENO REFORÇADO</t>
  </si>
  <si>
    <t>- TIPO DE FUNDO: RETO</t>
  </si>
  <si>
    <t>- CAPACIDADE: 100 LITROS</t>
  </si>
  <si>
    <t>- DIMENSÕES: 75 CM DE LARGURA X 105 CM DE ALTURA</t>
  </si>
  <si>
    <t>- COR: PRETO</t>
  </si>
  <si>
    <t>- NORMAS: ATENDE À NBR 9191:2008 E ALTERAÇÕES POSTERIORES</t>
  </si>
  <si>
    <t>- EMBALAGEM: PACOTES COM 100 UNIDADES</t>
  </si>
  <si>
    <t>SACO PLAST PT LIXO 50L</t>
  </si>
  <si>
    <t>- CAPACIDADE: 50 LITROS</t>
  </si>
  <si>
    <t>- DIMENSÕES: 63 CM DE LARGURA X 80 CM DE ALTURA</t>
  </si>
  <si>
    <t>NORMAS E CONDIÇÕES:</t>
  </si>
  <si>
    <t>- DEVE ESTAR EM CONFORMIDADE COM A NBR 9191:2008 E SUAS ALTERAÇÕES</t>
  </si>
  <si>
    <t>POSTERIORES</t>
  </si>
  <si>
    <t>EMBALAGEM:</t>
  </si>
  <si>
    <t>- PACOTES COM 100 UNIDADES</t>
  </si>
  <si>
    <t>SABONETE LIQ REFIL 800ML</t>
  </si>
  <si>
    <t>SABONETE; LIQUIDO CREMOSO; COM FRAGRANCIA SUAVE, PH NEUTRO (5,5 A 8,5), VISCOSO A 20ºC; PARA HIGIENE DAS MAOS, NAO CAUSAR IRRITABILIDADE DERMICA, VALIDADE DE 20 MESES A PARTIR DA ENTREGA; TAMPA SELADA, VALVULA ANTIENTUPIMENTO E ANTIVAZAMENTO, DISPENSANDO DE 0,8 A 1,0ML P/ ACIONAMENTO; PRODUTO SUJEITO A VERIFICACAO NO ATO DA ENTREGA; AOS PROCEDIMENTOS ADM. DETERMINADOS PELA ANVISA;</t>
  </si>
  <si>
    <t>PRIMEIRA LINHA</t>
  </si>
  <si>
    <t>REFIL 800 MILILITRO.</t>
  </si>
  <si>
    <t>REFERÊNCIA/EQUIVALÊNCIA:</t>
  </si>
  <si>
    <t>PREMISSE / ELITE / AGI</t>
  </si>
  <si>
    <t>SACO PLAST PT LIXO 30L</t>
  </si>
  <si>
    <t>- CAPACIDADE: 30 LITROS</t>
  </si>
  <si>
    <t>- DIMENSÕES: 59 CM DE LARGURA X 62 CM DE ALTURA</t>
  </si>
  <si>
    <t>- NORMAS: ATENDE À NBR 9191:2008 E SUAS ALTERAÇÕES POSTERIORES</t>
  </si>
  <si>
    <t>COLETOR DE ABSORVENTE</t>
  </si>
  <si>
    <t>COLETOR ABSORVENTE DESCARTÁVEL (SACO HIGIÊNICO) PARA DESCARTE FEMININO. COR: AZUL.
DIMENSÕES: COMPRIMENTO 29,5 CM X LARGURA 22,0 CM.
PRODUTO NÃO PERECÍVEL.
APRESENTAÇÃO EM REFIL CONTENDO 25 UNIDADES POR PACOTE. CAIXA DE EMBARQUE CONTENDO 24 REFIS.
DEVE SER COMPATÍVEL COM O DISPENSADOR INSTALADO NO LOCAL</t>
  </si>
  <si>
    <t>PRODUTO SUJEITO
ÀS NORMAS DO IPEM</t>
  </si>
  <si>
    <t>KIMBERLY-CLARK
(SCOTT/NEVE),
SANTHER
(PERSONAL), ELITE
(MELHORAMENTOS)
, TORK</t>
  </si>
  <si>
    <t>PAPEL TOALHA
INTERFOLHADA - FOLHA
DUPLA
(PREMIUM)</t>
  </si>
  <si>
    <t>TOALHA DE PAPEL INTERFOLHADA (MULTIFOLD), FOLHA DUPLA (2 CAMADAS).
TECNOLOGIA: QUICKDRY (SECAGEM RÁPIDA) E EXTRA MACIEZ.
COR: BRANCA COM RELEVO DECORADO.
DIMENSÕES DA FOLHA ABERTA: 34,0 CM (C) X 21,2 CM (L).
DIMENSÕES DOBRADA: 8,5 CM X 21,2 CM. SISTEMA: H2 (TORK
XPRESS).
APRESENTAÇÃO: FARDO CONTENDO 21 PACOTES COM 100 FOLHAS CADA (TOTAL: 2.100 FOLHAS).
DEVE POSSUIR COMPATIBILIDADE COM OS DISPENSADORES INSTALADOS.</t>
  </si>
  <si>
    <t>COMPOSIÇÃO 100%
CELULOSE VIRGEM</t>
  </si>
  <si>
    <t>SABONETE LIQUIDO 5L</t>
  </si>
  <si>
    <t>SABONETE; LIQUIDO PEROLADO, ESSENCIA ERVA DOCE; SODIUM LAURETH SULFATE, SODIUMCHLORIDE, DISODIUM EDTA, COCAMIDE DEA, PEG150 PENTAERYTHRITYLTETRASTEARATE; PARA HIGIENE DAS MAOS, PH ENTRE 6,5 E 7,0, VISCOSIDADE 1500 - 2100 CPS; DENSIDADE DE 0,980- 1,020G/ML; PRODUTO SUJEITO A VERIFICAÇÃO NO ATO DA ENTREGA; DEVERA OBEDECER AOS PROCEDIMENTOS ADMINISTATIVOS DETERMINADOS PELA ANVISA.
UNIDADE - GALÃO DE 5 LITROS</t>
  </si>
  <si>
    <t>REGISTRO NA
ANVISA</t>
  </si>
  <si>
    <t>PREMISSE, AUDAX,
ARCHOTE, START,
OU EQUIVALENTE
TÉCNICO DE
PRIMEIRA LINHA</t>
  </si>
  <si>
    <t>SABONETE LIQUIDO NEUTRO GL. C 5L</t>
  </si>
  <si>
    <t>SABONETE; LIQUIDO; NEUTRO, GLICERINADO, SEM FRAGRÂNCIA, PH FISIOLÓGICO; PARA HIGIENE CORPORAL; OBEDECENDO A LEGISLAÇÃO ATUAL VIGENTE; GALÃO 5 LITROS;VALIDADE MÍNIMA DE 12 MESES A CONTAR DA ENTREGA;</t>
  </si>
  <si>
    <t>SABONETE LÍQUIDO
NEUTRO
GLICERINADO, SEM
FRAGRÂNCIA
(INODORO),
HIPOALERGÊNICO.
FORMULADO COM
AGENTES
UMECTANTES E
EMOLIENTES PARA
EVITAR
RESSECAMENTO DA
PELE. PH
BALANCEADO
(FISIOLÓGICO).
VISCOSIDADE
ADEQUADA PARA
USO EM
SABONETEIRAS DE
ABASTECIMENTO
DIRETO. PRODUTO
DERMATOLOGICAME
NTE TESTADO E COM
REGISTRO NA
ANVISA</t>
  </si>
  <si>
    <t>RIOQUÍMICA
(RIOSOL),
PREMISSE (LINHA
HOSPITALAR/NEUT
RO), VIC PHARMA,
OU EQUIVALENTE</t>
  </si>
  <si>
    <t>PAPEL HIGIENICO DUP PICOT NEUTRO 10X250M</t>
  </si>
  <si>
    <t>PAPEL HIGIÊNICO INSTITUCIONAL EM ROLO (ROLÃO). FOLHA DUPLA.
COMPOSIÇÃO: 100% FIBRAS CELULÓSICAS VIRGENS (NÃO SERÁ ACEITO PAPEL RECICLADO OU APARAS). ALTA ALVURA E MACIEZ. GRAMATURA MÍNIMA DE 28G/M² (CONJUNTO). GOFRADO E PICOTADO.
DIMENSÕES: ROLO COM 250 METROS DE COMPRIMENTO X 10CM DE LARGURA. TUBETE PADRÃO. ISENTO DE ODORES DESAGRADÁVEIS.</t>
  </si>
  <si>
    <t>FOLHA DUPLA,
CELULOSE VIRGEM</t>
  </si>
  <si>
    <t>SABONETE LIQ CREMOSO SUAVE REFIL 800ML</t>
  </si>
  <si>
    <t>REFIL (BAG/SACHÊ) PARA SABONETEIRA DE PAREDE.
CAPACIDADE: 800ML. 
TIPO: CREMOSO SUAVE COM HIDRATANTE. VÁLVULA ACOPLADA AO REFIL (DESCARTÁVEL) PARA EVITAR CONTAMINAÇÃO CRUZADA E
ENTUPIMENTOS. 
PH NEUTRO/BALANCEADO.
COMPATÍVEL COM OS DISPENSADORES INSTALADOS NO LOCAL (OU SOLICITAR DISPENSADORES EM COMODATO). 
REGISTRO NA ANVISA</t>
  </si>
  <si>
    <t>PRODUTO
DERMATOLOGICAME
NTE TESTADO E COM
REGISTRO NA
ANVISA</t>
  </si>
  <si>
    <t>GOJO, TORK, DEB,
PREMISSE (LINHA
REFIL), TRILHA</t>
  </si>
  <si>
    <t>SABONETE LIQ SL</t>
  </si>
  <si>
    <t>SABONETE LÍQUIDO ANTISSÉPTICO.
PRINCÍPIO ATIVO: TRICLOSAN (0,3% A 0,5%) OU CLOREXIDINA (CONFORME NECESSIDADE DA ÁREA).
AÇÃO BACTERICIDA.
ENRIQUECIDO COM AGENTES HIDRATANTES.
REGISTRO NA ANVISA COMO SANEANTE/COSMÉTICO GRAU 2.</t>
  </si>
  <si>
    <t>SACO DE LIXO P USO DOMESTICO 100LT</t>
  </si>
  <si>
    <t>PAPEL HIGIENICO</t>
  </si>
  <si>
    <t>PAPEL HIGIENICO - FOLHA DUPLA; CLASSE 01, NEUTRO; NA COR BRANCA; ALVURA ISO MAIOR QUE 80%; INDICE POTENCIAL DE MACIEZ IGUAL OU MENOR QUE 5,5 NM/G; RESISTENCIA A TRACAO PONDERADA IGUAL OU MAIOR QUE 90 N/M; QUANTIDADE DE PINTAS IGUAL OU MENOR QUE 20 MM2/M2; TEMPO DE ABSORCAO DE AGUA IGUAL OU MENOR QUE 5 S; CONFORME NORMA ABNT NBR 15464-2 E 15134; CARACTERISTICAS COMPLEMENTARES: MATERIA PRIMA 100% FIBRA CELULOSICA; COMPRIMENTO DO ROLO DE 30 M - COM TOLERANCIA DE 2%; COM LARGURA DE 10 CM - COM TOLERANCIA DE 2%; DIAMETRO NO MAXIMO DE 11,7 CM; LARGURA DO TUBETE 10 CM - COM TOLERANCIA DE 2%; DIAMETRO INTERNO DO TUBETE MAIOR QUE 4 CM; ACABAMENTO GOFRADO, EM RELEVO; PICOTADO; FRAGRANCIA NEUTRA; ROTULAGEM CONTENDO: C/IDENTIFICACAO DA CLASSE, MARCA, QUANTIDADE DE ROLOS; AROMA, METRAGEM DO PAPEL; NOME DO FABRICANTE E FANTASIA, CNPJ; E-MAIL,TELEFONE DO SAC; EMBALAGEM COM BOA VISIBILIDADE DO PRODUTO; FARDO COM 4 UNIDADES</t>
  </si>
  <si>
    <t>PAPEL TOALHA EM BOBINA 20X200</t>
  </si>
  <si>
    <t>TOALHA DE PAPEL EM BOBINA - INSTITUCIONAL</t>
  </si>
  <si>
    <t>- CLASSE: 1</t>
  </si>
  <si>
    <t>- COR: BRANCA</t>
  </si>
  <si>
    <t>- TIPO DE FOLHA: SIMPLES</t>
  </si>
  <si>
    <t>- ACABAMENTO: GOFRADO</t>
  </si>
  <si>
    <t>- COMPOSIÇÃO: 100% FIBRA VEGETAL</t>
  </si>
  <si>
    <t>- DIMENSÕES: 20 CM X 200 M (COM OSCILAÇÃO DE 1 CM +/-)</t>
  </si>
  <si>
    <t>- NORMA: ABNT NBR 15464-11</t>
  </si>
  <si>
    <t>- EMBALAGEM: CAIXA DE PAPELÃO REFORÇADA OU PACOTE</t>
  </si>
  <si>
    <t>PAPEL HIGIENICO EM RL 10CMX300M</t>
  </si>
  <si>
    <t>PAPEL HIGIÊNICO PARA DISPENSER DE 1ª QUALIDADE</t>
  </si>
  <si>
    <t>PREFERIR FOLHA DUPLA, CELULOSE VIRGEM</t>
  </si>
  <si>
    <t>KIMBERLY-CLARK
(SCOTT/NEVE),
SANTHER
(PERSONAL), ELIT</t>
  </si>
  <si>
    <t>- FOLHA DUPLA, GOFRADO</t>
  </si>
  <si>
    <t>- FRAGRÂNCIA: NEUTRA</t>
  </si>
  <si>
    <t>- DIMENSÕES: 10 CM DE LARGURA X 300 M DE COMPRIMENTO</t>
  </si>
  <si>
    <t>- GRAMATURA MÍNIMA: 30 G/M²</t>
  </si>
  <si>
    <t>- ESPESSURA MÍNIMA: 0,095 MÍCRON</t>
  </si>
  <si>
    <t>- COMPOSIÇÃO: 100% CELULOSE VIRGEM DE PH NEUTRO</t>
  </si>
  <si>
    <t>- TUBETE COM DIÂMETRO MÁXIMO DE 6,0 CM</t>
  </si>
  <si>
    <t>- EMBALAGEM: PACOTE PLÁSTICO</t>
  </si>
  <si>
    <t>NORMA:</t>
  </si>
  <si>
    <t>- CONFORME PORTARIA M.S. Nº 1.480 DE 31/12/90</t>
  </si>
  <si>
    <t>PREVISÃO DO TOTAL DE GASTOS MENSAIS COM INSUMOS - NECESSIDADES ATUAIS</t>
  </si>
  <si>
    <t>RESUMO DOS GASTOS MENSAIS COM MATERIAIS</t>
  </si>
  <si>
    <t>O valor total mensal deve ser o lançado na Planilha Proposta de Preços Unitários.</t>
  </si>
  <si>
    <t>DESCRIÇÃO DA DESPESA</t>
  </si>
  <si>
    <t>GASTO MENSAL</t>
  </si>
  <si>
    <t>VALOR TOTAL MENSAL - MATERIAIS DE LIMPEZA GERAL E INSUMOS (TRANSPORTAR PARA PLANILHA PROPOSTA)</t>
  </si>
  <si>
    <t>Anexo 4 - Relação de Equipamentos</t>
  </si>
  <si>
    <t xml:space="preserve">nº. </t>
  </si>
  <si>
    <t xml:space="preserve">Item </t>
  </si>
  <si>
    <t xml:space="preserve">Descrição </t>
  </si>
  <si>
    <t xml:space="preserve">Características Mínimas </t>
  </si>
  <si>
    <t>MODELOS</t>
  </si>
  <si>
    <t>Locais</t>
  </si>
  <si>
    <t>Quantidade</t>
  </si>
  <si>
    <t>Subtotal mês</t>
  </si>
  <si>
    <t xml:space="preserve">01. </t>
  </si>
  <si>
    <t xml:space="preserve">Extratora à vapor </t>
  </si>
  <si>
    <t xml:space="preserve">Equipamento de vapor contínuo. </t>
  </si>
  <si>
    <t>Tensão (V): 220</t>
  </si>
  <si>
    <t>Volantes, em locais diversos que precisam de assepsia com alta temperatura, como sanitários, copa, bebedouros e etc.</t>
  </si>
  <si>
    <t>Potência (W): 3000</t>
  </si>
  <si>
    <t>Pressão Max de vapor (bar) 5,5</t>
  </si>
  <si>
    <t>Frequência (Hz):  50-60</t>
  </si>
  <si>
    <t>Temperatura máx.: 160 ºC</t>
  </si>
  <si>
    <t>Tanque caldeira (L): 4</t>
  </si>
  <si>
    <t>Tanque detergente (L): 2</t>
  </si>
  <si>
    <t>Kit extra de acessórios</t>
  </si>
  <si>
    <t>02.</t>
  </si>
  <si>
    <t xml:space="preserve">Lava e seca de piso médio porte </t>
  </si>
  <si>
    <t>Equipamento que lava e seca em uma única operação. Possibilidade de utilização como aspirador e enceradeira. Movido à bateria cromo ácido ou gel</t>
  </si>
  <si>
    <t>Tensão Mono (V): 24</t>
  </si>
  <si>
    <t xml:space="preserve">Piso Ténico , STA, CAG, Estoque </t>
  </si>
  <si>
    <t>Faixa de Trabalho (mm): 500</t>
  </si>
  <si>
    <t>Velocidade da escova (rpm): 140</t>
  </si>
  <si>
    <t>Depósito Água Limpa/Suja (L): 40/40</t>
  </si>
  <si>
    <t>03.</t>
  </si>
  <si>
    <t xml:space="preserve">Lavadora vertical compacta à bateria </t>
  </si>
  <si>
    <t>Higienização de áreas menores  com contenção imediata</t>
  </si>
  <si>
    <t>Faixa de trabalho (cm): 30</t>
  </si>
  <si>
    <t>Preferencialmente para uso na limpeza dos ambientes com muita movimentação, espaços de difícil acesso e que precisam  de limpeza contínua;</t>
  </si>
  <si>
    <t>Tanque da água limpa (L) : 1</t>
  </si>
  <si>
    <t>Tanque de água suja (L): 0,7</t>
  </si>
  <si>
    <t>Velocidade do rolo (rpm): 500</t>
  </si>
  <si>
    <t>Pressão do rolo (g/cm²): 40</t>
  </si>
  <si>
    <t>1 Carregador de bateria 18 v</t>
  </si>
  <si>
    <t>1 Bateria de Lítio SaH</t>
  </si>
  <si>
    <t>04.</t>
  </si>
  <si>
    <t>Lava e seca de piso de pequeno porte</t>
  </si>
  <si>
    <t xml:space="preserve">Higienização de áreas menores que demandam de mais intensidade e potência  </t>
  </si>
  <si>
    <t xml:space="preserve">CA, Corredores menores, espaço debaixa circulação e apoio as terminais </t>
  </si>
  <si>
    <t>Faixa de Trabalho (mm): 355</t>
  </si>
  <si>
    <t>Capacidade do tanque de recolhimento: 19L</t>
  </si>
  <si>
    <t xml:space="preserve">Capacidade do tanque de solução: 16L </t>
  </si>
  <si>
    <t>Nível de ruído(dBa): 70</t>
  </si>
  <si>
    <t>05.</t>
  </si>
  <si>
    <t xml:space="preserve">Aspirador de Pó e água - </t>
  </si>
  <si>
    <t>Aspiração de áreas pequenas e médio porte, processo evita propagação de poeira.</t>
  </si>
  <si>
    <t>Para contenção / apoio administrativo e produtivo</t>
  </si>
  <si>
    <t>Potência (W): 1400</t>
  </si>
  <si>
    <t>Vácuo (mbar) : 180</t>
  </si>
  <si>
    <t>Vazão (I/s): 47</t>
  </si>
  <si>
    <t>Capacidade do reservatório (L): 24</t>
  </si>
  <si>
    <t>Nível de ruído (db) 78</t>
  </si>
  <si>
    <t>06.</t>
  </si>
  <si>
    <t>Hidrojateadora com diluição automática</t>
  </si>
  <si>
    <t>Elimina ação mecânica com pressão e diluição química com ajuste de pressão e vazão da água.</t>
  </si>
  <si>
    <t xml:space="preserve">Limpeza de áreas abertas, fachadas, piso técnico e etc. </t>
  </si>
  <si>
    <t>Potência (km): 3</t>
  </si>
  <si>
    <t>Pressão (bar): 150</t>
  </si>
  <si>
    <t>Vazão (I/s): 600</t>
  </si>
  <si>
    <t>Bomba: radial</t>
  </si>
  <si>
    <t>07.</t>
  </si>
  <si>
    <t>Encerradeira Industrial</t>
  </si>
  <si>
    <t>Limpar , lavar, remover sujidades e polir pisos frios, carpetes e granitos</t>
  </si>
  <si>
    <t>Diametros variados: 300, 350 e  510 mm</t>
  </si>
  <si>
    <t>Volantes</t>
  </si>
  <si>
    <t xml:space="preserve">Rotação da escolva (rpm): 200 </t>
  </si>
  <si>
    <t>08.</t>
  </si>
  <si>
    <t>Aspirador de vidros com extensor</t>
  </si>
  <si>
    <t>Limpar qualquer superfície plana, mesmo de baixo para cima  (de cabeça para baixo), sem qualquer restrição.</t>
  </si>
  <si>
    <t>Faixa de Trabalho (mm): 170</t>
  </si>
  <si>
    <t>Divisórias de vidros do CA, LEEV, biotério etc.</t>
  </si>
  <si>
    <t>Reservatório(ml) : 200</t>
  </si>
  <si>
    <t>02 Baterias por equipamentos</t>
  </si>
  <si>
    <t xml:space="preserve">01 Extensor completo por equipamento </t>
  </si>
  <si>
    <t>09.</t>
  </si>
  <si>
    <t xml:space="preserve">Aspirador de pó vertical à rolo a bateria </t>
  </si>
  <si>
    <t>Aumento da produtividade por realizar revisões rápida sem atrapalhar as atividades e público visitante</t>
  </si>
  <si>
    <t>Filtro Hepa;</t>
  </si>
  <si>
    <t>Plantas Produtivos (Não é permitido compartilhamento)</t>
  </si>
  <si>
    <t xml:space="preserve">Mangueira giratória </t>
  </si>
  <si>
    <t xml:space="preserve">Máxima sucção selada: 12 Kpa; </t>
  </si>
  <si>
    <t>03 velocidades</t>
  </si>
  <si>
    <t>Volume de AR:1.9 m³/min</t>
  </si>
  <si>
    <t>Poder de sucção: Alta : 85 W, Média 50W e baxa 25 W</t>
  </si>
  <si>
    <t>Capacidade : 05 L</t>
  </si>
  <si>
    <t>Nível de ruído: 80dB (A)</t>
  </si>
  <si>
    <t>Dimensões (C x L x A): 326 x 318 x 1.146 mm</t>
  </si>
  <si>
    <t>Peso : 7.8kg</t>
  </si>
  <si>
    <t>04 Baterias de 18V 6A</t>
  </si>
  <si>
    <t>Carregador duplo</t>
  </si>
  <si>
    <t>10.</t>
  </si>
  <si>
    <t>Lavadora de vidros com água pura</t>
  </si>
  <si>
    <t>Equipamento de limpeza de vidros através da água pura. Não utiliza químicos e não deixa marca de respingos nos vidros, motor elétrico, bomba pressuradora. (Lavagem de baixa pressão)</t>
  </si>
  <si>
    <t xml:space="preserve">Fachadas Sensíveis e Prédios Históricos </t>
  </si>
  <si>
    <t>Vazão (L/min): 8</t>
  </si>
  <si>
    <t>Pressão de Trabalho (bar): 8</t>
  </si>
  <si>
    <t xml:space="preserve">Altura mínima de alcance (m) 16 </t>
  </si>
  <si>
    <t>11.</t>
  </si>
  <si>
    <t>Extratora para carpete</t>
  </si>
  <si>
    <t xml:space="preserve">Para limpeza de pisos acarpetados, limpeza profunda, removendo manchas da superfície. Podendo ser utilizada em persianas verticais, estofados etc. </t>
  </si>
  <si>
    <t>Vazão (L/s): 54</t>
  </si>
  <si>
    <t>Todos os ambientes administrativos com carpete (Volantes)</t>
  </si>
  <si>
    <t>Tensão Mono (V): 220</t>
  </si>
  <si>
    <t>Potencia (kW): 1250</t>
  </si>
  <si>
    <t>Vácuo (mbar): 220</t>
  </si>
  <si>
    <t>Tanque de água limpa/suja (L): 10/9</t>
  </si>
  <si>
    <t>Nível de ruído (dB): 64</t>
  </si>
  <si>
    <t>13.</t>
  </si>
  <si>
    <t>Diluidor</t>
  </si>
  <si>
    <t>Preparo de soluções para limpeza</t>
  </si>
  <si>
    <t xml:space="preserve">Ponto de acesso de água </t>
  </si>
  <si>
    <t>Museu emilio,Nutera, Sede alvarenga, C.A, base da empresa, 102,113,114,HV, Biblioteca, 1100, 314,105,60 e 402</t>
  </si>
  <si>
    <t xml:space="preserve">03 Pontos de distribuição </t>
  </si>
  <si>
    <t>Registro Eletrônico</t>
  </si>
  <si>
    <t>Contrato de manutenção com revisão semanal</t>
  </si>
  <si>
    <t>14.</t>
  </si>
  <si>
    <t>Carrinho multifuncional</t>
  </si>
  <si>
    <t>Carrinho funcional setorizados por cor, onde verde deve ser utilizado na limpeza de banheiros, azul para centro administrativo, amarelo  para nas áreas de apoio.</t>
  </si>
  <si>
    <t>Dimensões (CxLxA):98 × 60 × 112 cm
Coletor: 150 L fechado com pedal
Material de Polipropileno (reciclável)
Rodízios 4” giratórios
Acessórios Gaveta 10 L, armário com chave, fixadores, barra com gancho</t>
  </si>
  <si>
    <t>C.A, Portarias e  P. 314</t>
  </si>
  <si>
    <t>15.</t>
  </si>
  <si>
    <t>Bandeja organizadora</t>
  </si>
  <si>
    <t>Bandeja organizadora para uso individual e nos carrinhos funcionais para
acondicionamento dos borrifadores com produtos químicos para limpeza.</t>
  </si>
  <si>
    <t xml:space="preserve">Cesta ergonômica, leve, com alça, de tamanho grande. </t>
  </si>
  <si>
    <t xml:space="preserve">Diversos locais que não tem dml ou local apropriados para deixar os produtos e insumos. </t>
  </si>
  <si>
    <t>16.</t>
  </si>
  <si>
    <t>Mop Spray</t>
  </si>
  <si>
    <t>Limpeza dos pisos sem levantar poeira</t>
  </si>
  <si>
    <t xml:space="preserve">Dosador </t>
  </si>
  <si>
    <t>Pisos frios, ambientes diversos,obrigatório  nas atividades diárias.</t>
  </si>
  <si>
    <t>O licitante deve estimar o quantitativo de acordo com o quadro de colaboradores por turno</t>
  </si>
  <si>
    <t>03 Refis por MOP</t>
  </si>
  <si>
    <t>MCROblue</t>
  </si>
  <si>
    <t>MCROgray</t>
  </si>
  <si>
    <t>Cabo extensor</t>
  </si>
  <si>
    <t>17.</t>
  </si>
  <si>
    <t>Soprador/ Aspirador/ Triturador de Folhas</t>
  </si>
  <si>
    <t>Equipamento portátil multifuncional, destinado à limpeza de áreas externas por meio de sopragem, aspiração e trituração de folhas, resíduos vegetais e detritos leves.</t>
  </si>
  <si>
    <t>Motor: bateria com fluxo equivalente (~710 m³/h)</t>
  </si>
  <si>
    <t>Áreas verdes externas do Instituto (canteiros, gramados, taludes, calçadas ajardinadas);
Entornos de prédios administrativos e operacionais;</t>
  </si>
  <si>
    <t>Fluxo de ar: mínimo 700 m³/h; velocidade do ar &gt;= 64 m/s</t>
  </si>
  <si>
    <t>Capacidade do saco: mínimo 45 L</t>
  </si>
  <si>
    <t>Funções integradas: soprador, aspirador e triturador (relação de redução ~10:1 ou superior)</t>
  </si>
  <si>
    <t>Ergonomia: punho de controle com alça, alça de ombro, fácil manuseio</t>
  </si>
  <si>
    <t>Nível de ruído: compatível com ambientes externos normais (até ~105 dB(A) no modo soprador)</t>
  </si>
  <si>
    <t>18.</t>
  </si>
  <si>
    <t>Lavadora e varredora de piso com sucção</t>
  </si>
  <si>
    <t>Equipamento de varrição mecanizada para revisões de limpeza durante o dia (exclusivo em pisos nivelados)</t>
  </si>
  <si>
    <r>
      <t xml:space="preserve">Produtividade prática/teórica: ≥ 6.240 m²/h (prática) / ≥ 10.400 m²/h (teórica)
Faixa de trabalho: 1.000 mm
Capacidade do reservatório: 100 L
Sistema de varrição: Escova semi-flutuante associada a sucção
Tração: Sim, autopropelido
Velocidade máxima de trabalho: 6 km/h
Versões aceitas:  </t>
    </r>
    <r>
      <rPr>
        <b/>
        <sz val="11"/>
        <color theme="1"/>
        <rFont val="Aptos Narrow"/>
        <family val="2"/>
        <scheme val="minor"/>
      </rPr>
      <t>Bateria</t>
    </r>
    <r>
      <rPr>
        <sz val="11"/>
        <color theme="1"/>
        <rFont val="Aptos Narrow"/>
        <family val="2"/>
        <scheme val="minor"/>
      </rPr>
      <t xml:space="preserve">
</t>
    </r>
  </si>
  <si>
    <t>O equipamento de varrição mecanizada será utilizado prioritariamente no boulevard central, nas vias exclusivas para pedestres e nos entornos dos museus e espaços de visitação, locais que concentram grande fluxo de pessoas e atividades culturais. A operação abrangerá a remoção de poeira, folhas, resíduos leves e sujidades aderidas, assegurando padrões elevados de limpeza, conservação do patrimônio e conforto aos visitantes.</t>
  </si>
  <si>
    <t>19.</t>
  </si>
  <si>
    <t xml:space="preserve">Caminhão Varredeira </t>
  </si>
  <si>
    <t>A varredeira é montada sobre um chassi convencional de caminhão 4x2 e se destaca por sua alta capacidade de recolhimento e grande faixa de limpeza</t>
  </si>
  <si>
    <t>Produtiv. prática/teórica (m2/h) : 65000 | 39000 
Faixa de trabalho (mm): 3600 
Capacidade do reservatório (L): 6000 
Varrição:  escovas +sucção
Tração: sim
Tipo de combustível: Diesel 
Velocidade máxima de trabalho (km/h):  20</t>
  </si>
  <si>
    <t>Vias internas de todo o perimetro de parque e produtivo. O equipamento será empregado em toda a extensão das ruas e acessos pavimentados, abrangendo áreas de circulação de pedestres e veículos, garantindo a remoção de poeira, resíduos sólidos e sujidades aderidas.</t>
  </si>
  <si>
    <t>TOTAL MENSAL ESTIMADO PARA GASTOS COM EQUIPAMENTOS</t>
  </si>
  <si>
    <t>RESUMO DOS GASTOS MENSAIS COM EQUIPAMENTOS</t>
  </si>
  <si>
    <t>O valor total mensal deve ser lançado na Planilha Proposta de Preços Unitários.</t>
  </si>
  <si>
    <t>PREVISÃO DO TOTAL DE GASTOS MENSAIS COM EQUIPAMENTOS - NECESSIDADES ATUAIS</t>
  </si>
  <si>
    <t>Luciana dos Santos Lelis     
OAB/RJ 127.642
CPF: 033.616.807-19</t>
  </si>
  <si>
    <t>VALOR TOTAL POR POSTO</t>
  </si>
  <si>
    <t>Turno: Noturno</t>
  </si>
  <si>
    <t>Descrição do posto: Almoxarife</t>
  </si>
  <si>
    <t>Tipo: sem insalubridade</t>
  </si>
  <si>
    <t>Descrição do posto: Analista Administrativo</t>
  </si>
  <si>
    <t>Escala: 5x2</t>
  </si>
  <si>
    <t>Descrição do posto: Analista de treinamento</t>
  </si>
  <si>
    <t>Descrição do posto: Auxiliar de Serviços Gerais</t>
  </si>
  <si>
    <t>Turno:Noturno</t>
  </si>
  <si>
    <t>Escala: 6x1</t>
  </si>
  <si>
    <t>Descrição do posto: Encarregado</t>
  </si>
  <si>
    <t>Descrição do posto: Líder</t>
  </si>
  <si>
    <t>Descrição do posto: Limpador de fachada</t>
  </si>
  <si>
    <t>Descrição do posto: Limpador de vidro</t>
  </si>
  <si>
    <t>Descrição do posto: Motorista</t>
  </si>
  <si>
    <t>Descrição do posto: Operador de Varredeira</t>
  </si>
  <si>
    <t>Descrição do posto: Supervisor</t>
  </si>
  <si>
    <t>Descrição do posto: Técnico em segurança do trabalho</t>
  </si>
  <si>
    <t xml:space="preserve">Descrição do posto: Auxiliar de serviços Gerais </t>
  </si>
  <si>
    <t>Descrição do posto: Agente de higienização</t>
  </si>
  <si>
    <t xml:space="preserve">Descrição do posto: Agente de higienização </t>
  </si>
  <si>
    <t>Adicional de periculosidade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</si>
</sst>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diâm. 300 mm &quot;0&quot; un&quot;"/>
    <numFmt numFmtId="165" formatCode="&quot;diâm. 350 mm &quot;0&quot; un&quot;"/>
    <numFmt numFmtId="166" formatCode="&quot;diâm. 510 mm &quot;0&quot; un&quot;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rgb="FFE8E8E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7132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-0.49998474074526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left" wrapText="1"/>
    </xf>
    <xf numFmtId="0" fontId="2" fillId="2" borderId="8" xfId="0" applyFont="1" applyFill="1" applyBorder="1" applyAlignment="1">
      <alignment vertical="center"/>
    </xf>
    <xf numFmtId="0" fontId="4" fillId="3" borderId="10" xfId="0" applyFont="1" applyFill="1" applyBorder="1"/>
    <xf numFmtId="0" fontId="0" fillId="0" borderId="11" xfId="0" applyBorder="1"/>
    <xf numFmtId="0" fontId="7" fillId="3" borderId="11" xfId="0" applyFont="1" applyFill="1" applyBorder="1"/>
    <xf numFmtId="0" fontId="4" fillId="0" borderId="11" xfId="0" applyFont="1" applyBorder="1"/>
    <xf numFmtId="0" fontId="3" fillId="0" borderId="11" xfId="0" applyFont="1" applyBorder="1"/>
    <xf numFmtId="0" fontId="0" fillId="0" borderId="11" xfId="0" applyBorder="1" applyAlignment="1">
      <alignment wrapText="1"/>
    </xf>
    <xf numFmtId="0" fontId="8" fillId="0" borderId="11" xfId="0" applyFont="1" applyBorder="1"/>
    <xf numFmtId="0" fontId="7" fillId="3" borderId="13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right" inden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0" xfId="0" applyNumberFormat="1"/>
    <xf numFmtId="44" fontId="0" fillId="0" borderId="0" xfId="2" applyFont="1"/>
    <xf numFmtId="0" fontId="4" fillId="0" borderId="0" xfId="0" applyFont="1"/>
    <xf numFmtId="43" fontId="0" fillId="0" borderId="24" xfId="0" applyNumberFormat="1" applyBorder="1"/>
    <xf numFmtId="44" fontId="0" fillId="0" borderId="0" xfId="0" applyNumberFormat="1"/>
    <xf numFmtId="0" fontId="0" fillId="0" borderId="0" xfId="0" applyAlignment="1">
      <alignment horizontal="center"/>
    </xf>
    <xf numFmtId="0" fontId="2" fillId="2" borderId="26" xfId="0" applyFont="1" applyFill="1" applyBorder="1"/>
    <xf numFmtId="44" fontId="0" fillId="0" borderId="24" xfId="0" applyNumberFormat="1" applyBorder="1"/>
    <xf numFmtId="0" fontId="4" fillId="0" borderId="27" xfId="0" applyFont="1" applyBorder="1"/>
    <xf numFmtId="0" fontId="3" fillId="0" borderId="29" xfId="0" applyFont="1" applyBorder="1"/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vertical="center"/>
    </xf>
    <xf numFmtId="0" fontId="4" fillId="0" borderId="32" xfId="0" applyFont="1" applyBorder="1" applyAlignment="1">
      <alignment horizontal="center"/>
    </xf>
    <xf numFmtId="44" fontId="4" fillId="3" borderId="33" xfId="2" applyFont="1" applyFill="1" applyBorder="1" applyAlignment="1">
      <alignment vertical="center"/>
    </xf>
    <xf numFmtId="44" fontId="0" fillId="0" borderId="34" xfId="2" applyFont="1" applyBorder="1" applyAlignment="1" applyProtection="1">
      <alignment vertical="center"/>
      <protection locked="0"/>
    </xf>
    <xf numFmtId="44" fontId="4" fillId="3" borderId="34" xfId="2" applyFont="1" applyFill="1" applyBorder="1" applyAlignment="1">
      <alignment vertical="center"/>
    </xf>
    <xf numFmtId="44" fontId="4" fillId="0" borderId="26" xfId="0" applyNumberFormat="1" applyFont="1" applyBorder="1"/>
    <xf numFmtId="44" fontId="1" fillId="0" borderId="34" xfId="2" applyFont="1" applyBorder="1" applyAlignment="1">
      <alignment vertical="center"/>
    </xf>
    <xf numFmtId="44" fontId="3" fillId="0" borderId="34" xfId="2" applyFont="1" applyBorder="1" applyAlignment="1" applyProtection="1">
      <alignment vertical="center"/>
      <protection locked="0"/>
    </xf>
    <xf numFmtId="0" fontId="0" fillId="0" borderId="26" xfId="0" applyBorder="1"/>
    <xf numFmtId="44" fontId="4" fillId="0" borderId="34" xfId="2" applyFont="1" applyBorder="1" applyAlignment="1">
      <alignment vertical="center"/>
    </xf>
    <xf numFmtId="44" fontId="3" fillId="0" borderId="34" xfId="2" applyFont="1" applyBorder="1" applyAlignment="1">
      <alignment vertical="center"/>
    </xf>
    <xf numFmtId="44" fontId="3" fillId="0" borderId="26" xfId="2" applyFont="1" applyBorder="1" applyAlignment="1">
      <alignment vertical="center"/>
    </xf>
    <xf numFmtId="44" fontId="4" fillId="0" borderId="34" xfId="2" applyFont="1" applyBorder="1" applyAlignment="1" applyProtection="1">
      <alignment vertical="center"/>
      <protection locked="0"/>
    </xf>
    <xf numFmtId="44" fontId="4" fillId="3" borderId="36" xfId="2" applyFont="1" applyFill="1" applyBorder="1" applyAlignment="1">
      <alignment vertical="center"/>
    </xf>
    <xf numFmtId="44" fontId="4" fillId="0" borderId="34" xfId="0" applyNumberFormat="1" applyFont="1" applyBorder="1"/>
    <xf numFmtId="44" fontId="0" fillId="0" borderId="24" xfId="2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44" fontId="1" fillId="0" borderId="34" xfId="2" applyFont="1" applyBorder="1" applyAlignment="1" applyProtection="1">
      <alignment vertical="center"/>
      <protection locked="0"/>
    </xf>
    <xf numFmtId="44" fontId="4" fillId="4" borderId="26" xfId="0" applyNumberFormat="1" applyFont="1" applyFill="1" applyBorder="1"/>
    <xf numFmtId="44" fontId="4" fillId="4" borderId="35" xfId="2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4" fontId="4" fillId="0" borderId="0" xfId="2" applyFont="1" applyBorder="1" applyAlignment="1" applyProtection="1">
      <alignment vertical="center"/>
      <protection locked="0"/>
    </xf>
    <xf numFmtId="0" fontId="4" fillId="0" borderId="0" xfId="0" quotePrefix="1" applyFont="1"/>
    <xf numFmtId="0" fontId="13" fillId="6" borderId="40" xfId="0" applyFont="1" applyFill="1" applyBorder="1" applyAlignment="1">
      <alignment vertical="center" wrapText="1"/>
    </xf>
    <xf numFmtId="0" fontId="13" fillId="6" borderId="41" xfId="0" applyFont="1" applyFill="1" applyBorder="1" applyAlignment="1">
      <alignment vertical="center" wrapText="1"/>
    </xf>
    <xf numFmtId="0" fontId="14" fillId="7" borderId="42" xfId="0" applyFont="1" applyFill="1" applyBorder="1" applyAlignment="1">
      <alignment vertical="center" wrapText="1"/>
    </xf>
    <xf numFmtId="0" fontId="15" fillId="7" borderId="43" xfId="0" applyFont="1" applyFill="1" applyBorder="1" applyAlignment="1">
      <alignment vertical="center" wrapText="1"/>
    </xf>
    <xf numFmtId="43" fontId="15" fillId="7" borderId="43" xfId="1" applyFont="1" applyFill="1" applyBorder="1" applyAlignment="1" applyProtection="1">
      <alignment vertical="center" wrapText="1"/>
      <protection locked="0"/>
    </xf>
    <xf numFmtId="0" fontId="16" fillId="0" borderId="42" xfId="0" applyFont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43" fontId="17" fillId="0" borderId="43" xfId="1" applyFont="1" applyBorder="1" applyAlignment="1" applyProtection="1">
      <alignment vertical="center" wrapText="1"/>
      <protection locked="0"/>
    </xf>
    <xf numFmtId="44" fontId="16" fillId="0" borderId="43" xfId="2" applyFont="1" applyBorder="1" applyAlignment="1">
      <alignment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43" fontId="17" fillId="0" borderId="49" xfId="1" applyFont="1" applyBorder="1" applyAlignment="1" applyProtection="1">
      <alignment vertical="center" wrapText="1"/>
      <protection locked="0"/>
    </xf>
    <xf numFmtId="0" fontId="15" fillId="5" borderId="47" xfId="0" applyFont="1" applyFill="1" applyBorder="1" applyAlignment="1">
      <alignment vertical="center" wrapText="1"/>
    </xf>
    <xf numFmtId="0" fontId="0" fillId="5" borderId="47" xfId="0" applyFill="1" applyBorder="1" applyAlignment="1">
      <alignment vertical="center" wrapText="1"/>
    </xf>
    <xf numFmtId="0" fontId="15" fillId="5" borderId="43" xfId="0" applyFont="1" applyFill="1" applyBorder="1" applyAlignment="1">
      <alignment vertical="center" wrapText="1"/>
    </xf>
    <xf numFmtId="0" fontId="16" fillId="3" borderId="42" xfId="0" applyFont="1" applyFill="1" applyBorder="1" applyAlignment="1">
      <alignment vertical="center" wrapText="1"/>
    </xf>
    <xf numFmtId="0" fontId="17" fillId="3" borderId="43" xfId="0" applyFont="1" applyFill="1" applyBorder="1" applyAlignment="1">
      <alignment vertical="center" wrapText="1"/>
    </xf>
    <xf numFmtId="43" fontId="17" fillId="3" borderId="43" xfId="1" applyFont="1" applyFill="1" applyBorder="1" applyAlignment="1" applyProtection="1">
      <alignment vertical="center" wrapText="1"/>
      <protection locked="0"/>
    </xf>
    <xf numFmtId="0" fontId="14" fillId="0" borderId="42" xfId="0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43" fontId="15" fillId="0" borderId="43" xfId="1" applyFont="1" applyFill="1" applyBorder="1" applyAlignment="1" applyProtection="1">
      <alignment vertical="center" wrapText="1"/>
      <protection locked="0"/>
    </xf>
    <xf numFmtId="0" fontId="17" fillId="3" borderId="47" xfId="0" applyFont="1" applyFill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4" fillId="3" borderId="50" xfId="0" applyFont="1" applyFill="1" applyBorder="1" applyAlignment="1">
      <alignment vertical="center" wrapText="1"/>
    </xf>
    <xf numFmtId="0" fontId="15" fillId="3" borderId="50" xfId="0" applyFont="1" applyFill="1" applyBorder="1" applyAlignment="1">
      <alignment vertical="center" wrapText="1"/>
    </xf>
    <xf numFmtId="43" fontId="15" fillId="3" borderId="50" xfId="1" applyFont="1" applyFill="1" applyBorder="1" applyAlignment="1" applyProtection="1">
      <alignment vertical="center" wrapText="1"/>
      <protection locked="0"/>
    </xf>
    <xf numFmtId="0" fontId="14" fillId="0" borderId="50" xfId="0" applyFont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43" fontId="15" fillId="0" borderId="50" xfId="1" applyFont="1" applyFill="1" applyBorder="1" applyAlignment="1" applyProtection="1">
      <alignment vertical="center" wrapText="1"/>
      <protection locked="0"/>
    </xf>
    <xf numFmtId="0" fontId="16" fillId="3" borderId="50" xfId="0" applyFont="1" applyFill="1" applyBorder="1" applyAlignment="1">
      <alignment vertical="center" wrapText="1"/>
    </xf>
    <xf numFmtId="0" fontId="17" fillId="3" borderId="50" xfId="0" applyFont="1" applyFill="1" applyBorder="1" applyAlignment="1">
      <alignment vertical="center" wrapText="1"/>
    </xf>
    <xf numFmtId="0" fontId="18" fillId="3" borderId="50" xfId="0" applyFont="1" applyFill="1" applyBorder="1" applyAlignment="1">
      <alignment vertical="center" wrapText="1"/>
    </xf>
    <xf numFmtId="43" fontId="18" fillId="3" borderId="50" xfId="1" applyFont="1" applyFill="1" applyBorder="1" applyAlignment="1" applyProtection="1">
      <alignment vertical="center" wrapText="1"/>
      <protection locked="0"/>
    </xf>
    <xf numFmtId="0" fontId="18" fillId="0" borderId="43" xfId="0" applyFont="1" applyBorder="1" applyAlignment="1">
      <alignment vertical="center" wrapText="1"/>
    </xf>
    <xf numFmtId="43" fontId="18" fillId="0" borderId="43" xfId="1" applyFont="1" applyFill="1" applyBorder="1" applyAlignment="1" applyProtection="1">
      <alignment vertical="center" wrapText="1"/>
      <protection locked="0"/>
    </xf>
    <xf numFmtId="0" fontId="18" fillId="3" borderId="43" xfId="0" applyFont="1" applyFill="1" applyBorder="1" applyAlignment="1">
      <alignment vertical="center" wrapText="1"/>
    </xf>
    <xf numFmtId="43" fontId="18" fillId="3" borderId="43" xfId="1" applyFont="1" applyFill="1" applyBorder="1" applyAlignment="1" applyProtection="1">
      <alignment vertical="center" wrapText="1"/>
      <protection locked="0"/>
    </xf>
    <xf numFmtId="43" fontId="17" fillId="3" borderId="50" xfId="1" applyFont="1" applyFill="1" applyBorder="1" applyAlignment="1" applyProtection="1">
      <alignment vertical="center" wrapText="1"/>
      <protection locked="0"/>
    </xf>
    <xf numFmtId="44" fontId="9" fillId="4" borderId="24" xfId="2" applyFont="1" applyFill="1" applyBorder="1" applyAlignment="1">
      <alignment horizontal="center" vertical="center" wrapText="1"/>
    </xf>
    <xf numFmtId="44" fontId="16" fillId="0" borderId="24" xfId="2" applyFont="1" applyBorder="1" applyAlignment="1">
      <alignment vertical="center" wrapText="1"/>
    </xf>
    <xf numFmtId="44" fontId="16" fillId="4" borderId="24" xfId="2" applyFont="1" applyFill="1" applyBorder="1" applyAlignment="1">
      <alignment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4" fontId="0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24" xfId="0" applyFont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39" xfId="0" applyFon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48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43" fontId="15" fillId="0" borderId="48" xfId="1" applyFont="1" applyFill="1" applyBorder="1" applyAlignment="1" applyProtection="1">
      <alignment vertical="center" wrapText="1"/>
      <protection locked="0"/>
    </xf>
    <xf numFmtId="43" fontId="15" fillId="0" borderId="42" xfId="1" applyFont="1" applyFill="1" applyBorder="1" applyAlignment="1" applyProtection="1">
      <alignment vertical="center" wrapText="1"/>
      <protection locked="0"/>
    </xf>
    <xf numFmtId="0" fontId="16" fillId="3" borderId="49" xfId="0" applyFont="1" applyFill="1" applyBorder="1" applyAlignment="1">
      <alignment vertical="center" wrapText="1"/>
    </xf>
    <xf numFmtId="0" fontId="16" fillId="3" borderId="48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vertical="center" wrapText="1"/>
    </xf>
    <xf numFmtId="0" fontId="17" fillId="3" borderId="48" xfId="0" applyFont="1" applyFill="1" applyBorder="1" applyAlignment="1">
      <alignment vertical="center" wrapText="1"/>
    </xf>
    <xf numFmtId="43" fontId="17" fillId="3" borderId="49" xfId="1" applyFont="1" applyFill="1" applyBorder="1" applyAlignment="1" applyProtection="1">
      <alignment vertical="center" wrapText="1"/>
      <protection locked="0"/>
    </xf>
    <xf numFmtId="43" fontId="17" fillId="3" borderId="48" xfId="1" applyFont="1" applyFill="1" applyBorder="1" applyAlignment="1" applyProtection="1">
      <alignment vertical="center" wrapText="1"/>
      <protection locked="0"/>
    </xf>
    <xf numFmtId="43" fontId="17" fillId="3" borderId="42" xfId="1" applyFont="1" applyFill="1" applyBorder="1" applyAlignment="1" applyProtection="1">
      <alignment vertical="center" wrapText="1"/>
      <protection locked="0"/>
    </xf>
    <xf numFmtId="0" fontId="16" fillId="0" borderId="37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4" borderId="24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vertical="center" wrapText="1"/>
    </xf>
    <xf numFmtId="0" fontId="17" fillId="3" borderId="42" xfId="0" applyFont="1" applyFill="1" applyBorder="1" applyAlignment="1">
      <alignment vertical="center" wrapText="1"/>
    </xf>
    <xf numFmtId="0" fontId="14" fillId="0" borderId="49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43" fontId="15" fillId="0" borderId="49" xfId="1" applyFont="1" applyFill="1" applyBorder="1" applyAlignment="1" applyProtection="1">
      <alignment vertical="center" wrapText="1"/>
      <protection locked="0"/>
    </xf>
    <xf numFmtId="0" fontId="16" fillId="0" borderId="49" xfId="0" applyFont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43" fontId="17" fillId="0" borderId="49" xfId="1" applyFont="1" applyBorder="1" applyAlignment="1" applyProtection="1">
      <alignment vertical="center" wrapText="1"/>
      <protection locked="0"/>
    </xf>
    <xf numFmtId="43" fontId="17" fillId="0" borderId="48" xfId="1" applyFont="1" applyBorder="1" applyAlignment="1" applyProtection="1">
      <alignment vertical="center" wrapText="1"/>
      <protection locked="0"/>
    </xf>
    <xf numFmtId="43" fontId="17" fillId="0" borderId="42" xfId="1" applyFont="1" applyBorder="1" applyAlignment="1" applyProtection="1">
      <alignment vertical="center" wrapText="1"/>
      <protection locked="0"/>
    </xf>
    <xf numFmtId="0" fontId="14" fillId="5" borderId="49" xfId="0" applyFont="1" applyFill="1" applyBorder="1" applyAlignment="1">
      <alignment vertical="center" wrapText="1"/>
    </xf>
    <xf numFmtId="0" fontId="14" fillId="5" borderId="48" xfId="0" applyFont="1" applyFill="1" applyBorder="1" applyAlignment="1">
      <alignment vertical="center" wrapText="1"/>
    </xf>
    <xf numFmtId="0" fontId="14" fillId="5" borderId="42" xfId="0" applyFont="1" applyFill="1" applyBorder="1" applyAlignment="1">
      <alignment vertical="center" wrapText="1"/>
    </xf>
    <xf numFmtId="0" fontId="15" fillId="5" borderId="49" xfId="0" applyFont="1" applyFill="1" applyBorder="1" applyAlignment="1">
      <alignment vertical="center" wrapText="1"/>
    </xf>
    <xf numFmtId="0" fontId="15" fillId="5" borderId="48" xfId="0" applyFont="1" applyFill="1" applyBorder="1" applyAlignment="1">
      <alignment vertical="center" wrapText="1"/>
    </xf>
    <xf numFmtId="0" fontId="15" fillId="5" borderId="42" xfId="0" applyFont="1" applyFill="1" applyBorder="1" applyAlignment="1">
      <alignment vertical="center" wrapText="1"/>
    </xf>
    <xf numFmtId="43" fontId="15" fillId="5" borderId="49" xfId="1" applyFont="1" applyFill="1" applyBorder="1" applyAlignment="1" applyProtection="1">
      <alignment vertical="center" wrapText="1"/>
      <protection locked="0"/>
    </xf>
    <xf numFmtId="43" fontId="15" fillId="5" borderId="48" xfId="1" applyFont="1" applyFill="1" applyBorder="1" applyAlignment="1" applyProtection="1">
      <alignment vertical="center" wrapText="1"/>
      <protection locked="0"/>
    </xf>
    <xf numFmtId="43" fontId="15" fillId="5" borderId="42" xfId="1" applyFont="1" applyFill="1" applyBorder="1" applyAlignment="1" applyProtection="1">
      <alignment vertical="center" wrapText="1"/>
      <protection locked="0"/>
    </xf>
    <xf numFmtId="0" fontId="14" fillId="7" borderId="49" xfId="0" applyFont="1" applyFill="1" applyBorder="1" applyAlignment="1">
      <alignment vertical="center" wrapText="1"/>
    </xf>
    <xf numFmtId="0" fontId="14" fillId="7" borderId="42" xfId="0" applyFont="1" applyFill="1" applyBorder="1" applyAlignment="1">
      <alignment vertical="center" wrapText="1"/>
    </xf>
    <xf numFmtId="0" fontId="15" fillId="7" borderId="49" xfId="0" applyFont="1" applyFill="1" applyBorder="1" applyAlignment="1">
      <alignment vertical="center" wrapText="1"/>
    </xf>
    <xf numFmtId="0" fontId="15" fillId="7" borderId="42" xfId="0" applyFont="1" applyFill="1" applyBorder="1" applyAlignment="1">
      <alignment vertical="center" wrapText="1"/>
    </xf>
    <xf numFmtId="43" fontId="15" fillId="7" borderId="49" xfId="1" applyFont="1" applyFill="1" applyBorder="1" applyAlignment="1" applyProtection="1">
      <alignment vertical="center" wrapText="1"/>
      <protection locked="0"/>
    </xf>
    <xf numFmtId="43" fontId="15" fillId="7" borderId="42" xfId="1" applyFont="1" applyFill="1" applyBorder="1" applyAlignment="1" applyProtection="1">
      <alignment vertical="center" wrapText="1"/>
      <protection locked="0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4" fillId="7" borderId="46" xfId="0" applyFont="1" applyFill="1" applyBorder="1" applyAlignment="1">
      <alignment vertical="center" wrapText="1"/>
    </xf>
    <xf numFmtId="0" fontId="14" fillId="7" borderId="48" xfId="0" applyFont="1" applyFill="1" applyBorder="1" applyAlignment="1">
      <alignment vertical="center" wrapText="1"/>
    </xf>
    <xf numFmtId="0" fontId="15" fillId="7" borderId="46" xfId="0" applyFont="1" applyFill="1" applyBorder="1" applyAlignment="1">
      <alignment vertical="center" wrapText="1"/>
    </xf>
    <xf numFmtId="0" fontId="15" fillId="7" borderId="48" xfId="0" applyFont="1" applyFill="1" applyBorder="1" applyAlignment="1">
      <alignment vertical="center" wrapText="1"/>
    </xf>
    <xf numFmtId="43" fontId="15" fillId="7" borderId="46" xfId="1" applyFont="1" applyFill="1" applyBorder="1" applyAlignment="1" applyProtection="1">
      <alignment vertical="center" wrapText="1"/>
      <protection locked="0"/>
    </xf>
    <xf numFmtId="43" fontId="15" fillId="7" borderId="48" xfId="1" applyFont="1" applyFill="1" applyBorder="1" applyAlignment="1" applyProtection="1">
      <alignment vertical="center" wrapText="1"/>
      <protection locked="0"/>
    </xf>
    <xf numFmtId="0" fontId="0" fillId="0" borderId="39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44" fontId="16" fillId="0" borderId="24" xfId="2" applyFont="1" applyBorder="1" applyAlignment="1">
      <alignment horizontal="center" vertical="center" wrapText="1"/>
    </xf>
    <xf numFmtId="43" fontId="0" fillId="0" borderId="30" xfId="1" applyFont="1" applyBorder="1" applyAlignment="1">
      <alignment horizontal="center" vertical="center"/>
    </xf>
    <xf numFmtId="43" fontId="0" fillId="0" borderId="52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4" fontId="9" fillId="4" borderId="24" xfId="2" applyFont="1" applyFill="1" applyBorder="1" applyAlignment="1">
      <alignment horizontal="center" vertical="center" wrapText="1"/>
    </xf>
    <xf numFmtId="43" fontId="0" fillId="0" borderId="24" xfId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8" borderId="24" xfId="0" applyFont="1" applyFill="1" applyBorder="1" applyAlignment="1">
      <alignment horizontal="center" vertical="center" wrapText="1"/>
    </xf>
  </cellXfs>
  <cellStyles count="7">
    <cellStyle name="Moeda" xfId="2" builtinId="4"/>
    <cellStyle name="Normal" xfId="0" builtinId="0"/>
    <cellStyle name="Normal 2" xfId="3" xr:uid="{D966C324-8085-4568-B556-082A2186FE60}"/>
    <cellStyle name="Normal 2 2" xfId="5" xr:uid="{9458F2E0-3A8D-4F01-989D-298EA89861BE}"/>
    <cellStyle name="Porcentagem 2" xfId="4" xr:uid="{23EA774E-9DBE-474D-99A7-DC5429068351}"/>
    <cellStyle name="Porcentagem 2 2" xfId="6" xr:uid="{E5B4E0C3-8F26-4413-916F-5A3C96C1BAA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1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1" Type="http://schemas.openxmlformats.org/officeDocument/2006/relationships/image" Target="../media/image2.png"/><Relationship Id="rId6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34637</xdr:colOff>
      <xdr:row>79</xdr:row>
      <xdr:rowOff>69273</xdr:rowOff>
    </xdr:from>
    <xdr:to>
      <xdr:col>7</xdr:col>
      <xdr:colOff>87715</xdr:colOff>
      <xdr:row>87</xdr:row>
      <xdr:rowOff>66949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687CDC-C7D2-4FCE-86BC-8C1B107B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9455" y="15182273"/>
          <a:ext cx="1891980" cy="1483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82</xdr:row>
      <xdr:rowOff>0</xdr:rowOff>
    </xdr:from>
    <xdr:to>
      <xdr:col>7</xdr:col>
      <xdr:colOff>56253</xdr:colOff>
      <xdr:row>90</xdr:row>
      <xdr:rowOff>9221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66DE8E-27D3-45B3-AEDF-CA914E232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818" y="15678727"/>
          <a:ext cx="1891980" cy="14838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410882</xdr:colOff>
      <xdr:row>197</xdr:row>
      <xdr:rowOff>179294</xdr:rowOff>
    </xdr:from>
    <xdr:to>
      <xdr:col>8</xdr:col>
      <xdr:colOff>465097</xdr:colOff>
      <xdr:row>205</xdr:row>
      <xdr:rowOff>64454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751D4D-C79B-4880-BB18-B3B85F62F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1588" y="59787118"/>
          <a:ext cx="1891980" cy="14838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130202</xdr:colOff>
      <xdr:row>4</xdr:row>
      <xdr:rowOff>100854</xdr:rowOff>
    </xdr:from>
    <xdr:to>
      <xdr:col>5</xdr:col>
      <xdr:colOff>76305</xdr:colOff>
      <xdr:row>11</xdr:row>
      <xdr:rowOff>63613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2345912-EAB2-4D13-99BD-890D5A2B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302" y="1021604"/>
          <a:ext cx="752553" cy="1251809"/>
        </a:xfrm>
        <a:prstGeom prst="rect">
          <a:avLst/>
        </a:prstGeom>
      </xdr:spPr>
    </xdr:pic>
    <xdr:clientData/>
  </xdr:twoCellAnchor>
  <xdr:twoCellAnchor editAs="oneCell">
    <xdr:from>
      <xdr:col>5</xdr:col>
      <xdr:colOff>150424</xdr:colOff>
      <xdr:row>4</xdr:row>
      <xdr:rowOff>27774</xdr:rowOff>
    </xdr:from>
    <xdr:to>
      <xdr:col>6</xdr:col>
      <xdr:colOff>488491</xdr:colOff>
      <xdr:row>12</xdr:row>
      <xdr:rowOff>532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984D5E4-51C9-4823-84FB-29AD40DA9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1974" y="948524"/>
          <a:ext cx="947667" cy="1445958"/>
        </a:xfrm>
        <a:prstGeom prst="rect">
          <a:avLst/>
        </a:prstGeom>
      </xdr:spPr>
    </xdr:pic>
    <xdr:clientData/>
  </xdr:twoCellAnchor>
  <xdr:twoCellAnchor editAs="oneCell">
    <xdr:from>
      <xdr:col>4</xdr:col>
      <xdr:colOff>227852</xdr:colOff>
      <xdr:row>13</xdr:row>
      <xdr:rowOff>82177</xdr:rowOff>
    </xdr:from>
    <xdr:to>
      <xdr:col>5</xdr:col>
      <xdr:colOff>534707</xdr:colOff>
      <xdr:row>15</xdr:row>
      <xdr:rowOff>655724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FEB0C3A-F383-4214-8236-445194886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82952" y="2660277"/>
          <a:ext cx="1113305" cy="941847"/>
        </a:xfrm>
        <a:prstGeom prst="rect">
          <a:avLst/>
        </a:prstGeom>
      </xdr:spPr>
    </xdr:pic>
    <xdr:clientData/>
  </xdr:twoCellAnchor>
  <xdr:twoCellAnchor editAs="oneCell">
    <xdr:from>
      <xdr:col>5</xdr:col>
      <xdr:colOff>522384</xdr:colOff>
      <xdr:row>12</xdr:row>
      <xdr:rowOff>145678</xdr:rowOff>
    </xdr:from>
    <xdr:to>
      <xdr:col>7</xdr:col>
      <xdr:colOff>600262</xdr:colOff>
      <xdr:row>15</xdr:row>
      <xdr:rowOff>755620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DB511D-7BEF-437D-9594-AE1E5D7C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83934" y="2539628"/>
          <a:ext cx="1297078" cy="1162392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581026</xdr:colOff>
      <xdr:row>12</xdr:row>
      <xdr:rowOff>85350</xdr:rowOff>
    </xdr:from>
    <xdr:to>
      <xdr:col>9</xdr:col>
      <xdr:colOff>132924</xdr:colOff>
      <xdr:row>15</xdr:row>
      <xdr:rowOff>749603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ED20FC-3354-476B-9539-3F4C2EB79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61776" y="2479300"/>
          <a:ext cx="1124883" cy="1216703"/>
        </a:xfrm>
        <a:prstGeom prst="rect">
          <a:avLst/>
        </a:prstGeom>
      </xdr:spPr>
    </xdr:pic>
    <xdr:clientData/>
  </xdr:twoCellAnchor>
  <xdr:twoCellAnchor editAs="oneCell">
    <xdr:from>
      <xdr:col>9</xdr:col>
      <xdr:colOff>406589</xdr:colOff>
      <xdr:row>12</xdr:row>
      <xdr:rowOff>107763</xdr:rowOff>
    </xdr:from>
    <xdr:to>
      <xdr:col>11</xdr:col>
      <xdr:colOff>488202</xdr:colOff>
      <xdr:row>15</xdr:row>
      <xdr:rowOff>715094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1AF6FC4-CB75-4CF2-9579-9213E5DE3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6539" y="2501713"/>
          <a:ext cx="1300814" cy="1159781"/>
        </a:xfrm>
        <a:prstGeom prst="rect">
          <a:avLst/>
        </a:prstGeom>
      </xdr:spPr>
    </xdr:pic>
    <xdr:clientData/>
  </xdr:twoCellAnchor>
  <xdr:twoCellAnchor editAs="oneCell">
    <xdr:from>
      <xdr:col>4</xdr:col>
      <xdr:colOff>183862</xdr:colOff>
      <xdr:row>16</xdr:row>
      <xdr:rowOff>69561</xdr:rowOff>
    </xdr:from>
    <xdr:to>
      <xdr:col>5</xdr:col>
      <xdr:colOff>48490</xdr:colOff>
      <xdr:row>22</xdr:row>
      <xdr:rowOff>87572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AD7F811-6B30-4B3F-8D2B-FE338F14F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38962" y="3879561"/>
          <a:ext cx="671078" cy="1122911"/>
        </a:xfrm>
        <a:prstGeom prst="rect">
          <a:avLst/>
        </a:prstGeom>
      </xdr:spPr>
    </xdr:pic>
    <xdr:clientData/>
  </xdr:twoCellAnchor>
  <xdr:twoCellAnchor editAs="oneCell">
    <xdr:from>
      <xdr:col>4</xdr:col>
      <xdr:colOff>106628</xdr:colOff>
      <xdr:row>29</xdr:row>
      <xdr:rowOff>150486</xdr:rowOff>
    </xdr:from>
    <xdr:to>
      <xdr:col>5</xdr:col>
      <xdr:colOff>302899</xdr:colOff>
      <xdr:row>34</xdr:row>
      <xdr:rowOff>141206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071B15F-E1BA-457B-B6DE-3EB9BD86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61728" y="6354436"/>
          <a:ext cx="1002721" cy="911470"/>
        </a:xfrm>
        <a:prstGeom prst="rect">
          <a:avLst/>
        </a:prstGeom>
      </xdr:spPr>
    </xdr:pic>
    <xdr:clientData/>
  </xdr:twoCellAnchor>
  <xdr:twoCellAnchor editAs="oneCell">
    <xdr:from>
      <xdr:col>5</xdr:col>
      <xdr:colOff>273917</xdr:colOff>
      <xdr:row>30</xdr:row>
      <xdr:rowOff>66556</xdr:rowOff>
    </xdr:from>
    <xdr:to>
      <xdr:col>6</xdr:col>
      <xdr:colOff>352389</xdr:colOff>
      <xdr:row>34</xdr:row>
      <xdr:rowOff>104589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32E7F18-3ABD-479A-B578-74E85839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35467" y="6454656"/>
          <a:ext cx="688072" cy="774633"/>
        </a:xfrm>
        <a:prstGeom prst="rect">
          <a:avLst/>
        </a:prstGeom>
      </xdr:spPr>
    </xdr:pic>
    <xdr:clientData/>
  </xdr:twoCellAnchor>
  <xdr:twoCellAnchor editAs="oneCell">
    <xdr:from>
      <xdr:col>6</xdr:col>
      <xdr:colOff>542636</xdr:colOff>
      <xdr:row>29</xdr:row>
      <xdr:rowOff>147354</xdr:rowOff>
    </xdr:from>
    <xdr:to>
      <xdr:col>7</xdr:col>
      <xdr:colOff>714868</xdr:colOff>
      <xdr:row>34</xdr:row>
      <xdr:rowOff>94147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181A208-3F2A-4850-9F1D-3B3E7B899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13786" y="6351304"/>
          <a:ext cx="783646" cy="867543"/>
        </a:xfrm>
        <a:prstGeom prst="rect">
          <a:avLst/>
        </a:prstGeom>
      </xdr:spPr>
    </xdr:pic>
    <xdr:clientData/>
  </xdr:twoCellAnchor>
  <xdr:twoCellAnchor editAs="oneCell">
    <xdr:from>
      <xdr:col>8</xdr:col>
      <xdr:colOff>161637</xdr:colOff>
      <xdr:row>29</xdr:row>
      <xdr:rowOff>57726</xdr:rowOff>
    </xdr:from>
    <xdr:to>
      <xdr:col>9</xdr:col>
      <xdr:colOff>524508</xdr:colOff>
      <xdr:row>34</xdr:row>
      <xdr:rowOff>83465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0567A03-E90A-46D2-8D68-655218663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51987" y="6261676"/>
          <a:ext cx="972470" cy="946489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209550</xdr:rowOff>
    </xdr:from>
    <xdr:to>
      <xdr:col>5</xdr:col>
      <xdr:colOff>314376</xdr:colOff>
      <xdr:row>39</xdr:row>
      <xdr:rowOff>515560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BAFCDD69-06C5-44F0-8C66-43AB54B41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56700" y="7493000"/>
          <a:ext cx="1019226" cy="1068010"/>
        </a:xfrm>
        <a:prstGeom prst="rect">
          <a:avLst/>
        </a:prstGeom>
      </xdr:spPr>
    </xdr:pic>
    <xdr:clientData/>
  </xdr:twoCellAnchor>
  <xdr:twoCellAnchor editAs="oneCell">
    <xdr:from>
      <xdr:col>5</xdr:col>
      <xdr:colOff>406401</xdr:colOff>
      <xdr:row>35</xdr:row>
      <xdr:rowOff>140091</xdr:rowOff>
    </xdr:from>
    <xdr:to>
      <xdr:col>7</xdr:col>
      <xdr:colOff>28578</xdr:colOff>
      <xdr:row>39</xdr:row>
      <xdr:rowOff>469673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74B9230-4D01-4654-8E58-B34EDF11B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67951" y="7448941"/>
          <a:ext cx="841377" cy="1066182"/>
        </a:xfrm>
        <a:prstGeom prst="rect">
          <a:avLst/>
        </a:prstGeom>
      </xdr:spPr>
    </xdr:pic>
    <xdr:clientData/>
  </xdr:twoCellAnchor>
  <xdr:twoCellAnchor editAs="oneCell">
    <xdr:from>
      <xdr:col>7</xdr:col>
      <xdr:colOff>185084</xdr:colOff>
      <xdr:row>35</xdr:row>
      <xdr:rowOff>99796</xdr:rowOff>
    </xdr:from>
    <xdr:to>
      <xdr:col>8</xdr:col>
      <xdr:colOff>378759</xdr:colOff>
      <xdr:row>39</xdr:row>
      <xdr:rowOff>467807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5AB8DC5-5CBB-4C9A-AEBD-79FFD0B5C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65834" y="7408646"/>
          <a:ext cx="1158875" cy="1104611"/>
        </a:xfrm>
        <a:prstGeom prst="rect">
          <a:avLst/>
        </a:prstGeom>
      </xdr:spPr>
    </xdr:pic>
    <xdr:clientData/>
  </xdr:twoCellAnchor>
  <xdr:twoCellAnchor editAs="oneCell">
    <xdr:from>
      <xdr:col>4</xdr:col>
      <xdr:colOff>14943</xdr:colOff>
      <xdr:row>40</xdr:row>
      <xdr:rowOff>74707</xdr:rowOff>
    </xdr:from>
    <xdr:to>
      <xdr:col>5</xdr:col>
      <xdr:colOff>103468</xdr:colOff>
      <xdr:row>42</xdr:row>
      <xdr:rowOff>126929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B949B942-D644-45F4-ACD0-C46087483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070043" y="8653557"/>
          <a:ext cx="894975" cy="636422"/>
        </a:xfrm>
        <a:prstGeom prst="rect">
          <a:avLst/>
        </a:prstGeom>
      </xdr:spPr>
    </xdr:pic>
    <xdr:clientData/>
  </xdr:twoCellAnchor>
  <xdr:twoCellAnchor editAs="oneCell">
    <xdr:from>
      <xdr:col>6</xdr:col>
      <xdr:colOff>192742</xdr:colOff>
      <xdr:row>40</xdr:row>
      <xdr:rowOff>67236</xdr:rowOff>
    </xdr:from>
    <xdr:to>
      <xdr:col>7</xdr:col>
      <xdr:colOff>542897</xdr:colOff>
      <xdr:row>42</xdr:row>
      <xdr:rowOff>117008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82212F82-B138-4B50-B1BD-13E4ACA29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663892" y="8646086"/>
          <a:ext cx="959755" cy="633972"/>
        </a:xfrm>
        <a:prstGeom prst="rect">
          <a:avLst/>
        </a:prstGeom>
      </xdr:spPr>
    </xdr:pic>
    <xdr:clientData/>
  </xdr:twoCellAnchor>
  <xdr:twoCellAnchor editAs="oneCell">
    <xdr:from>
      <xdr:col>5</xdr:col>
      <xdr:colOff>239060</xdr:colOff>
      <xdr:row>40</xdr:row>
      <xdr:rowOff>46431</xdr:rowOff>
    </xdr:from>
    <xdr:to>
      <xdr:col>6</xdr:col>
      <xdr:colOff>142502</xdr:colOff>
      <xdr:row>42</xdr:row>
      <xdr:rowOff>160595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23DB2F43-418C-4A8E-9574-DB245190A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100610" y="8625281"/>
          <a:ext cx="513042" cy="698364"/>
        </a:xfrm>
        <a:prstGeom prst="rect">
          <a:avLst/>
        </a:prstGeom>
      </xdr:spPr>
    </xdr:pic>
    <xdr:clientData/>
  </xdr:twoCellAnchor>
  <xdr:twoCellAnchor editAs="oneCell">
    <xdr:from>
      <xdr:col>4</xdr:col>
      <xdr:colOff>162213</xdr:colOff>
      <xdr:row>43</xdr:row>
      <xdr:rowOff>86472</xdr:rowOff>
    </xdr:from>
    <xdr:to>
      <xdr:col>5</xdr:col>
      <xdr:colOff>268942</xdr:colOff>
      <xdr:row>46</xdr:row>
      <xdr:rowOff>125672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7C78C98-C0C2-4628-AAC1-9913F54FF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3511" b="1"/>
        <a:stretch>
          <a:fillRect/>
        </a:stretch>
      </xdr:blipFill>
      <xdr:spPr>
        <a:xfrm>
          <a:off x="9217313" y="9541622"/>
          <a:ext cx="913179" cy="775800"/>
        </a:xfrm>
        <a:prstGeom prst="rect">
          <a:avLst/>
        </a:prstGeom>
      </xdr:spPr>
    </xdr:pic>
    <xdr:clientData/>
  </xdr:twoCellAnchor>
  <xdr:twoCellAnchor editAs="oneCell">
    <xdr:from>
      <xdr:col>5</xdr:col>
      <xdr:colOff>268669</xdr:colOff>
      <xdr:row>43</xdr:row>
      <xdr:rowOff>78010</xdr:rowOff>
    </xdr:from>
    <xdr:to>
      <xdr:col>7</xdr:col>
      <xdr:colOff>83297</xdr:colOff>
      <xdr:row>46</xdr:row>
      <xdr:rowOff>160816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EDF4BB21-27C9-448E-BDB5-A6C4EFED2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30219" y="9533160"/>
          <a:ext cx="1033828" cy="819406"/>
        </a:xfrm>
        <a:prstGeom prst="rect">
          <a:avLst/>
        </a:prstGeom>
      </xdr:spPr>
    </xdr:pic>
    <xdr:clientData/>
  </xdr:twoCellAnchor>
  <xdr:twoCellAnchor editAs="oneCell">
    <xdr:from>
      <xdr:col>4</xdr:col>
      <xdr:colOff>297229</xdr:colOff>
      <xdr:row>47</xdr:row>
      <xdr:rowOff>134266</xdr:rowOff>
    </xdr:from>
    <xdr:to>
      <xdr:col>6</xdr:col>
      <xdr:colOff>324971</xdr:colOff>
      <xdr:row>58</xdr:row>
      <xdr:rowOff>125844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86FB8A1C-8DF9-41D0-B207-E4875E8F9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52329" y="10510166"/>
          <a:ext cx="1443792" cy="2017228"/>
        </a:xfrm>
        <a:prstGeom prst="rect">
          <a:avLst/>
        </a:prstGeom>
      </xdr:spPr>
    </xdr:pic>
    <xdr:clientData/>
  </xdr:twoCellAnchor>
  <xdr:twoCellAnchor editAs="oneCell">
    <xdr:from>
      <xdr:col>4</xdr:col>
      <xdr:colOff>69118</xdr:colOff>
      <xdr:row>59</xdr:row>
      <xdr:rowOff>49036</xdr:rowOff>
    </xdr:from>
    <xdr:to>
      <xdr:col>5</xdr:col>
      <xdr:colOff>273797</xdr:colOff>
      <xdr:row>62</xdr:row>
      <xdr:rowOff>1152444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8D4052B-F4CF-4C71-BD69-C83EBF5C3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124218" y="12634736"/>
          <a:ext cx="1011129" cy="1655858"/>
        </a:xfrm>
        <a:prstGeom prst="rect">
          <a:avLst/>
        </a:prstGeom>
      </xdr:spPr>
    </xdr:pic>
    <xdr:clientData/>
  </xdr:twoCellAnchor>
  <xdr:twoCellAnchor editAs="oneCell">
    <xdr:from>
      <xdr:col>5</xdr:col>
      <xdr:colOff>347267</xdr:colOff>
      <xdr:row>59</xdr:row>
      <xdr:rowOff>37337</xdr:rowOff>
    </xdr:from>
    <xdr:to>
      <xdr:col>7</xdr:col>
      <xdr:colOff>333001</xdr:colOff>
      <xdr:row>62</xdr:row>
      <xdr:rowOff>1153372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54C1C716-2C3B-46D8-83E2-8C460BFE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08817" y="12623037"/>
          <a:ext cx="1204934" cy="1668485"/>
        </a:xfrm>
        <a:prstGeom prst="rect">
          <a:avLst/>
        </a:prstGeom>
      </xdr:spPr>
    </xdr:pic>
    <xdr:clientData/>
  </xdr:twoCellAnchor>
  <xdr:twoCellAnchor editAs="oneCell">
    <xdr:from>
      <xdr:col>7</xdr:col>
      <xdr:colOff>333906</xdr:colOff>
      <xdr:row>59</xdr:row>
      <xdr:rowOff>143951</xdr:rowOff>
    </xdr:from>
    <xdr:to>
      <xdr:col>9</xdr:col>
      <xdr:colOff>73720</xdr:colOff>
      <xdr:row>62</xdr:row>
      <xdr:rowOff>997170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4A6218E1-F767-4B56-B649-6506D0EB1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414656" y="12729651"/>
          <a:ext cx="1312799" cy="1405669"/>
        </a:xfrm>
        <a:prstGeom prst="rect">
          <a:avLst/>
        </a:prstGeom>
      </xdr:spPr>
    </xdr:pic>
    <xdr:clientData/>
  </xdr:twoCellAnchor>
  <xdr:twoCellAnchor editAs="oneCell">
    <xdr:from>
      <xdr:col>4</xdr:col>
      <xdr:colOff>131884</xdr:colOff>
      <xdr:row>63</xdr:row>
      <xdr:rowOff>25619</xdr:rowOff>
    </xdr:from>
    <xdr:to>
      <xdr:col>6</xdr:col>
      <xdr:colOff>56029</xdr:colOff>
      <xdr:row>68</xdr:row>
      <xdr:rowOff>88146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A090CF8-B07B-428E-92A3-52FA37B24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186984" y="14382969"/>
          <a:ext cx="1340195" cy="1167427"/>
        </a:xfrm>
        <a:prstGeom prst="rect">
          <a:avLst/>
        </a:prstGeom>
      </xdr:spPr>
    </xdr:pic>
    <xdr:clientData/>
  </xdr:twoCellAnchor>
  <xdr:twoCellAnchor editAs="oneCell">
    <xdr:from>
      <xdr:col>6</xdr:col>
      <xdr:colOff>199437</xdr:colOff>
      <xdr:row>63</xdr:row>
      <xdr:rowOff>39759</xdr:rowOff>
    </xdr:from>
    <xdr:to>
      <xdr:col>7</xdr:col>
      <xdr:colOff>905488</xdr:colOff>
      <xdr:row>68</xdr:row>
      <xdr:rowOff>140383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F8837206-5AF7-4C84-B254-7E11948DB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670587" y="14397109"/>
          <a:ext cx="1317465" cy="1205524"/>
        </a:xfrm>
        <a:prstGeom prst="rect">
          <a:avLst/>
        </a:prstGeom>
      </xdr:spPr>
    </xdr:pic>
    <xdr:clientData/>
  </xdr:twoCellAnchor>
  <xdr:twoCellAnchor editAs="oneCell">
    <xdr:from>
      <xdr:col>8</xdr:col>
      <xdr:colOff>420926</xdr:colOff>
      <xdr:row>63</xdr:row>
      <xdr:rowOff>84993</xdr:rowOff>
    </xdr:from>
    <xdr:to>
      <xdr:col>10</xdr:col>
      <xdr:colOff>363448</xdr:colOff>
      <xdr:row>68</xdr:row>
      <xdr:rowOff>136090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799AA346-3522-4C9A-9FEC-C46D82D4D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111276" y="14442343"/>
          <a:ext cx="1161722" cy="1155997"/>
        </a:xfrm>
        <a:prstGeom prst="rect">
          <a:avLst/>
        </a:prstGeom>
      </xdr:spPr>
    </xdr:pic>
    <xdr:clientData/>
  </xdr:twoCellAnchor>
  <xdr:twoCellAnchor editAs="oneCell">
    <xdr:from>
      <xdr:col>4</xdr:col>
      <xdr:colOff>67235</xdr:colOff>
      <xdr:row>69</xdr:row>
      <xdr:rowOff>11207</xdr:rowOff>
    </xdr:from>
    <xdr:to>
      <xdr:col>5</xdr:col>
      <xdr:colOff>372625</xdr:colOff>
      <xdr:row>72</xdr:row>
      <xdr:rowOff>75268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D5014418-752A-4D97-AF2E-660D90D52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122335" y="15657607"/>
          <a:ext cx="1111840" cy="876861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560294</xdr:colOff>
      <xdr:row>69</xdr:row>
      <xdr:rowOff>128120</xdr:rowOff>
    </xdr:from>
    <xdr:to>
      <xdr:col>7</xdr:col>
      <xdr:colOff>196851</xdr:colOff>
      <xdr:row>72</xdr:row>
      <xdr:rowOff>92077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E1A9DCEA-87D8-492D-8874-74867C0CA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21844" y="15774520"/>
          <a:ext cx="855757" cy="776757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414618</xdr:colOff>
      <xdr:row>69</xdr:row>
      <xdr:rowOff>56029</xdr:rowOff>
    </xdr:from>
    <xdr:to>
      <xdr:col>8</xdr:col>
      <xdr:colOff>414960</xdr:colOff>
      <xdr:row>72</xdr:row>
      <xdr:rowOff>126442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5721B075-BB0D-4DD5-9B30-AE73C500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95368" y="15702429"/>
          <a:ext cx="965542" cy="883213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73</xdr:row>
      <xdr:rowOff>44824</xdr:rowOff>
    </xdr:from>
    <xdr:to>
      <xdr:col>5</xdr:col>
      <xdr:colOff>579530</xdr:colOff>
      <xdr:row>73</xdr:row>
      <xdr:rowOff>1269277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371CB284-280A-42E3-9B82-42C9F0940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133541" y="16688174"/>
          <a:ext cx="1307539" cy="1224453"/>
        </a:xfrm>
        <a:prstGeom prst="rect">
          <a:avLst/>
        </a:prstGeom>
      </xdr:spPr>
    </xdr:pic>
    <xdr:clientData/>
  </xdr:twoCellAnchor>
  <xdr:twoCellAnchor editAs="oneCell">
    <xdr:from>
      <xdr:col>5</xdr:col>
      <xdr:colOff>526676</xdr:colOff>
      <xdr:row>73</xdr:row>
      <xdr:rowOff>19237</xdr:rowOff>
    </xdr:from>
    <xdr:to>
      <xdr:col>7</xdr:col>
      <xdr:colOff>618991</xdr:colOff>
      <xdr:row>73</xdr:row>
      <xdr:rowOff>1245680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3FF7AAA5-87BE-4A1A-9255-7809A268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388226" y="16662587"/>
          <a:ext cx="1313329" cy="1226443"/>
        </a:xfrm>
        <a:prstGeom prst="rect">
          <a:avLst/>
        </a:prstGeom>
      </xdr:spPr>
    </xdr:pic>
    <xdr:clientData/>
  </xdr:twoCellAnchor>
  <xdr:twoCellAnchor editAs="oneCell">
    <xdr:from>
      <xdr:col>4</xdr:col>
      <xdr:colOff>98238</xdr:colOff>
      <xdr:row>74</xdr:row>
      <xdr:rowOff>60468</xdr:rowOff>
    </xdr:from>
    <xdr:to>
      <xdr:col>5</xdr:col>
      <xdr:colOff>181348</xdr:colOff>
      <xdr:row>75</xdr:row>
      <xdr:rowOff>1912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9FAFDEA8-3E7F-4B7E-BA22-1B499A625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153338" y="18310368"/>
          <a:ext cx="889560" cy="836794"/>
        </a:xfrm>
        <a:prstGeom prst="rect">
          <a:avLst/>
        </a:prstGeom>
      </xdr:spPr>
    </xdr:pic>
    <xdr:clientData/>
  </xdr:twoCellAnchor>
  <xdr:twoCellAnchor editAs="oneCell">
    <xdr:from>
      <xdr:col>4</xdr:col>
      <xdr:colOff>124947</xdr:colOff>
      <xdr:row>75</xdr:row>
      <xdr:rowOff>78465</xdr:rowOff>
    </xdr:from>
    <xdr:to>
      <xdr:col>5</xdr:col>
      <xdr:colOff>369663</xdr:colOff>
      <xdr:row>78</xdr:row>
      <xdr:rowOff>184149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AF20D7EB-4995-4001-AA95-63AD9C32B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180047" y="19223715"/>
          <a:ext cx="1051166" cy="848634"/>
        </a:xfrm>
        <a:prstGeom prst="rect">
          <a:avLst/>
        </a:prstGeom>
      </xdr:spPr>
    </xdr:pic>
    <xdr:clientData/>
  </xdr:twoCellAnchor>
  <xdr:twoCellAnchor editAs="oneCell">
    <xdr:from>
      <xdr:col>4</xdr:col>
      <xdr:colOff>78827</xdr:colOff>
      <xdr:row>23</xdr:row>
      <xdr:rowOff>141341</xdr:rowOff>
    </xdr:from>
    <xdr:to>
      <xdr:col>5</xdr:col>
      <xdr:colOff>78827</xdr:colOff>
      <xdr:row>28</xdr:row>
      <xdr:rowOff>133135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74EEC181-D058-40F7-AD7E-8CC8BD711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6651" t="10090" r="14509" b="8897"/>
        <a:stretch>
          <a:fillRect/>
        </a:stretch>
      </xdr:blipFill>
      <xdr:spPr>
        <a:xfrm>
          <a:off x="9133927" y="5240391"/>
          <a:ext cx="806450" cy="912544"/>
        </a:xfrm>
        <a:prstGeom prst="rect">
          <a:avLst/>
        </a:prstGeom>
      </xdr:spPr>
    </xdr:pic>
    <xdr:clientData/>
  </xdr:twoCellAnchor>
  <xdr:twoCellAnchor editAs="oneCell">
    <xdr:from>
      <xdr:col>5</xdr:col>
      <xdr:colOff>278465</xdr:colOff>
      <xdr:row>16</xdr:row>
      <xdr:rowOff>74706</xdr:rowOff>
    </xdr:from>
    <xdr:to>
      <xdr:col>6</xdr:col>
      <xdr:colOff>392543</xdr:colOff>
      <xdr:row>22</xdr:row>
      <xdr:rowOff>126926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1A0CA5E7-BDFC-4718-959A-1A13C949C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140015" y="3884706"/>
          <a:ext cx="723678" cy="1157120"/>
        </a:xfrm>
        <a:prstGeom prst="rect">
          <a:avLst/>
        </a:prstGeom>
      </xdr:spPr>
    </xdr:pic>
    <xdr:clientData/>
  </xdr:twoCellAnchor>
  <xdr:twoCellAnchor editAs="oneCell">
    <xdr:from>
      <xdr:col>8</xdr:col>
      <xdr:colOff>14249</xdr:colOff>
      <xdr:row>40</xdr:row>
      <xdr:rowOff>27349</xdr:rowOff>
    </xdr:from>
    <xdr:to>
      <xdr:col>8</xdr:col>
      <xdr:colOff>313766</xdr:colOff>
      <xdr:row>42</xdr:row>
      <xdr:rowOff>86886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59A6F27-5CB0-4393-97EF-7147B9DDB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704599" y="8606199"/>
          <a:ext cx="299517" cy="643737"/>
        </a:xfrm>
        <a:prstGeom prst="rect">
          <a:avLst/>
        </a:prstGeom>
      </xdr:spPr>
    </xdr:pic>
    <xdr:clientData/>
  </xdr:twoCellAnchor>
  <xdr:twoCellAnchor editAs="oneCell">
    <xdr:from>
      <xdr:col>9</xdr:col>
      <xdr:colOff>306855</xdr:colOff>
      <xdr:row>59</xdr:row>
      <xdr:rowOff>83298</xdr:rowOff>
    </xdr:from>
    <xdr:to>
      <xdr:col>11</xdr:col>
      <xdr:colOff>273796</xdr:colOff>
      <xdr:row>62</xdr:row>
      <xdr:rowOff>1030711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37F5BD13-B2D0-412D-ABF4-3E9229510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606805" y="12668998"/>
          <a:ext cx="1186142" cy="1499863"/>
        </a:xfrm>
        <a:prstGeom prst="rect">
          <a:avLst/>
        </a:prstGeom>
      </xdr:spPr>
    </xdr:pic>
    <xdr:clientData/>
  </xdr:twoCellAnchor>
  <xdr:twoCellAnchor editAs="oneCell">
    <xdr:from>
      <xdr:col>6</xdr:col>
      <xdr:colOff>14939</xdr:colOff>
      <xdr:row>75</xdr:row>
      <xdr:rowOff>43201</xdr:rowOff>
    </xdr:from>
    <xdr:to>
      <xdr:col>7</xdr:col>
      <xdr:colOff>418354</xdr:colOff>
      <xdr:row>78</xdr:row>
      <xdr:rowOff>216740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D675F245-1AAC-4D1F-9E69-02C338C32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486089" y="19188451"/>
          <a:ext cx="1013015" cy="916489"/>
        </a:xfrm>
        <a:prstGeom prst="rect">
          <a:avLst/>
        </a:prstGeom>
      </xdr:spPr>
    </xdr:pic>
    <xdr:clientData/>
  </xdr:twoCellAnchor>
  <xdr:twoCellAnchor editAs="oneCell">
    <xdr:from>
      <xdr:col>5</xdr:col>
      <xdr:colOff>41401</xdr:colOff>
      <xdr:row>23</xdr:row>
      <xdr:rowOff>87689</xdr:rowOff>
    </xdr:from>
    <xdr:to>
      <xdr:col>6</xdr:col>
      <xdr:colOff>257021</xdr:colOff>
      <xdr:row>28</xdr:row>
      <xdr:rowOff>142642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E3570B6-5E85-43F7-885B-A7F5A7BC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2951" y="5186739"/>
          <a:ext cx="825220" cy="975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241886</xdr:colOff>
      <xdr:row>23</xdr:row>
      <xdr:rowOff>109215</xdr:rowOff>
    </xdr:from>
    <xdr:to>
      <xdr:col>7</xdr:col>
      <xdr:colOff>466177</xdr:colOff>
      <xdr:row>28</xdr:row>
      <xdr:rowOff>141552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B13575C3-44B5-4A15-8882-0456BD747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3036" y="5208265"/>
          <a:ext cx="833891" cy="953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35891</xdr:colOff>
      <xdr:row>81</xdr:row>
      <xdr:rowOff>58668</xdr:rowOff>
    </xdr:from>
    <xdr:to>
      <xdr:col>6</xdr:col>
      <xdr:colOff>10839</xdr:colOff>
      <xdr:row>84</xdr:row>
      <xdr:rowOff>159972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43F1766D-6B85-4507-96FA-AD25B965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991" y="20626318"/>
          <a:ext cx="1390998" cy="837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174049</xdr:colOff>
      <xdr:row>81</xdr:row>
      <xdr:rowOff>57152</xdr:rowOff>
    </xdr:from>
    <xdr:to>
      <xdr:col>7</xdr:col>
      <xdr:colOff>770387</xdr:colOff>
      <xdr:row>85</xdr:row>
      <xdr:rowOff>25645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D71DD0C7-6EB0-49DC-B46D-0BE674F6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99" y="20624802"/>
          <a:ext cx="1207752" cy="1073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74</xdr:row>
      <xdr:rowOff>29509</xdr:rowOff>
    </xdr:from>
    <xdr:to>
      <xdr:col>7</xdr:col>
      <xdr:colOff>273797</xdr:colOff>
      <xdr:row>74</xdr:row>
      <xdr:rowOff>797312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E9209172-E144-4B6C-95B0-33CD3A914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433050" y="18279409"/>
          <a:ext cx="921497" cy="767803"/>
        </a:xfrm>
        <a:prstGeom prst="rect">
          <a:avLst/>
        </a:prstGeom>
      </xdr:spPr>
    </xdr:pic>
    <xdr:clientData/>
  </xdr:twoCellAnchor>
  <xdr:twoCellAnchor editAs="oneCell">
    <xdr:from>
      <xdr:col>4</xdr:col>
      <xdr:colOff>475274</xdr:colOff>
      <xdr:row>87</xdr:row>
      <xdr:rowOff>133265</xdr:rowOff>
    </xdr:from>
    <xdr:to>
      <xdr:col>7</xdr:col>
      <xdr:colOff>427504</xdr:colOff>
      <xdr:row>87</xdr:row>
      <xdr:rowOff>1620230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8D5947B9-3019-4BB7-9571-6C08AD337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30374" y="25361815"/>
          <a:ext cx="1977880" cy="1486965"/>
        </a:xfrm>
        <a:prstGeom prst="rect">
          <a:avLst/>
        </a:prstGeom>
      </xdr:spPr>
    </xdr:pic>
    <xdr:clientData/>
  </xdr:twoCellAnchor>
  <xdr:twoCellAnchor>
    <xdr:from>
      <xdr:col>8</xdr:col>
      <xdr:colOff>54738</xdr:colOff>
      <xdr:row>87</xdr:row>
      <xdr:rowOff>184422</xdr:rowOff>
    </xdr:from>
    <xdr:to>
      <xdr:col>10</xdr:col>
      <xdr:colOff>511981</xdr:colOff>
      <xdr:row>87</xdr:row>
      <xdr:rowOff>1417816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B07A3359-F6D0-48D6-8D00-55CB43D65B60}"/>
            </a:ext>
          </a:extLst>
        </xdr:cNvPr>
        <xdr:cNvGrpSpPr/>
      </xdr:nvGrpSpPr>
      <xdr:grpSpPr>
        <a:xfrm>
          <a:off x="12108193" y="24651838"/>
          <a:ext cx="1669515" cy="1239744"/>
          <a:chOff x="9818235" y="25412038"/>
          <a:chExt cx="1664304" cy="1230219"/>
        </a:xfrm>
      </xdr:grpSpPr>
      <xdr:pic>
        <xdr:nvPicPr>
          <xdr:cNvPr id="47" name="Imagem 46">
            <a:extLst>
              <a:ext uri="{FF2B5EF4-FFF2-40B4-BE49-F238E27FC236}">
                <a16:creationId xmlns:a16="http://schemas.microsoft.com/office/drawing/2014/main" id="{D497B191-702B-14EC-DBC7-1F254AD621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/>
          <a:stretch>
            <a:fillRect/>
          </a:stretch>
        </xdr:blipFill>
        <xdr:spPr>
          <a:xfrm>
            <a:off x="10073500" y="25412038"/>
            <a:ext cx="1409039" cy="1183000"/>
          </a:xfrm>
          <a:prstGeom prst="rect">
            <a:avLst/>
          </a:prstGeom>
        </xdr:spPr>
      </xdr:pic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28A53524-09F4-C1AD-DA92-8EC5C919931C}"/>
              </a:ext>
            </a:extLst>
          </xdr:cNvPr>
          <xdr:cNvSpPr/>
        </xdr:nvSpPr>
        <xdr:spPr>
          <a:xfrm>
            <a:off x="9818235" y="26367009"/>
            <a:ext cx="667884" cy="275248"/>
          </a:xfrm>
          <a:prstGeom prst="rect">
            <a:avLst/>
          </a:prstGeom>
          <a:solidFill>
            <a:srgbClr val="EFFB05"/>
          </a:solidFill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MC 700</a:t>
            </a:r>
          </a:p>
        </xdr:txBody>
      </xdr:sp>
    </xdr:grpSp>
    <xdr:clientData/>
  </xdr:twoCellAnchor>
  <xdr:twoCellAnchor editAs="oneCell">
    <xdr:from>
      <xdr:col>4</xdr:col>
      <xdr:colOff>201997</xdr:colOff>
      <xdr:row>86</xdr:row>
      <xdr:rowOff>290583</xdr:rowOff>
    </xdr:from>
    <xdr:to>
      <xdr:col>6</xdr:col>
      <xdr:colOff>388742</xdr:colOff>
      <xdr:row>86</xdr:row>
      <xdr:rowOff>1676263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86D1C25E-0973-4DE1-B328-7866C8C43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257097" y="22331433"/>
          <a:ext cx="1602795" cy="1385680"/>
        </a:xfrm>
        <a:prstGeom prst="rect">
          <a:avLst/>
        </a:prstGeom>
      </xdr:spPr>
    </xdr:pic>
    <xdr:clientData/>
  </xdr:twoCellAnchor>
  <xdr:twoCellAnchor editAs="oneCell">
    <xdr:from>
      <xdr:col>6</xdr:col>
      <xdr:colOff>295104</xdr:colOff>
      <xdr:row>86</xdr:row>
      <xdr:rowOff>1348799</xdr:rowOff>
    </xdr:from>
    <xdr:to>
      <xdr:col>8</xdr:col>
      <xdr:colOff>404297</xdr:colOff>
      <xdr:row>86</xdr:row>
      <xdr:rowOff>2945011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3E42798-00E5-4C78-AA4A-C32AAD8E1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766254" y="23389649"/>
          <a:ext cx="1683993" cy="1596212"/>
        </a:xfrm>
        <a:prstGeom prst="rect">
          <a:avLst/>
        </a:prstGeom>
      </xdr:spPr>
    </xdr:pic>
    <xdr:clientData/>
  </xdr:twoCellAnchor>
  <xdr:twoCellAnchor editAs="oneCell">
    <xdr:from>
      <xdr:col>9</xdr:col>
      <xdr:colOff>27518</xdr:colOff>
      <xdr:row>86</xdr:row>
      <xdr:rowOff>320575</xdr:rowOff>
    </xdr:from>
    <xdr:to>
      <xdr:col>11</xdr:col>
      <xdr:colOff>408890</xdr:colOff>
      <xdr:row>86</xdr:row>
      <xdr:rowOff>1636058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44C86AD9-E212-49FC-8567-3FB9A2F8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2327468" y="22361425"/>
          <a:ext cx="1600573" cy="131548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8</xdr:col>
      <xdr:colOff>321798</xdr:colOff>
      <xdr:row>103</xdr:row>
      <xdr:rowOff>63774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4AA99BE5-D86B-4CF9-A91B-D2D102722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471150" y="29330650"/>
          <a:ext cx="1896598" cy="147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A9EF-D4F0-4EEC-B9F9-9415F5BC4723}">
  <dimension ref="B2:G85"/>
  <sheetViews>
    <sheetView topLeftCell="A35" zoomScale="70" zoomScaleNormal="70" workbookViewId="0">
      <selection activeCell="H62" sqref="H62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  <col min="5" max="5" width="14.36328125" bestFit="1" customWidth="1"/>
    <col min="6" max="6" width="11.6328125" bestFit="1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483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7" x14ac:dyDescent="0.35">
      <c r="B17" s="176" t="s">
        <v>481</v>
      </c>
      <c r="C17" s="177"/>
    </row>
    <row r="18" spans="2:7" x14ac:dyDescent="0.35">
      <c r="B18" s="176" t="s">
        <v>4</v>
      </c>
      <c r="C18" s="177"/>
    </row>
    <row r="19" spans="2:7" x14ac:dyDescent="0.35">
      <c r="B19" s="176" t="s">
        <v>5</v>
      </c>
      <c r="C19" s="177"/>
      <c r="F19" s="17"/>
    </row>
    <row r="20" spans="2:7" ht="15" customHeight="1" thickBot="1" x14ac:dyDescent="0.4">
      <c r="B20" s="2" t="s">
        <v>6</v>
      </c>
      <c r="C20" s="22"/>
      <c r="E20" s="175"/>
      <c r="F20" s="21"/>
      <c r="G20" s="26"/>
    </row>
    <row r="21" spans="2:7" x14ac:dyDescent="0.35">
      <c r="B21" s="3" t="s">
        <v>7</v>
      </c>
      <c r="C21" s="29">
        <v>3053.0800000000004</v>
      </c>
      <c r="E21" s="175"/>
      <c r="F21" s="21"/>
      <c r="G21" s="21"/>
    </row>
    <row r="22" spans="2:7" x14ac:dyDescent="0.35">
      <c r="B22" s="4" t="s">
        <v>8</v>
      </c>
      <c r="C22" s="30">
        <v>2404.6800000000003</v>
      </c>
    </row>
    <row r="23" spans="2:7" x14ac:dyDescent="0.35">
      <c r="B23" s="4" t="s">
        <v>9</v>
      </c>
      <c r="C23" s="30">
        <v>648.40000000000009</v>
      </c>
    </row>
    <row r="24" spans="2:7" x14ac:dyDescent="0.35">
      <c r="B24" s="4" t="s">
        <v>10</v>
      </c>
      <c r="C24" s="30">
        <v>0</v>
      </c>
    </row>
    <row r="25" spans="2:7" x14ac:dyDescent="0.35">
      <c r="B25" s="4" t="s">
        <v>11</v>
      </c>
      <c r="C25" s="30">
        <v>0</v>
      </c>
    </row>
    <row r="26" spans="2:7" ht="16" x14ac:dyDescent="0.4">
      <c r="B26" s="5" t="s">
        <v>12</v>
      </c>
      <c r="C26" s="31">
        <v>1116.7772000000002</v>
      </c>
    </row>
    <row r="27" spans="2:7" x14ac:dyDescent="0.35">
      <c r="B27" s="6" t="s">
        <v>13</v>
      </c>
      <c r="C27" s="46">
        <v>105.82619999999997</v>
      </c>
    </row>
    <row r="28" spans="2:7" x14ac:dyDescent="0.35">
      <c r="B28" s="4" t="s">
        <v>14</v>
      </c>
      <c r="C28" s="33">
        <v>275.59999999999997</v>
      </c>
      <c r="E28" s="17"/>
    </row>
    <row r="29" spans="2:7" x14ac:dyDescent="0.35">
      <c r="B29" s="7" t="s">
        <v>15</v>
      </c>
      <c r="C29" s="34">
        <v>-144.2808</v>
      </c>
    </row>
    <row r="30" spans="2:7" x14ac:dyDescent="0.35">
      <c r="B30" s="7" t="s">
        <v>16</v>
      </c>
      <c r="C30" s="34">
        <v>-25.492999999999995</v>
      </c>
    </row>
    <row r="31" spans="2:7" ht="7.5" customHeight="1" x14ac:dyDescent="0.35">
      <c r="B31" s="7"/>
      <c r="C31" s="34"/>
    </row>
    <row r="32" spans="2:7" x14ac:dyDescent="0.35">
      <c r="B32" s="24" t="s">
        <v>17</v>
      </c>
      <c r="C32" s="46">
        <v>498.21099999999996</v>
      </c>
      <c r="E32" s="20"/>
    </row>
    <row r="33" spans="2:3" x14ac:dyDescent="0.35">
      <c r="B33" s="4" t="s">
        <v>14</v>
      </c>
      <c r="C33" s="36">
        <v>566.80000000000007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-37.96</v>
      </c>
    </row>
    <row r="36" spans="2:3" x14ac:dyDescent="0.35">
      <c r="B36" s="7" t="s">
        <v>16</v>
      </c>
      <c r="C36" s="37">
        <v>-52.429000000000009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6" ht="5" customHeight="1" x14ac:dyDescent="0.35">
      <c r="B49" s="7"/>
      <c r="C49" s="34"/>
    </row>
    <row r="50" spans="2:6" x14ac:dyDescent="0.35">
      <c r="B50" s="6" t="s">
        <v>24</v>
      </c>
      <c r="C50" s="35"/>
    </row>
    <row r="51" spans="2:6" x14ac:dyDescent="0.35">
      <c r="B51" s="8" t="s">
        <v>25</v>
      </c>
      <c r="C51" s="36">
        <v>16.75</v>
      </c>
    </row>
    <row r="52" spans="2:6" x14ac:dyDescent="0.35">
      <c r="B52" s="7" t="s">
        <v>16</v>
      </c>
      <c r="C52" s="37">
        <v>-1.5493749999999999</v>
      </c>
    </row>
    <row r="53" spans="2:6" ht="5.5" customHeight="1" x14ac:dyDescent="0.35">
      <c r="B53" s="7"/>
      <c r="C53" s="36"/>
    </row>
    <row r="54" spans="2:6" s="11" customFormat="1" ht="18" customHeight="1" x14ac:dyDescent="0.35">
      <c r="B54" s="43" t="s">
        <v>26</v>
      </c>
      <c r="C54" s="45">
        <v>29.7</v>
      </c>
    </row>
    <row r="55" spans="2:6" s="11" customFormat="1" ht="29" x14ac:dyDescent="0.35">
      <c r="B55" s="44" t="s">
        <v>27</v>
      </c>
      <c r="C55" s="45">
        <v>8.91</v>
      </c>
    </row>
    <row r="56" spans="2:6" s="11" customFormat="1" ht="18" customHeight="1" x14ac:dyDescent="0.35">
      <c r="B56" s="43" t="s">
        <v>28</v>
      </c>
      <c r="C56" s="39"/>
    </row>
    <row r="57" spans="2:6" ht="16" x14ac:dyDescent="0.4">
      <c r="B57" s="5" t="s">
        <v>29</v>
      </c>
      <c r="C57" s="31">
        <v>218.0679654533069</v>
      </c>
      <c r="E57" s="18"/>
      <c r="F57" s="18"/>
    </row>
    <row r="58" spans="2:6" x14ac:dyDescent="0.35">
      <c r="B58" s="6" t="s">
        <v>30</v>
      </c>
      <c r="C58" s="36">
        <v>109.03398272665346</v>
      </c>
      <c r="F58" s="17"/>
    </row>
    <row r="59" spans="2:6" x14ac:dyDescent="0.35">
      <c r="B59" s="4" t="s">
        <v>14</v>
      </c>
      <c r="C59" s="30">
        <v>60</v>
      </c>
    </row>
    <row r="60" spans="2:6" x14ac:dyDescent="0.35">
      <c r="B60" s="7" t="s">
        <v>16</v>
      </c>
      <c r="C60" s="34">
        <v>-5.55</v>
      </c>
      <c r="F60" s="17"/>
    </row>
    <row r="61" spans="2:6" x14ac:dyDescent="0.35">
      <c r="B61" s="6" t="s">
        <v>31</v>
      </c>
    </row>
    <row r="62" spans="2:6" x14ac:dyDescent="0.35">
      <c r="B62" s="4" t="s">
        <v>14</v>
      </c>
      <c r="C62" s="36">
        <v>60.147639368213184</v>
      </c>
    </row>
    <row r="63" spans="2:6" x14ac:dyDescent="0.35">
      <c r="B63" s="7" t="s">
        <v>16</v>
      </c>
      <c r="C63" s="37">
        <v>-5.5636566415597191</v>
      </c>
    </row>
    <row r="64" spans="2:6" ht="9.5" customHeight="1" x14ac:dyDescent="0.35">
      <c r="B64" s="7"/>
      <c r="C64" s="37"/>
    </row>
    <row r="65" spans="2:5" ht="16" x14ac:dyDescent="0.4">
      <c r="B65" s="5" t="s">
        <v>32</v>
      </c>
      <c r="C65" s="31">
        <v>2240.1162380720007</v>
      </c>
    </row>
    <row r="66" spans="2:5" x14ac:dyDescent="0.35">
      <c r="B66" s="6" t="s">
        <v>33</v>
      </c>
      <c r="C66" s="23">
        <v>1062.4718400000004</v>
      </c>
    </row>
    <row r="67" spans="2:5" x14ac:dyDescent="0.35">
      <c r="B67" s="6" t="s">
        <v>34</v>
      </c>
      <c r="C67" s="23">
        <v>263.48080400000003</v>
      </c>
    </row>
    <row r="68" spans="2:5" x14ac:dyDescent="0.35">
      <c r="B68" s="6" t="s">
        <v>49</v>
      </c>
      <c r="C68" s="23">
        <v>1.8318480000000001</v>
      </c>
    </row>
    <row r="69" spans="2:5" x14ac:dyDescent="0.35">
      <c r="B69" s="6" t="s">
        <v>35</v>
      </c>
      <c r="C69" s="23">
        <v>500.09450400000009</v>
      </c>
    </row>
    <row r="70" spans="2:5" x14ac:dyDescent="0.35">
      <c r="B70" s="6" t="s">
        <v>36</v>
      </c>
      <c r="C70" s="23">
        <v>94.788974760000031</v>
      </c>
    </row>
    <row r="71" spans="2:5" x14ac:dyDescent="0.35">
      <c r="B71" s="6" t="s">
        <v>37</v>
      </c>
      <c r="C71" s="23">
        <v>317.4482673120001</v>
      </c>
    </row>
    <row r="72" spans="2:5" ht="16" x14ac:dyDescent="0.4">
      <c r="B72" s="5" t="s">
        <v>38</v>
      </c>
      <c r="C72" s="31"/>
    </row>
    <row r="73" spans="2:5" x14ac:dyDescent="0.35">
      <c r="B73" s="6" t="s">
        <v>39</v>
      </c>
      <c r="C73" s="39">
        <v>198.84124210575922</v>
      </c>
    </row>
    <row r="74" spans="2:5" x14ac:dyDescent="0.35">
      <c r="B74" s="6" t="s">
        <v>40</v>
      </c>
      <c r="C74" s="39">
        <v>204.806479368932</v>
      </c>
      <c r="E74" s="51"/>
    </row>
    <row r="75" spans="2:5" x14ac:dyDescent="0.35">
      <c r="B75" s="6" t="s">
        <v>41</v>
      </c>
      <c r="C75" s="36">
        <v>891.34087499999987</v>
      </c>
    </row>
    <row r="76" spans="2:5" x14ac:dyDescent="0.35">
      <c r="B76" s="9" t="s">
        <v>42</v>
      </c>
      <c r="C76" s="30">
        <v>158.46059999999997</v>
      </c>
    </row>
    <row r="77" spans="2:5" x14ac:dyDescent="0.35">
      <c r="B77" s="9" t="s">
        <v>43</v>
      </c>
      <c r="C77" s="30">
        <v>130.72999499999997</v>
      </c>
    </row>
    <row r="78" spans="2:5" x14ac:dyDescent="0.35">
      <c r="B78" s="9" t="s">
        <v>44</v>
      </c>
      <c r="C78" s="30">
        <v>602.15027999999995</v>
      </c>
    </row>
    <row r="79" spans="2:5" ht="16.5" thickBot="1" x14ac:dyDescent="0.45">
      <c r="B79" s="10" t="s">
        <v>472</v>
      </c>
      <c r="C79" s="40">
        <v>7923.0299999999988</v>
      </c>
      <c r="E79" s="20"/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9">
    <mergeCell ref="E20:E21"/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C91D-274B-47E2-BEA1-208746B3C326}">
  <dimension ref="B2:C86"/>
  <sheetViews>
    <sheetView topLeftCell="A5" zoomScale="70" zoomScaleNormal="70" workbookViewId="0">
      <selection activeCell="I15" sqref="I15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488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ht="15" thickBot="1" x14ac:dyDescent="0.4">
      <c r="B21" s="27"/>
      <c r="C21" s="28" t="s">
        <v>48</v>
      </c>
    </row>
    <row r="22" spans="2:3" x14ac:dyDescent="0.35">
      <c r="B22" s="3" t="s">
        <v>7</v>
      </c>
      <c r="C22" s="29">
        <v>4422.68</v>
      </c>
    </row>
    <row r="23" spans="2:3" x14ac:dyDescent="0.35">
      <c r="B23" s="4" t="s">
        <v>8</v>
      </c>
      <c r="C23" s="30">
        <v>4422.68</v>
      </c>
    </row>
    <row r="24" spans="2:3" x14ac:dyDescent="0.35">
      <c r="B24" s="4" t="s">
        <v>9</v>
      </c>
      <c r="C24" s="30">
        <v>0</v>
      </c>
    </row>
    <row r="25" spans="2:3" x14ac:dyDescent="0.35">
      <c r="B25" s="4" t="s">
        <v>10</v>
      </c>
      <c r="C25" s="30">
        <v>0</v>
      </c>
    </row>
    <row r="26" spans="2:3" x14ac:dyDescent="0.35">
      <c r="B26" s="4" t="s">
        <v>11</v>
      </c>
      <c r="C26" s="30">
        <v>0</v>
      </c>
    </row>
    <row r="27" spans="2:3" ht="16" x14ac:dyDescent="0.4">
      <c r="B27" s="5" t="s">
        <v>12</v>
      </c>
      <c r="C27" s="31">
        <v>911.8682</v>
      </c>
    </row>
    <row r="28" spans="2:3" x14ac:dyDescent="0.35">
      <c r="B28" s="6" t="s">
        <v>13</v>
      </c>
      <c r="C28" s="46">
        <v>-44.112299999999998</v>
      </c>
    </row>
    <row r="29" spans="2:3" x14ac:dyDescent="0.35">
      <c r="B29" s="4" t="s">
        <v>14</v>
      </c>
      <c r="C29" s="33">
        <v>243.79999999999998</v>
      </c>
    </row>
    <row r="30" spans="2:3" x14ac:dyDescent="0.35">
      <c r="B30" s="7" t="s">
        <v>15</v>
      </c>
      <c r="C30" s="34">
        <v>-265.36079999999998</v>
      </c>
    </row>
    <row r="31" spans="2:3" x14ac:dyDescent="0.35">
      <c r="B31" s="7" t="s">
        <v>16</v>
      </c>
      <c r="C31" s="34">
        <v>-22.551499999999997</v>
      </c>
    </row>
    <row r="32" spans="2:3" ht="7.5" customHeight="1" x14ac:dyDescent="0.35">
      <c r="B32" s="7"/>
      <c r="C32" s="34"/>
    </row>
    <row r="33" spans="2:3" x14ac:dyDescent="0.35">
      <c r="B33" s="24" t="s">
        <v>17</v>
      </c>
      <c r="C33" s="46">
        <v>443.24050000000005</v>
      </c>
    </row>
    <row r="34" spans="2:3" x14ac:dyDescent="0.35">
      <c r="B34" s="4" t="s">
        <v>14</v>
      </c>
      <c r="C34" s="36">
        <v>501.40000000000003</v>
      </c>
    </row>
    <row r="35" spans="2:3" x14ac:dyDescent="0.35">
      <c r="B35" s="4" t="s">
        <v>18</v>
      </c>
      <c r="C35" s="36">
        <v>21.8</v>
      </c>
    </row>
    <row r="36" spans="2:3" x14ac:dyDescent="0.35">
      <c r="B36" s="7" t="s">
        <v>15</v>
      </c>
      <c r="C36" s="37">
        <v>-33.58</v>
      </c>
    </row>
    <row r="37" spans="2:3" x14ac:dyDescent="0.35">
      <c r="B37" s="7" t="s">
        <v>16</v>
      </c>
      <c r="C37" s="37">
        <v>-46.3795</v>
      </c>
    </row>
    <row r="38" spans="2:3" ht="7" customHeight="1" x14ac:dyDescent="0.35">
      <c r="B38" s="7"/>
      <c r="C38" s="34"/>
    </row>
    <row r="39" spans="2:3" x14ac:dyDescent="0.35">
      <c r="B39" s="24" t="s">
        <v>19</v>
      </c>
      <c r="C39" s="47">
        <v>137.85832500000001</v>
      </c>
    </row>
    <row r="40" spans="2:3" x14ac:dyDescent="0.35">
      <c r="B40" s="4" t="s">
        <v>20</v>
      </c>
      <c r="C40" s="30">
        <v>151.91</v>
      </c>
    </row>
    <row r="41" spans="2:3" x14ac:dyDescent="0.35">
      <c r="B41" s="7" t="s">
        <v>16</v>
      </c>
      <c r="C41" s="34">
        <v>-14.051674999999999</v>
      </c>
    </row>
    <row r="42" spans="2:3" ht="7" customHeight="1" x14ac:dyDescent="0.35">
      <c r="B42" s="7"/>
      <c r="C42" s="34"/>
    </row>
    <row r="43" spans="2:3" x14ac:dyDescent="0.35">
      <c r="B43" s="24" t="s">
        <v>21</v>
      </c>
      <c r="C43" s="32">
        <v>285.86250000000001</v>
      </c>
    </row>
    <row r="44" spans="2:3" x14ac:dyDescent="0.35">
      <c r="B44" s="4" t="s">
        <v>20</v>
      </c>
      <c r="C44" s="33">
        <v>315</v>
      </c>
    </row>
    <row r="45" spans="2:3" x14ac:dyDescent="0.35">
      <c r="B45" s="7" t="s">
        <v>16</v>
      </c>
      <c r="C45" s="37">
        <v>-29.137499999999999</v>
      </c>
    </row>
    <row r="46" spans="2:3" ht="5" customHeight="1" x14ac:dyDescent="0.35">
      <c r="B46" s="25"/>
      <c r="C46" s="38"/>
    </row>
    <row r="47" spans="2:3" x14ac:dyDescent="0.35">
      <c r="B47" s="6" t="s">
        <v>22</v>
      </c>
      <c r="C47" s="41">
        <v>33.659175000000005</v>
      </c>
    </row>
    <row r="48" spans="2:3" x14ac:dyDescent="0.35">
      <c r="B48" s="4" t="s">
        <v>23</v>
      </c>
      <c r="C48" s="33">
        <v>37.090000000000003</v>
      </c>
    </row>
    <row r="49" spans="2:3" x14ac:dyDescent="0.35">
      <c r="B49" s="7" t="s">
        <v>16</v>
      </c>
      <c r="C49" s="37">
        <v>-3.4308250000000005</v>
      </c>
    </row>
    <row r="50" spans="2:3" ht="5" customHeight="1" x14ac:dyDescent="0.35">
      <c r="B50" s="7"/>
      <c r="C50" s="34"/>
    </row>
    <row r="51" spans="2:3" x14ac:dyDescent="0.35">
      <c r="B51" s="6" t="s">
        <v>24</v>
      </c>
      <c r="C51" s="35"/>
    </row>
    <row r="52" spans="2:3" x14ac:dyDescent="0.35">
      <c r="B52" s="8" t="s">
        <v>25</v>
      </c>
      <c r="C52" s="36">
        <v>16.75</v>
      </c>
    </row>
    <row r="53" spans="2:3" x14ac:dyDescent="0.35">
      <c r="B53" s="7" t="s">
        <v>16</v>
      </c>
      <c r="C53" s="37">
        <v>-1.5493749999999999</v>
      </c>
    </row>
    <row r="54" spans="2:3" ht="5.5" customHeight="1" x14ac:dyDescent="0.35">
      <c r="B54" s="7"/>
      <c r="C54" s="36"/>
    </row>
    <row r="55" spans="2:3" s="11" customFormat="1" ht="18" customHeight="1" x14ac:dyDescent="0.35">
      <c r="B55" s="43" t="s">
        <v>26</v>
      </c>
      <c r="C55" s="45">
        <v>29.7</v>
      </c>
    </row>
    <row r="56" spans="2:3" s="11" customFormat="1" ht="29" x14ac:dyDescent="0.35">
      <c r="B56" s="44" t="s">
        <v>27</v>
      </c>
      <c r="C56" s="45">
        <v>8.91</v>
      </c>
    </row>
    <row r="57" spans="2:3" s="11" customFormat="1" ht="18" customHeight="1" x14ac:dyDescent="0.35">
      <c r="B57" s="43" t="s">
        <v>28</v>
      </c>
      <c r="C57" s="39"/>
    </row>
    <row r="58" spans="2:3" ht="16" x14ac:dyDescent="0.4">
      <c r="B58" s="5" t="s">
        <v>29</v>
      </c>
      <c r="C58" s="31">
        <v>321.11856261592783</v>
      </c>
    </row>
    <row r="59" spans="2:3" x14ac:dyDescent="0.35">
      <c r="B59" s="6" t="s">
        <v>30</v>
      </c>
      <c r="C59" s="36">
        <v>160.55928130796394</v>
      </c>
    </row>
    <row r="60" spans="2:3" x14ac:dyDescent="0.35">
      <c r="B60" s="4" t="s">
        <v>14</v>
      </c>
      <c r="C60" s="30">
        <v>100</v>
      </c>
    </row>
    <row r="61" spans="2:3" x14ac:dyDescent="0.35">
      <c r="B61" s="7" t="s">
        <v>16</v>
      </c>
      <c r="C61" s="34">
        <v>-9.25</v>
      </c>
    </row>
    <row r="62" spans="2:3" x14ac:dyDescent="0.35">
      <c r="B62" s="6" t="s">
        <v>31</v>
      </c>
    </row>
    <row r="63" spans="2:3" x14ac:dyDescent="0.35">
      <c r="B63" s="4" t="s">
        <v>14</v>
      </c>
      <c r="C63" s="36">
        <v>76.924827887563566</v>
      </c>
    </row>
    <row r="64" spans="2:3" x14ac:dyDescent="0.35">
      <c r="B64" s="7" t="s">
        <v>16</v>
      </c>
      <c r="C64" s="37">
        <v>-7.1155465795996298</v>
      </c>
    </row>
    <row r="65" spans="2:3" ht="9.5" customHeight="1" x14ac:dyDescent="0.35">
      <c r="B65" s="7"/>
      <c r="C65" s="37"/>
    </row>
    <row r="66" spans="2:3" ht="16" x14ac:dyDescent="0.4">
      <c r="B66" s="5" t="s">
        <v>32</v>
      </c>
      <c r="C66" s="31">
        <v>3245.0238067120008</v>
      </c>
    </row>
    <row r="67" spans="2:3" x14ac:dyDescent="0.35">
      <c r="B67" s="6" t="s">
        <v>33</v>
      </c>
      <c r="C67" s="23">
        <v>1539.0926400000005</v>
      </c>
    </row>
    <row r="68" spans="2:3" x14ac:dyDescent="0.35">
      <c r="B68" s="6" t="s">
        <v>34</v>
      </c>
      <c r="C68" s="23">
        <v>381.67728400000004</v>
      </c>
    </row>
    <row r="69" spans="2:3" x14ac:dyDescent="0.35">
      <c r="B69" s="6" t="s">
        <v>49</v>
      </c>
      <c r="C69" s="23">
        <v>2.6536079999999997</v>
      </c>
    </row>
    <row r="70" spans="2:3" x14ac:dyDescent="0.35">
      <c r="B70" s="6" t="s">
        <v>35</v>
      </c>
      <c r="C70" s="23">
        <v>724.4349840000001</v>
      </c>
    </row>
    <row r="71" spans="2:3" x14ac:dyDescent="0.35">
      <c r="B71" s="6" t="s">
        <v>36</v>
      </c>
      <c r="C71" s="23">
        <v>137.31094596000003</v>
      </c>
    </row>
    <row r="72" spans="2:3" x14ac:dyDescent="0.35">
      <c r="B72" s="6" t="s">
        <v>37</v>
      </c>
      <c r="C72" s="23">
        <v>459.85434475200015</v>
      </c>
    </row>
    <row r="73" spans="2:3" ht="16" x14ac:dyDescent="0.4">
      <c r="B73" s="5" t="s">
        <v>38</v>
      </c>
      <c r="C73" s="31"/>
    </row>
    <row r="74" spans="2:3" x14ac:dyDescent="0.35">
      <c r="B74" s="6" t="s">
        <v>39</v>
      </c>
      <c r="C74" s="39">
        <v>267.02071707983788</v>
      </c>
    </row>
    <row r="75" spans="2:3" x14ac:dyDescent="0.35">
      <c r="B75" s="6" t="s">
        <v>40</v>
      </c>
      <c r="C75" s="39">
        <v>275.03133859223306</v>
      </c>
    </row>
    <row r="76" spans="2:3" x14ac:dyDescent="0.35">
      <c r="B76" s="6" t="s">
        <v>41</v>
      </c>
      <c r="C76" s="36">
        <v>1196.9673750000002</v>
      </c>
    </row>
    <row r="77" spans="2:3" x14ac:dyDescent="0.35">
      <c r="B77" s="9" t="s">
        <v>42</v>
      </c>
      <c r="C77" s="30">
        <v>212.79420000000002</v>
      </c>
    </row>
    <row r="78" spans="2:3" x14ac:dyDescent="0.35">
      <c r="B78" s="9" t="s">
        <v>43</v>
      </c>
      <c r="C78" s="30">
        <v>175.55521500000003</v>
      </c>
    </row>
    <row r="79" spans="2:3" x14ac:dyDescent="0.35">
      <c r="B79" s="9" t="s">
        <v>44</v>
      </c>
      <c r="C79" s="30">
        <v>808.61796000000004</v>
      </c>
    </row>
    <row r="80" spans="2:3" ht="16.5" thickBot="1" x14ac:dyDescent="0.45">
      <c r="B80" s="10" t="s">
        <v>472</v>
      </c>
      <c r="C80" s="40">
        <v>10639.710000000001</v>
      </c>
    </row>
    <row r="83" spans="2:3" x14ac:dyDescent="0.35">
      <c r="C83" s="117"/>
    </row>
    <row r="84" spans="2:3" ht="15" thickBot="1" x14ac:dyDescent="0.4">
      <c r="C84" s="178"/>
    </row>
    <row r="85" spans="2:3" x14ac:dyDescent="0.35">
      <c r="B85" s="12" t="s">
        <v>45</v>
      </c>
      <c r="C85" s="109"/>
    </row>
    <row r="86" spans="2:3" x14ac:dyDescent="0.35">
      <c r="B86" s="12" t="s">
        <v>46</v>
      </c>
      <c r="C86" s="108"/>
    </row>
  </sheetData>
  <mergeCells count="8">
    <mergeCell ref="B19:C19"/>
    <mergeCell ref="C83:C84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ED7B-D937-4201-A675-0C8DB94FB80E}">
  <dimension ref="B2:C86"/>
  <sheetViews>
    <sheetView topLeftCell="A11" zoomScale="70" zoomScaleNormal="70" workbookViewId="0">
      <selection activeCell="I17" sqref="I17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487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473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ht="15" thickBot="1" x14ac:dyDescent="0.4">
      <c r="B21" s="27"/>
      <c r="C21" s="28" t="s">
        <v>48</v>
      </c>
    </row>
    <row r="22" spans="2:3" x14ac:dyDescent="0.35">
      <c r="B22" s="3" t="s">
        <v>7</v>
      </c>
      <c r="C22" s="29">
        <v>5928.4677930991738</v>
      </c>
    </row>
    <row r="23" spans="2:3" x14ac:dyDescent="0.35">
      <c r="B23" s="4" t="s">
        <v>8</v>
      </c>
      <c r="C23" s="30">
        <v>5255.66</v>
      </c>
    </row>
    <row r="24" spans="2:3" x14ac:dyDescent="0.35">
      <c r="B24" s="4" t="s">
        <v>9</v>
      </c>
      <c r="C24" s="30">
        <v>0</v>
      </c>
    </row>
    <row r="25" spans="2:3" x14ac:dyDescent="0.35">
      <c r="B25" s="4" t="s">
        <v>10</v>
      </c>
      <c r="C25" s="30">
        <v>646.31082727272735</v>
      </c>
    </row>
    <row r="26" spans="2:3" x14ac:dyDescent="0.35">
      <c r="B26" s="4" t="s">
        <v>11</v>
      </c>
      <c r="C26" s="30">
        <v>26.496965826446285</v>
      </c>
    </row>
    <row r="27" spans="2:3" ht="16" x14ac:dyDescent="0.4">
      <c r="B27" s="5" t="s">
        <v>12</v>
      </c>
      <c r="C27" s="31">
        <v>1619.9734000000001</v>
      </c>
    </row>
    <row r="28" spans="2:3" x14ac:dyDescent="0.35">
      <c r="B28" s="6" t="s">
        <v>13</v>
      </c>
      <c r="C28" s="46">
        <v>-17.135099999999991</v>
      </c>
    </row>
    <row r="29" spans="2:3" x14ac:dyDescent="0.35">
      <c r="B29" s="4" t="s">
        <v>14</v>
      </c>
      <c r="C29" s="33">
        <v>328.59999999999997</v>
      </c>
    </row>
    <row r="30" spans="2:3" x14ac:dyDescent="0.35">
      <c r="B30" s="7" t="s">
        <v>15</v>
      </c>
      <c r="C30" s="34">
        <v>-315.33959999999996</v>
      </c>
    </row>
    <row r="31" spans="2:3" x14ac:dyDescent="0.35">
      <c r="B31" s="7" t="s">
        <v>16</v>
      </c>
      <c r="C31" s="34">
        <v>-30.395499999999995</v>
      </c>
    </row>
    <row r="32" spans="2:3" ht="7.5" customHeight="1" x14ac:dyDescent="0.35">
      <c r="B32" s="7"/>
      <c r="C32" s="34"/>
    </row>
    <row r="33" spans="2:3" x14ac:dyDescent="0.35">
      <c r="B33" s="24" t="s">
        <v>17</v>
      </c>
      <c r="C33" s="46">
        <v>611.62850000000014</v>
      </c>
    </row>
    <row r="34" spans="2:3" x14ac:dyDescent="0.35">
      <c r="B34" s="4" t="s">
        <v>14</v>
      </c>
      <c r="C34" s="36">
        <v>675.80000000000007</v>
      </c>
    </row>
    <row r="35" spans="2:3" x14ac:dyDescent="0.35">
      <c r="B35" s="4" t="s">
        <v>18</v>
      </c>
      <c r="C35" s="36">
        <v>43.6</v>
      </c>
    </row>
    <row r="36" spans="2:3" x14ac:dyDescent="0.35">
      <c r="B36" s="7" t="s">
        <v>15</v>
      </c>
      <c r="C36" s="37">
        <v>-45.26</v>
      </c>
    </row>
    <row r="37" spans="2:3" x14ac:dyDescent="0.35">
      <c r="B37" s="7" t="s">
        <v>16</v>
      </c>
      <c r="C37" s="37">
        <v>-62.511500000000005</v>
      </c>
    </row>
    <row r="38" spans="2:3" ht="7" customHeight="1" x14ac:dyDescent="0.35">
      <c r="B38" s="7"/>
      <c r="C38" s="34"/>
    </row>
    <row r="39" spans="2:3" x14ac:dyDescent="0.35">
      <c r="B39" s="24" t="s">
        <v>19</v>
      </c>
      <c r="C39" s="47">
        <v>275.71665000000002</v>
      </c>
    </row>
    <row r="40" spans="2:3" x14ac:dyDescent="0.35">
      <c r="B40" s="4" t="s">
        <v>20</v>
      </c>
      <c r="C40" s="30">
        <v>303.82</v>
      </c>
    </row>
    <row r="41" spans="2:3" x14ac:dyDescent="0.35">
      <c r="B41" s="7" t="s">
        <v>16</v>
      </c>
      <c r="C41" s="34">
        <v>-28.103349999999999</v>
      </c>
    </row>
    <row r="42" spans="2:3" ht="7" customHeight="1" x14ac:dyDescent="0.35">
      <c r="B42" s="7"/>
      <c r="C42" s="34"/>
    </row>
    <row r="43" spans="2:3" x14ac:dyDescent="0.35">
      <c r="B43" s="24" t="s">
        <v>21</v>
      </c>
      <c r="C43" s="32">
        <v>571.72500000000002</v>
      </c>
    </row>
    <row r="44" spans="2:3" x14ac:dyDescent="0.35">
      <c r="B44" s="4" t="s">
        <v>20</v>
      </c>
      <c r="C44" s="33">
        <v>630</v>
      </c>
    </row>
    <row r="45" spans="2:3" x14ac:dyDescent="0.35">
      <c r="B45" s="7" t="s">
        <v>16</v>
      </c>
      <c r="C45" s="37">
        <v>-58.274999999999999</v>
      </c>
    </row>
    <row r="46" spans="2:3" ht="5" customHeight="1" x14ac:dyDescent="0.35">
      <c r="B46" s="25"/>
      <c r="C46" s="38"/>
    </row>
    <row r="47" spans="2:3" x14ac:dyDescent="0.35">
      <c r="B47" s="6" t="s">
        <v>22</v>
      </c>
      <c r="C47" s="41">
        <v>67.318350000000009</v>
      </c>
    </row>
    <row r="48" spans="2:3" x14ac:dyDescent="0.35">
      <c r="B48" s="4" t="s">
        <v>23</v>
      </c>
      <c r="C48" s="33">
        <v>74.180000000000007</v>
      </c>
    </row>
    <row r="49" spans="2:3" x14ac:dyDescent="0.35">
      <c r="B49" s="7" t="s">
        <v>16</v>
      </c>
      <c r="C49" s="37">
        <v>-6.8616500000000009</v>
      </c>
    </row>
    <row r="50" spans="2:3" ht="5" customHeight="1" x14ac:dyDescent="0.35">
      <c r="B50" s="7"/>
      <c r="C50" s="34"/>
    </row>
    <row r="51" spans="2:3" x14ac:dyDescent="0.35">
      <c r="B51" s="6" t="s">
        <v>24</v>
      </c>
      <c r="C51" s="35"/>
    </row>
    <row r="52" spans="2:3" x14ac:dyDescent="0.35">
      <c r="B52" s="8" t="s">
        <v>25</v>
      </c>
      <c r="C52" s="36">
        <v>33.5</v>
      </c>
    </row>
    <row r="53" spans="2:3" x14ac:dyDescent="0.35">
      <c r="B53" s="7" t="s">
        <v>16</v>
      </c>
      <c r="C53" s="37">
        <v>-3.0987499999999999</v>
      </c>
    </row>
    <row r="54" spans="2:3" ht="5.5" customHeight="1" x14ac:dyDescent="0.35">
      <c r="B54" s="7"/>
      <c r="C54" s="36"/>
    </row>
    <row r="55" spans="2:3" s="11" customFormat="1" ht="18" customHeight="1" x14ac:dyDescent="0.35">
      <c r="B55" s="43" t="s">
        <v>26</v>
      </c>
      <c r="C55" s="45">
        <v>59.4</v>
      </c>
    </row>
    <row r="56" spans="2:3" s="11" customFormat="1" ht="29" x14ac:dyDescent="0.35">
      <c r="B56" s="44" t="s">
        <v>27</v>
      </c>
      <c r="C56" s="45">
        <v>17.82</v>
      </c>
    </row>
    <row r="57" spans="2:3" s="11" customFormat="1" ht="18" customHeight="1" x14ac:dyDescent="0.35">
      <c r="B57" s="43" t="s">
        <v>28</v>
      </c>
      <c r="C57" s="39"/>
    </row>
    <row r="58" spans="2:3" ht="16" x14ac:dyDescent="0.4">
      <c r="B58" s="5" t="s">
        <v>29</v>
      </c>
      <c r="C58" s="31">
        <v>223.78710486372091</v>
      </c>
    </row>
    <row r="59" spans="2:3" x14ac:dyDescent="0.35">
      <c r="B59" s="6" t="s">
        <v>30</v>
      </c>
      <c r="C59" s="36">
        <v>111.89355243186046</v>
      </c>
    </row>
    <row r="60" spans="2:3" x14ac:dyDescent="0.35">
      <c r="B60" s="4" t="s">
        <v>14</v>
      </c>
      <c r="C60" s="30">
        <v>80</v>
      </c>
    </row>
    <row r="61" spans="2:3" x14ac:dyDescent="0.35">
      <c r="B61" s="7" t="s">
        <v>16</v>
      </c>
      <c r="C61" s="34">
        <v>-7.4</v>
      </c>
    </row>
    <row r="62" spans="2:3" x14ac:dyDescent="0.35">
      <c r="B62" s="6" t="s">
        <v>31</v>
      </c>
    </row>
    <row r="63" spans="2:3" x14ac:dyDescent="0.35">
      <c r="B63" s="4" t="s">
        <v>14</v>
      </c>
      <c r="C63" s="36">
        <v>43.298680365686472</v>
      </c>
    </row>
    <row r="64" spans="2:3" x14ac:dyDescent="0.35">
      <c r="B64" s="7" t="s">
        <v>16</v>
      </c>
      <c r="C64" s="37">
        <v>-4.0051279338259986</v>
      </c>
    </row>
    <row r="65" spans="2:3" ht="9.5" customHeight="1" x14ac:dyDescent="0.35">
      <c r="B65" s="7"/>
      <c r="C65" s="37"/>
    </row>
    <row r="66" spans="2:3" ht="16" x14ac:dyDescent="0.4">
      <c r="B66" s="5" t="s">
        <v>32</v>
      </c>
      <c r="C66" s="31">
        <v>4349.8555459432228</v>
      </c>
    </row>
    <row r="67" spans="2:3" x14ac:dyDescent="0.35">
      <c r="B67" s="6" t="s">
        <v>33</v>
      </c>
      <c r="C67" s="23">
        <v>2063.106791998513</v>
      </c>
    </row>
    <row r="68" spans="2:3" x14ac:dyDescent="0.35">
      <c r="B68" s="6" t="s">
        <v>34</v>
      </c>
      <c r="C68" s="23">
        <v>511.62677054445874</v>
      </c>
    </row>
    <row r="69" spans="2:3" x14ac:dyDescent="0.35">
      <c r="B69" s="6" t="s">
        <v>49</v>
      </c>
      <c r="C69" s="23">
        <v>3.5570806758595039</v>
      </c>
    </row>
    <row r="70" spans="2:3" x14ac:dyDescent="0.35">
      <c r="B70" s="6" t="s">
        <v>35</v>
      </c>
      <c r="C70" s="23">
        <v>971.0830245096447</v>
      </c>
    </row>
    <row r="71" spans="2:3" x14ac:dyDescent="0.35">
      <c r="B71" s="6" t="s">
        <v>36</v>
      </c>
      <c r="C71" s="23">
        <v>184.06113957235007</v>
      </c>
    </row>
    <row r="72" spans="2:3" x14ac:dyDescent="0.35">
      <c r="B72" s="6" t="s">
        <v>37</v>
      </c>
      <c r="C72" s="23">
        <v>616.42073864239705</v>
      </c>
    </row>
    <row r="73" spans="2:3" ht="16" x14ac:dyDescent="0.4">
      <c r="B73" s="5" t="s">
        <v>38</v>
      </c>
      <c r="C73" s="31"/>
    </row>
    <row r="74" spans="2:3" x14ac:dyDescent="0.35">
      <c r="B74" s="6" t="s">
        <v>39</v>
      </c>
      <c r="C74" s="39">
        <v>363.66251531718348</v>
      </c>
    </row>
    <row r="75" spans="2:3" x14ac:dyDescent="0.35">
      <c r="B75" s="6" t="s">
        <v>40</v>
      </c>
      <c r="C75" s="39">
        <v>374.57239077669897</v>
      </c>
    </row>
    <row r="76" spans="2:3" x14ac:dyDescent="0.35">
      <c r="B76" s="6" t="s">
        <v>41</v>
      </c>
      <c r="C76" s="36">
        <v>1630.1812499999999</v>
      </c>
    </row>
    <row r="77" spans="2:3" x14ac:dyDescent="0.35">
      <c r="B77" s="9" t="s">
        <v>42</v>
      </c>
      <c r="C77" s="30">
        <v>289.80999999999995</v>
      </c>
    </row>
    <row r="78" spans="2:3" x14ac:dyDescent="0.35">
      <c r="B78" s="9" t="s">
        <v>43</v>
      </c>
      <c r="C78" s="30">
        <v>239.09324999999998</v>
      </c>
    </row>
    <row r="79" spans="2:3" x14ac:dyDescent="0.35">
      <c r="B79" s="9" t="s">
        <v>44</v>
      </c>
      <c r="C79" s="30">
        <v>1101.2779999999998</v>
      </c>
    </row>
    <row r="80" spans="2:3" ht="16.5" thickBot="1" x14ac:dyDescent="0.45">
      <c r="B80" s="10" t="s">
        <v>472</v>
      </c>
      <c r="C80" s="40">
        <v>14490.499999999998</v>
      </c>
    </row>
    <row r="83" spans="2:3" x14ac:dyDescent="0.35">
      <c r="C83" s="117"/>
    </row>
    <row r="84" spans="2:3" ht="15" thickBot="1" x14ac:dyDescent="0.4">
      <c r="C84" s="178"/>
    </row>
    <row r="85" spans="2:3" x14ac:dyDescent="0.35">
      <c r="B85" s="12" t="s">
        <v>45</v>
      </c>
      <c r="C85" s="109"/>
    </row>
    <row r="86" spans="2:3" x14ac:dyDescent="0.35">
      <c r="B86" s="12" t="s">
        <v>46</v>
      </c>
      <c r="C86" s="108"/>
    </row>
  </sheetData>
  <mergeCells count="8">
    <mergeCell ref="B19:C19"/>
    <mergeCell ref="C83:C84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9805-B488-4246-9EC7-B90B0C40C238}">
  <dimension ref="B2:C85"/>
  <sheetViews>
    <sheetView topLeftCell="A68" zoomScale="70" zoomScaleNormal="70" workbookViewId="0">
      <selection activeCell="I16" sqref="I1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487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5255.66</v>
      </c>
    </row>
    <row r="22" spans="2:3" x14ac:dyDescent="0.35">
      <c r="B22" s="4" t="s">
        <v>8</v>
      </c>
      <c r="C22" s="30">
        <v>5255.66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1619.9734000000001</v>
      </c>
    </row>
    <row r="27" spans="2:3" x14ac:dyDescent="0.35">
      <c r="B27" s="6" t="s">
        <v>13</v>
      </c>
      <c r="C27" s="46">
        <v>-17.135099999999991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-315.33959999999996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366.74279138218623</v>
      </c>
    </row>
    <row r="58" spans="2:3" x14ac:dyDescent="0.35">
      <c r="B58" s="6" t="s">
        <v>30</v>
      </c>
      <c r="C58" s="36">
        <v>183.37139569109314</v>
      </c>
    </row>
    <row r="59" spans="2:3" x14ac:dyDescent="0.35">
      <c r="B59" s="4" t="s">
        <v>14</v>
      </c>
      <c r="C59" s="30">
        <v>120</v>
      </c>
    </row>
    <row r="60" spans="2:3" x14ac:dyDescent="0.35">
      <c r="B60" s="7" t="s">
        <v>16</v>
      </c>
      <c r="C60" s="34">
        <v>-11.1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82.062144012223825</v>
      </c>
    </row>
    <row r="63" spans="2:3" x14ac:dyDescent="0.35">
      <c r="B63" s="7" t="s">
        <v>16</v>
      </c>
      <c r="C63" s="37">
        <v>-7.5907483211307039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3856.2007244440006</v>
      </c>
    </row>
    <row r="66" spans="2:3" x14ac:dyDescent="0.35">
      <c r="B66" s="6" t="s">
        <v>33</v>
      </c>
      <c r="C66" s="23">
        <v>1828.9696800000004</v>
      </c>
    </row>
    <row r="67" spans="2:3" x14ac:dyDescent="0.35">
      <c r="B67" s="6" t="s">
        <v>34</v>
      </c>
      <c r="C67" s="23">
        <v>453.56345799999997</v>
      </c>
    </row>
    <row r="68" spans="2:3" x14ac:dyDescent="0.35">
      <c r="B68" s="6" t="s">
        <v>49</v>
      </c>
      <c r="C68" s="23">
        <v>3.1533959999999994</v>
      </c>
    </row>
    <row r="69" spans="2:3" x14ac:dyDescent="0.35">
      <c r="B69" s="6" t="s">
        <v>35</v>
      </c>
      <c r="C69" s="23">
        <v>860.87710800000002</v>
      </c>
    </row>
    <row r="70" spans="2:3" x14ac:dyDescent="0.35">
      <c r="B70" s="6" t="s">
        <v>36</v>
      </c>
      <c r="C70" s="23">
        <v>163.17247602000003</v>
      </c>
    </row>
    <row r="71" spans="2:3" x14ac:dyDescent="0.35">
      <c r="B71" s="6" t="s">
        <v>37</v>
      </c>
      <c r="C71" s="23">
        <v>546.46460642400007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332.95730747478558</v>
      </c>
    </row>
    <row r="74" spans="2:3" x14ac:dyDescent="0.35">
      <c r="B74" s="6" t="s">
        <v>40</v>
      </c>
      <c r="C74" s="39">
        <v>342.94602669902918</v>
      </c>
    </row>
    <row r="75" spans="2:3" x14ac:dyDescent="0.35">
      <c r="B75" s="6" t="s">
        <v>41</v>
      </c>
      <c r="C75" s="36">
        <v>1492.5397500000006</v>
      </c>
    </row>
    <row r="76" spans="2:3" x14ac:dyDescent="0.35">
      <c r="B76" s="9" t="s">
        <v>42</v>
      </c>
      <c r="C76" s="30">
        <v>265.3404000000001</v>
      </c>
    </row>
    <row r="77" spans="2:3" x14ac:dyDescent="0.35">
      <c r="B77" s="9" t="s">
        <v>43</v>
      </c>
      <c r="C77" s="30">
        <v>218.90583000000007</v>
      </c>
    </row>
    <row r="78" spans="2:3" x14ac:dyDescent="0.35">
      <c r="B78" s="9" t="s">
        <v>44</v>
      </c>
      <c r="C78" s="30">
        <v>1008.2935200000003</v>
      </c>
    </row>
    <row r="79" spans="2:3" ht="16.5" thickBot="1" x14ac:dyDescent="0.45">
      <c r="B79" s="10" t="s">
        <v>472</v>
      </c>
      <c r="C79" s="40">
        <v>13267.020000000004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8DC8-2449-4C32-8C33-892C391DA704}">
  <dimension ref="B2:C85"/>
  <sheetViews>
    <sheetView topLeftCell="A3" zoomScale="70" zoomScaleNormal="70" workbookViewId="0">
      <selection activeCell="A21" sqref="A21:XFD21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486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4842</v>
      </c>
    </row>
    <row r="22" spans="2:3" x14ac:dyDescent="0.35">
      <c r="B22" s="4" t="s">
        <v>8</v>
      </c>
      <c r="C22" s="30">
        <v>4842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1644.7930000000003</v>
      </c>
    </row>
    <row r="27" spans="2:3" x14ac:dyDescent="0.35">
      <c r="B27" s="6" t="s">
        <v>13</v>
      </c>
      <c r="C27" s="46">
        <v>7.6844999999999892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-290.52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341.83392544016863</v>
      </c>
    </row>
    <row r="58" spans="2:3" x14ac:dyDescent="0.35">
      <c r="B58" s="6" t="s">
        <v>30</v>
      </c>
      <c r="C58" s="36">
        <v>170.91696272008431</v>
      </c>
    </row>
    <row r="59" spans="2:3" x14ac:dyDescent="0.35">
      <c r="B59" s="4" t="s">
        <v>14</v>
      </c>
      <c r="C59" s="30">
        <v>100</v>
      </c>
    </row>
    <row r="60" spans="2:3" x14ac:dyDescent="0.35">
      <c r="B60" s="7" t="s">
        <v>16</v>
      </c>
      <c r="C60" s="34">
        <v>-9.25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88.338250931222362</v>
      </c>
    </row>
    <row r="63" spans="2:3" x14ac:dyDescent="0.35">
      <c r="B63" s="7" t="s">
        <v>16</v>
      </c>
      <c r="C63" s="37">
        <v>-8.1712882111380676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3552.6887028000006</v>
      </c>
    </row>
    <row r="66" spans="2:3" x14ac:dyDescent="0.35">
      <c r="B66" s="6" t="s">
        <v>33</v>
      </c>
      <c r="C66" s="23">
        <v>1685.0160000000005</v>
      </c>
    </row>
    <row r="67" spans="2:3" x14ac:dyDescent="0.35">
      <c r="B67" s="6" t="s">
        <v>34</v>
      </c>
      <c r="C67" s="23">
        <v>417.8646</v>
      </c>
    </row>
    <row r="68" spans="2:3" x14ac:dyDescent="0.35">
      <c r="B68" s="6" t="s">
        <v>49</v>
      </c>
      <c r="C68" s="23">
        <v>2.9051999999999998</v>
      </c>
    </row>
    <row r="69" spans="2:3" x14ac:dyDescent="0.35">
      <c r="B69" s="6" t="s">
        <v>35</v>
      </c>
      <c r="C69" s="23">
        <v>793.11959999999999</v>
      </c>
    </row>
    <row r="70" spans="2:3" x14ac:dyDescent="0.35">
      <c r="B70" s="6" t="s">
        <v>36</v>
      </c>
      <c r="C70" s="23">
        <v>150.32957400000004</v>
      </c>
    </row>
    <row r="71" spans="2:3" x14ac:dyDescent="0.35">
      <c r="B71" s="6" t="s">
        <v>37</v>
      </c>
      <c r="C71" s="23">
        <v>503.45372880000014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311.43946884720509</v>
      </c>
    </row>
    <row r="74" spans="2:3" x14ac:dyDescent="0.35">
      <c r="B74" s="6" t="s">
        <v>40</v>
      </c>
      <c r="C74" s="39">
        <v>320.7826529126213</v>
      </c>
    </row>
    <row r="75" spans="2:3" x14ac:dyDescent="0.35">
      <c r="B75" s="6" t="s">
        <v>41</v>
      </c>
      <c r="C75" s="36">
        <v>1396.0822499999997</v>
      </c>
    </row>
    <row r="76" spans="2:3" x14ac:dyDescent="0.35">
      <c r="B76" s="9" t="s">
        <v>42</v>
      </c>
      <c r="C76" s="30">
        <v>248.19239999999994</v>
      </c>
    </row>
    <row r="77" spans="2:3" x14ac:dyDescent="0.35">
      <c r="B77" s="9" t="s">
        <v>43</v>
      </c>
      <c r="C77" s="30">
        <v>204.75872999999996</v>
      </c>
    </row>
    <row r="78" spans="2:3" x14ac:dyDescent="0.35">
      <c r="B78" s="9" t="s">
        <v>44</v>
      </c>
      <c r="C78" s="30">
        <v>943.13111999999978</v>
      </c>
    </row>
    <row r="79" spans="2:3" ht="16.5" thickBot="1" x14ac:dyDescent="0.45">
      <c r="B79" s="10" t="s">
        <v>472</v>
      </c>
      <c r="C79" s="40">
        <v>12409.619999999997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81B5-2BAC-4976-9DC7-AEBC480CDF79}">
  <dimension ref="B2:C85"/>
  <sheetViews>
    <sheetView topLeftCell="A11" zoomScale="70" zoomScaleNormal="70" workbookViewId="0">
      <selection activeCell="F25" sqref="F25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485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4028.2</v>
      </c>
    </row>
    <row r="22" spans="2:3" x14ac:dyDescent="0.35">
      <c r="B22" s="4" t="s">
        <v>8</v>
      </c>
      <c r="C22" s="30">
        <v>4028.2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1693.6210000000003</v>
      </c>
    </row>
    <row r="27" spans="2:3" x14ac:dyDescent="0.35">
      <c r="B27" s="6" t="s">
        <v>13</v>
      </c>
      <c r="C27" s="46">
        <v>56.512499999999989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-241.69199999999998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292.81096153012413</v>
      </c>
    </row>
    <row r="58" spans="2:3" x14ac:dyDescent="0.35">
      <c r="B58" s="6" t="s">
        <v>30</v>
      </c>
      <c r="C58" s="36">
        <v>146.40548076506207</v>
      </c>
    </row>
    <row r="59" spans="2:3" x14ac:dyDescent="0.35">
      <c r="B59" s="4" t="s">
        <v>14</v>
      </c>
      <c r="C59" s="30">
        <v>100</v>
      </c>
    </row>
    <row r="60" spans="2:3" x14ac:dyDescent="0.35">
      <c r="B60" s="7" t="s">
        <v>16</v>
      </c>
      <c r="C60" s="34">
        <v>-9.25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61.328353460123481</v>
      </c>
    </row>
    <row r="63" spans="2:3" x14ac:dyDescent="0.35">
      <c r="B63" s="7" t="s">
        <v>16</v>
      </c>
      <c r="C63" s="37">
        <v>-5.6728726950614217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2955.58459988</v>
      </c>
    </row>
    <row r="66" spans="2:3" x14ac:dyDescent="0.35">
      <c r="B66" s="6" t="s">
        <v>33</v>
      </c>
      <c r="C66" s="23">
        <v>1401.8136000000002</v>
      </c>
    </row>
    <row r="67" spans="2:3" x14ac:dyDescent="0.35">
      <c r="B67" s="6" t="s">
        <v>34</v>
      </c>
      <c r="C67" s="23">
        <v>347.63365999999996</v>
      </c>
    </row>
    <row r="68" spans="2:3" x14ac:dyDescent="0.35">
      <c r="B68" s="6" t="s">
        <v>49</v>
      </c>
      <c r="C68" s="23">
        <v>2.4169199999999997</v>
      </c>
    </row>
    <row r="69" spans="2:3" x14ac:dyDescent="0.35">
      <c r="B69" s="6" t="s">
        <v>35</v>
      </c>
      <c r="C69" s="23">
        <v>659.81916000000001</v>
      </c>
    </row>
    <row r="70" spans="2:3" x14ac:dyDescent="0.35">
      <c r="B70" s="6" t="s">
        <v>36</v>
      </c>
      <c r="C70" s="23">
        <v>125.06352540000002</v>
      </c>
    </row>
    <row r="71" spans="2:3" x14ac:dyDescent="0.35">
      <c r="B71" s="6" t="s">
        <v>37</v>
      </c>
      <c r="C71" s="23">
        <v>418.83773448000005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269.10649684230367</v>
      </c>
    </row>
    <row r="74" spans="2:3" x14ac:dyDescent="0.35">
      <c r="B74" s="6" t="s">
        <v>40</v>
      </c>
      <c r="C74" s="39">
        <v>277.1796917475728</v>
      </c>
    </row>
    <row r="75" spans="2:3" x14ac:dyDescent="0.35">
      <c r="B75" s="6" t="s">
        <v>41</v>
      </c>
      <c r="C75" s="36">
        <v>1206.3172500000001</v>
      </c>
    </row>
    <row r="76" spans="2:3" x14ac:dyDescent="0.35">
      <c r="B76" s="9" t="s">
        <v>42</v>
      </c>
      <c r="C76" s="30">
        <v>214.4564</v>
      </c>
    </row>
    <row r="77" spans="2:3" x14ac:dyDescent="0.35">
      <c r="B77" s="9" t="s">
        <v>43</v>
      </c>
      <c r="C77" s="30">
        <v>176.92653000000001</v>
      </c>
    </row>
    <row r="78" spans="2:3" x14ac:dyDescent="0.35">
      <c r="B78" s="9" t="s">
        <v>44</v>
      </c>
      <c r="C78" s="30">
        <v>814.93431999999996</v>
      </c>
    </row>
    <row r="79" spans="2:3" ht="16.5" thickBot="1" x14ac:dyDescent="0.45">
      <c r="B79" s="10" t="s">
        <v>472</v>
      </c>
      <c r="C79" s="40">
        <v>10722.82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33EBA-3959-4767-9669-BA6E0A757454}">
  <dimension ref="B2:C85"/>
  <sheetViews>
    <sheetView topLeftCell="A11" zoomScale="70" zoomScaleNormal="70" workbookViewId="0">
      <selection activeCell="I27" sqref="I27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484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481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2405</v>
      </c>
    </row>
    <row r="22" spans="2:3" x14ac:dyDescent="0.35">
      <c r="B22" s="4" t="s">
        <v>8</v>
      </c>
      <c r="C22" s="30">
        <v>1850</v>
      </c>
    </row>
    <row r="23" spans="2:3" x14ac:dyDescent="0.35">
      <c r="B23" s="4" t="s">
        <v>493</v>
      </c>
      <c r="C23" s="30">
        <v>555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1150.0580000000002</v>
      </c>
    </row>
    <row r="27" spans="2:3" x14ac:dyDescent="0.35">
      <c r="B27" s="6" t="s">
        <v>13</v>
      </c>
      <c r="C27" s="46">
        <v>139.10699999999997</v>
      </c>
    </row>
    <row r="28" spans="2:3" x14ac:dyDescent="0.35">
      <c r="B28" s="4" t="s">
        <v>14</v>
      </c>
      <c r="C28" s="33">
        <v>275.59999999999997</v>
      </c>
    </row>
    <row r="29" spans="2:3" x14ac:dyDescent="0.35">
      <c r="B29" s="7" t="s">
        <v>15</v>
      </c>
      <c r="C29" s="34">
        <v>-111</v>
      </c>
    </row>
    <row r="30" spans="2:3" x14ac:dyDescent="0.35">
      <c r="B30" s="7" t="s">
        <v>16</v>
      </c>
      <c r="C30" s="34">
        <v>-25.492999999999995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498.21099999999996</v>
      </c>
    </row>
    <row r="33" spans="2:3" x14ac:dyDescent="0.35">
      <c r="B33" s="4" t="s">
        <v>14</v>
      </c>
      <c r="C33" s="36">
        <v>566.80000000000007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-37.96</v>
      </c>
    </row>
    <row r="36" spans="2:3" x14ac:dyDescent="0.35">
      <c r="B36" s="7" t="s">
        <v>16</v>
      </c>
      <c r="C36" s="37">
        <v>-52.429000000000009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212.91133460335777</v>
      </c>
    </row>
    <row r="58" spans="2:3" x14ac:dyDescent="0.35">
      <c r="B58" s="6" t="s">
        <v>30</v>
      </c>
      <c r="C58" s="36">
        <v>106.45566730167889</v>
      </c>
    </row>
    <row r="59" spans="2:3" x14ac:dyDescent="0.35">
      <c r="B59" s="4" t="s">
        <v>14</v>
      </c>
      <c r="C59" s="30">
        <v>50</v>
      </c>
    </row>
    <row r="60" spans="2:3" x14ac:dyDescent="0.35">
      <c r="B60" s="7" t="s">
        <v>16</v>
      </c>
      <c r="C60" s="34">
        <v>-4.625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67.306520442621363</v>
      </c>
    </row>
    <row r="63" spans="2:3" x14ac:dyDescent="0.35">
      <c r="B63" s="7" t="s">
        <v>16</v>
      </c>
      <c r="C63" s="37">
        <v>-6.2258531409424762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1764.604777</v>
      </c>
    </row>
    <row r="66" spans="2:3" x14ac:dyDescent="0.35">
      <c r="B66" s="6" t="s">
        <v>33</v>
      </c>
      <c r="C66" s="23">
        <v>836.94000000000017</v>
      </c>
    </row>
    <row r="67" spans="2:3" x14ac:dyDescent="0.35">
      <c r="B67" s="6" t="s">
        <v>34</v>
      </c>
      <c r="C67" s="23">
        <v>207.5515</v>
      </c>
    </row>
    <row r="68" spans="2:3" x14ac:dyDescent="0.35">
      <c r="B68" s="6" t="s">
        <v>49</v>
      </c>
      <c r="C68" s="23">
        <v>1.4429999999999998</v>
      </c>
    </row>
    <row r="69" spans="2:3" x14ac:dyDescent="0.35">
      <c r="B69" s="6" t="s">
        <v>35</v>
      </c>
      <c r="C69" s="23">
        <v>393.93900000000002</v>
      </c>
    </row>
    <row r="70" spans="2:3" x14ac:dyDescent="0.35">
      <c r="B70" s="6" t="s">
        <v>36</v>
      </c>
      <c r="C70" s="23">
        <v>74.668035000000017</v>
      </c>
    </row>
    <row r="71" spans="2:3" x14ac:dyDescent="0.35">
      <c r="B71" s="6" t="s">
        <v>37</v>
      </c>
      <c r="C71" s="23">
        <v>250.06324200000006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165.97722334810072</v>
      </c>
    </row>
    <row r="74" spans="2:3" x14ac:dyDescent="0.35">
      <c r="B74" s="6" t="s">
        <v>40</v>
      </c>
      <c r="C74" s="39">
        <v>170.95654004854376</v>
      </c>
    </row>
    <row r="75" spans="2:3" x14ac:dyDescent="0.35">
      <c r="B75" s="6" t="s">
        <v>41</v>
      </c>
      <c r="C75" s="36">
        <v>744.0221250000003</v>
      </c>
    </row>
    <row r="76" spans="2:3" x14ac:dyDescent="0.35">
      <c r="B76" s="9" t="s">
        <v>42</v>
      </c>
      <c r="C76" s="30">
        <v>132.27060000000006</v>
      </c>
    </row>
    <row r="77" spans="2:3" x14ac:dyDescent="0.35">
      <c r="B77" s="9" t="s">
        <v>43</v>
      </c>
      <c r="C77" s="30">
        <v>109.12324500000004</v>
      </c>
    </row>
    <row r="78" spans="2:3" x14ac:dyDescent="0.35">
      <c r="B78" s="9" t="s">
        <v>44</v>
      </c>
      <c r="C78" s="30">
        <v>502.62828000000019</v>
      </c>
    </row>
    <row r="79" spans="2:3" ht="16.5" thickBot="1" x14ac:dyDescent="0.45">
      <c r="B79" s="10" t="s">
        <v>472</v>
      </c>
      <c r="C79" s="40">
        <v>6613.5300000000025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8C54-3DE2-435B-8288-52276C46BE71}">
  <dimension ref="B2:C85"/>
  <sheetViews>
    <sheetView topLeftCell="A11" zoomScale="55" zoomScaleNormal="55" workbookViewId="0">
      <selection activeCell="J41" sqref="J41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484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2405</v>
      </c>
    </row>
    <row r="22" spans="2:3" x14ac:dyDescent="0.35">
      <c r="B22" s="4" t="s">
        <v>8</v>
      </c>
      <c r="C22" s="30">
        <v>1850</v>
      </c>
    </row>
    <row r="23" spans="2:3" x14ac:dyDescent="0.35">
      <c r="B23" s="4" t="s">
        <v>493</v>
      </c>
      <c r="C23" s="30">
        <v>555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1066.2290000000003</v>
      </c>
    </row>
    <row r="27" spans="2:3" x14ac:dyDescent="0.35">
      <c r="B27" s="6" t="s">
        <v>13</v>
      </c>
      <c r="C27" s="46">
        <v>110.24849999999998</v>
      </c>
    </row>
    <row r="28" spans="2:3" x14ac:dyDescent="0.35">
      <c r="B28" s="4" t="s">
        <v>14</v>
      </c>
      <c r="C28" s="33">
        <v>243.79999999999998</v>
      </c>
    </row>
    <row r="29" spans="2:3" x14ac:dyDescent="0.35">
      <c r="B29" s="7" t="s">
        <v>15</v>
      </c>
      <c r="C29" s="34">
        <v>-111</v>
      </c>
    </row>
    <row r="30" spans="2:3" x14ac:dyDescent="0.35">
      <c r="B30" s="7" t="s">
        <v>16</v>
      </c>
      <c r="C30" s="34">
        <v>-22.551499999999997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443.24050000000005</v>
      </c>
    </row>
    <row r="33" spans="2:3" x14ac:dyDescent="0.35">
      <c r="B33" s="4" t="s">
        <v>14</v>
      </c>
      <c r="C33" s="36">
        <v>501.40000000000003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-33.58</v>
      </c>
    </row>
    <row r="36" spans="2:3" x14ac:dyDescent="0.35">
      <c r="B36" s="7" t="s">
        <v>16</v>
      </c>
      <c r="C36" s="37">
        <v>-46.3795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201.0636685650901</v>
      </c>
    </row>
    <row r="58" spans="2:3" x14ac:dyDescent="0.35">
      <c r="B58" s="6" t="s">
        <v>30</v>
      </c>
      <c r="C58" s="36">
        <v>100.53183428254505</v>
      </c>
    </row>
    <row r="59" spans="2:3" x14ac:dyDescent="0.35">
      <c r="B59" s="4" t="s">
        <v>14</v>
      </c>
      <c r="C59" s="30">
        <v>50</v>
      </c>
    </row>
    <row r="60" spans="2:3" x14ac:dyDescent="0.35">
      <c r="B60" s="7" t="s">
        <v>16</v>
      </c>
      <c r="C60" s="34">
        <v>-4.625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60.778880752115754</v>
      </c>
    </row>
    <row r="63" spans="2:3" x14ac:dyDescent="0.35">
      <c r="B63" s="7" t="s">
        <v>16</v>
      </c>
      <c r="C63" s="37">
        <v>-5.6220464695707069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1764.604777</v>
      </c>
    </row>
    <row r="66" spans="2:3" x14ac:dyDescent="0.35">
      <c r="B66" s="6" t="s">
        <v>33</v>
      </c>
      <c r="C66" s="23">
        <v>836.94000000000017</v>
      </c>
    </row>
    <row r="67" spans="2:3" x14ac:dyDescent="0.35">
      <c r="B67" s="6" t="s">
        <v>34</v>
      </c>
      <c r="C67" s="23">
        <v>207.5515</v>
      </c>
    </row>
    <row r="68" spans="2:3" x14ac:dyDescent="0.35">
      <c r="B68" s="6" t="s">
        <v>49</v>
      </c>
      <c r="C68" s="23">
        <v>1.4429999999999998</v>
      </c>
    </row>
    <row r="69" spans="2:3" x14ac:dyDescent="0.35">
      <c r="B69" s="6" t="s">
        <v>35</v>
      </c>
      <c r="C69" s="23">
        <v>393.93900000000002</v>
      </c>
    </row>
    <row r="70" spans="2:3" x14ac:dyDescent="0.35">
      <c r="B70" s="6" t="s">
        <v>36</v>
      </c>
      <c r="C70" s="23">
        <v>74.668035000000017</v>
      </c>
    </row>
    <row r="71" spans="2:3" x14ac:dyDescent="0.35">
      <c r="B71" s="6" t="s">
        <v>37</v>
      </c>
      <c r="C71" s="23">
        <v>250.06324200000006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163.10692336695271</v>
      </c>
    </row>
    <row r="74" spans="2:3" x14ac:dyDescent="0.35">
      <c r="B74" s="6" t="s">
        <v>40</v>
      </c>
      <c r="C74" s="39">
        <v>168.00013106796129</v>
      </c>
    </row>
    <row r="75" spans="2:3" x14ac:dyDescent="0.35">
      <c r="B75" s="6" t="s">
        <v>41</v>
      </c>
      <c r="C75" s="36">
        <v>731.15550000000053</v>
      </c>
    </row>
    <row r="76" spans="2:3" x14ac:dyDescent="0.35">
      <c r="B76" s="9" t="s">
        <v>42</v>
      </c>
      <c r="C76" s="30">
        <v>129.9832000000001</v>
      </c>
    </row>
    <row r="77" spans="2:3" x14ac:dyDescent="0.35">
      <c r="B77" s="9" t="s">
        <v>43</v>
      </c>
      <c r="C77" s="30">
        <v>107.23614000000008</v>
      </c>
    </row>
    <row r="78" spans="2:3" x14ac:dyDescent="0.35">
      <c r="B78" s="9" t="s">
        <v>44</v>
      </c>
      <c r="C78" s="30">
        <v>493.93616000000031</v>
      </c>
    </row>
    <row r="79" spans="2:3" ht="16.5" thickBot="1" x14ac:dyDescent="0.45">
      <c r="B79" s="10" t="s">
        <v>472</v>
      </c>
      <c r="C79" s="40">
        <v>6499.1600000000044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2785-4172-4DDE-A1EA-3545DFB7AE4C}">
  <dimension ref="B2:C85"/>
  <sheetViews>
    <sheetView topLeftCell="A8" zoomScale="55" zoomScaleNormal="55" workbookViewId="0">
      <selection activeCell="J27" sqref="J27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484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4810</v>
      </c>
    </row>
    <row r="22" spans="2:3" x14ac:dyDescent="0.35">
      <c r="B22" s="4" t="s">
        <v>8</v>
      </c>
      <c r="C22" s="30">
        <v>3700</v>
      </c>
    </row>
    <row r="23" spans="2:3" x14ac:dyDescent="0.35">
      <c r="B23" s="4" t="s">
        <v>493</v>
      </c>
      <c r="C23" s="30">
        <v>1110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1713.3130000000003</v>
      </c>
    </row>
    <row r="27" spans="2:3" x14ac:dyDescent="0.35">
      <c r="B27" s="6" t="s">
        <v>13</v>
      </c>
      <c r="C27" s="46">
        <v>76.204499999999967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-222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342.88064140012779</v>
      </c>
    </row>
    <row r="58" spans="2:3" x14ac:dyDescent="0.35">
      <c r="B58" s="6" t="s">
        <v>30</v>
      </c>
      <c r="C58" s="36">
        <v>171.44032070006392</v>
      </c>
    </row>
    <row r="59" spans="2:3" x14ac:dyDescent="0.35">
      <c r="B59" s="4" t="s">
        <v>14</v>
      </c>
      <c r="C59" s="30">
        <v>100</v>
      </c>
    </row>
    <row r="60" spans="2:3" x14ac:dyDescent="0.35">
      <c r="B60" s="7" t="s">
        <v>16</v>
      </c>
      <c r="C60" s="34">
        <v>-9.25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88.914953939464368</v>
      </c>
    </row>
    <row r="63" spans="2:3" x14ac:dyDescent="0.35">
      <c r="B63" s="7" t="s">
        <v>16</v>
      </c>
      <c r="C63" s="37">
        <v>-8.224633239400454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3529.209554</v>
      </c>
    </row>
    <row r="66" spans="2:3" x14ac:dyDescent="0.35">
      <c r="B66" s="6" t="s">
        <v>33</v>
      </c>
      <c r="C66" s="23">
        <v>1673.8800000000003</v>
      </c>
    </row>
    <row r="67" spans="2:3" x14ac:dyDescent="0.35">
      <c r="B67" s="6" t="s">
        <v>34</v>
      </c>
      <c r="C67" s="23">
        <v>415.10300000000001</v>
      </c>
    </row>
    <row r="68" spans="2:3" x14ac:dyDescent="0.35">
      <c r="B68" s="6" t="s">
        <v>49</v>
      </c>
      <c r="C68" s="23">
        <v>2.8859999999999997</v>
      </c>
    </row>
    <row r="69" spans="2:3" x14ac:dyDescent="0.35">
      <c r="B69" s="6" t="s">
        <v>35</v>
      </c>
      <c r="C69" s="23">
        <v>787.87800000000004</v>
      </c>
    </row>
    <row r="70" spans="2:3" x14ac:dyDescent="0.35">
      <c r="B70" s="6" t="s">
        <v>36</v>
      </c>
      <c r="C70" s="23">
        <v>149.33607000000003</v>
      </c>
    </row>
    <row r="71" spans="2:3" x14ac:dyDescent="0.35">
      <c r="B71" s="6" t="s">
        <v>37</v>
      </c>
      <c r="C71" s="23">
        <v>500.12648400000012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311.8620958620038</v>
      </c>
    </row>
    <row r="74" spans="2:3" x14ac:dyDescent="0.35">
      <c r="B74" s="6" t="s">
        <v>40</v>
      </c>
      <c r="C74" s="39">
        <v>321.21795873786391</v>
      </c>
    </row>
    <row r="75" spans="2:3" x14ac:dyDescent="0.35">
      <c r="B75" s="6" t="s">
        <v>41</v>
      </c>
      <c r="C75" s="36">
        <v>1397.9767499999994</v>
      </c>
    </row>
    <row r="76" spans="2:3" x14ac:dyDescent="0.35">
      <c r="B76" s="9" t="s">
        <v>42</v>
      </c>
      <c r="C76" s="30">
        <v>248.52919999999989</v>
      </c>
    </row>
    <row r="77" spans="2:3" x14ac:dyDescent="0.35">
      <c r="B77" s="9" t="s">
        <v>43</v>
      </c>
      <c r="C77" s="30">
        <v>205.0365899999999</v>
      </c>
    </row>
    <row r="78" spans="2:3" x14ac:dyDescent="0.35">
      <c r="B78" s="9" t="s">
        <v>44</v>
      </c>
      <c r="C78" s="30">
        <v>944.41095999999948</v>
      </c>
    </row>
    <row r="79" spans="2:3" ht="16.5" thickBot="1" x14ac:dyDescent="0.45">
      <c r="B79" s="10" t="s">
        <v>472</v>
      </c>
      <c r="C79" s="40">
        <v>12426.459999999994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71CA-D0BE-49AE-A477-F025700991EE}">
  <dimension ref="B2:C85"/>
  <sheetViews>
    <sheetView topLeftCell="A20" zoomScale="70" zoomScaleNormal="70" workbookViewId="0">
      <selection activeCell="H22" sqref="H22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483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481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2003.9</v>
      </c>
    </row>
    <row r="22" spans="2:3" x14ac:dyDescent="0.35">
      <c r="B22" s="4" t="s">
        <v>8</v>
      </c>
      <c r="C22" s="30">
        <v>2003.9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1140.8240000000001</v>
      </c>
    </row>
    <row r="27" spans="2:3" x14ac:dyDescent="0.35">
      <c r="B27" s="6" t="s">
        <v>13</v>
      </c>
      <c r="C27" s="46">
        <v>129.87299999999999</v>
      </c>
    </row>
    <row r="28" spans="2:3" x14ac:dyDescent="0.35">
      <c r="B28" s="4" t="s">
        <v>14</v>
      </c>
      <c r="C28" s="33">
        <v>275.59999999999997</v>
      </c>
    </row>
    <row r="29" spans="2:3" x14ac:dyDescent="0.35">
      <c r="B29" s="7" t="s">
        <v>15</v>
      </c>
      <c r="C29" s="34">
        <v>-120.23399999999999</v>
      </c>
    </row>
    <row r="30" spans="2:3" x14ac:dyDescent="0.35">
      <c r="B30" s="7" t="s">
        <v>16</v>
      </c>
      <c r="C30" s="34">
        <v>-25.492999999999995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498.21099999999996</v>
      </c>
    </row>
    <row r="33" spans="2:3" x14ac:dyDescent="0.35">
      <c r="B33" s="4" t="s">
        <v>14</v>
      </c>
      <c r="C33" s="36">
        <v>566.80000000000007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-37.96</v>
      </c>
    </row>
    <row r="36" spans="2:3" x14ac:dyDescent="0.35">
      <c r="B36" s="7" t="s">
        <v>16</v>
      </c>
      <c r="C36" s="37">
        <v>-52.429000000000009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187.26372455016028</v>
      </c>
    </row>
    <row r="58" spans="2:3" x14ac:dyDescent="0.35">
      <c r="B58" s="6" t="s">
        <v>30</v>
      </c>
      <c r="C58" s="36">
        <v>93.631862275080138</v>
      </c>
    </row>
    <row r="59" spans="2:3" x14ac:dyDescent="0.35">
      <c r="B59" s="4" t="s">
        <v>14</v>
      </c>
      <c r="C59" s="30">
        <v>50</v>
      </c>
    </row>
    <row r="60" spans="2:3" x14ac:dyDescent="0.35">
      <c r="B60" s="7" t="s">
        <v>16</v>
      </c>
      <c r="C60" s="34">
        <v>-4.625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53.17560581276048</v>
      </c>
    </row>
    <row r="63" spans="2:3" x14ac:dyDescent="0.35">
      <c r="B63" s="7" t="s">
        <v>16</v>
      </c>
      <c r="C63" s="37">
        <v>-4.9187435376803448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1470.3083212600004</v>
      </c>
    </row>
    <row r="66" spans="2:3" x14ac:dyDescent="0.35">
      <c r="B66" s="6" t="s">
        <v>33</v>
      </c>
      <c r="C66" s="23">
        <v>697.35720000000026</v>
      </c>
    </row>
    <row r="67" spans="2:3" x14ac:dyDescent="0.35">
      <c r="B67" s="6" t="s">
        <v>34</v>
      </c>
      <c r="C67" s="23">
        <v>172.93657000000002</v>
      </c>
    </row>
    <row r="68" spans="2:3" x14ac:dyDescent="0.35">
      <c r="B68" s="6" t="s">
        <v>49</v>
      </c>
      <c r="C68" s="23">
        <v>1.20234</v>
      </c>
    </row>
    <row r="69" spans="2:3" x14ac:dyDescent="0.35">
      <c r="B69" s="6" t="s">
        <v>35</v>
      </c>
      <c r="C69" s="23">
        <v>328.23882000000003</v>
      </c>
    </row>
    <row r="70" spans="2:3" x14ac:dyDescent="0.35">
      <c r="B70" s="6" t="s">
        <v>36</v>
      </c>
      <c r="C70" s="23">
        <v>62.215083300000011</v>
      </c>
    </row>
    <row r="71" spans="2:3" x14ac:dyDescent="0.35">
      <c r="B71" s="6" t="s">
        <v>37</v>
      </c>
      <c r="C71" s="23">
        <v>208.35830796000005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144.06888137430482</v>
      </c>
    </row>
    <row r="74" spans="2:3" x14ac:dyDescent="0.35">
      <c r="B74" s="6" t="s">
        <v>40</v>
      </c>
      <c r="C74" s="39">
        <v>148.39094781553396</v>
      </c>
    </row>
    <row r="75" spans="2:3" x14ac:dyDescent="0.35">
      <c r="B75" s="6" t="s">
        <v>41</v>
      </c>
      <c r="C75" s="36">
        <v>645.81412499999988</v>
      </c>
    </row>
    <row r="76" spans="2:3" x14ac:dyDescent="0.35">
      <c r="B76" s="9" t="s">
        <v>42</v>
      </c>
      <c r="C76" s="30">
        <v>114.81139999999998</v>
      </c>
    </row>
    <row r="77" spans="2:3" x14ac:dyDescent="0.35">
      <c r="B77" s="9" t="s">
        <v>43</v>
      </c>
      <c r="C77" s="30">
        <v>94.719404999999981</v>
      </c>
    </row>
    <row r="78" spans="2:3" x14ac:dyDescent="0.35">
      <c r="B78" s="9" t="s">
        <v>44</v>
      </c>
      <c r="C78" s="30">
        <v>436.28331999999989</v>
      </c>
    </row>
    <row r="79" spans="2:3" ht="16.5" thickBot="1" x14ac:dyDescent="0.45">
      <c r="B79" s="10" t="s">
        <v>472</v>
      </c>
      <c r="C79" s="40">
        <v>5740.5699999999988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8119-A089-48CC-BAB1-2E6AB444541C}">
  <dimension ref="B2:C85"/>
  <sheetViews>
    <sheetView topLeftCell="A6" zoomScale="70" zoomScaleNormal="70" workbookViewId="0">
      <selection activeCell="E6" sqref="E1:G104857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483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2003.9</v>
      </c>
    </row>
    <row r="22" spans="2:3" x14ac:dyDescent="0.35">
      <c r="B22" s="4" t="s">
        <v>8</v>
      </c>
      <c r="C22" s="30">
        <v>2003.9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1056.9950000000003</v>
      </c>
    </row>
    <row r="27" spans="2:3" x14ac:dyDescent="0.35">
      <c r="B27" s="6" t="s">
        <v>13</v>
      </c>
      <c r="C27" s="46">
        <v>101.0145</v>
      </c>
    </row>
    <row r="28" spans="2:3" x14ac:dyDescent="0.35">
      <c r="B28" s="4" t="s">
        <v>14</v>
      </c>
      <c r="C28" s="33">
        <v>243.79999999999998</v>
      </c>
    </row>
    <row r="29" spans="2:3" x14ac:dyDescent="0.35">
      <c r="B29" s="7" t="s">
        <v>15</v>
      </c>
      <c r="C29" s="34">
        <v>-120.23399999999999</v>
      </c>
    </row>
    <row r="30" spans="2:3" x14ac:dyDescent="0.35">
      <c r="B30" s="7" t="s">
        <v>16</v>
      </c>
      <c r="C30" s="34">
        <v>-22.551499999999997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443.24050000000005</v>
      </c>
    </row>
    <row r="33" spans="2:3" x14ac:dyDescent="0.35">
      <c r="B33" s="4" t="s">
        <v>14</v>
      </c>
      <c r="C33" s="36">
        <v>501.40000000000003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-33.58</v>
      </c>
    </row>
    <row r="36" spans="2:3" x14ac:dyDescent="0.35">
      <c r="B36" s="7" t="s">
        <v>16</v>
      </c>
      <c r="C36" s="37">
        <v>-46.3795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175.4160585118907</v>
      </c>
    </row>
    <row r="58" spans="2:3" x14ac:dyDescent="0.35">
      <c r="B58" s="6" t="s">
        <v>30</v>
      </c>
      <c r="C58" s="36">
        <v>87.708029255945348</v>
      </c>
    </row>
    <row r="59" spans="2:3" x14ac:dyDescent="0.35">
      <c r="B59" s="4" t="s">
        <v>14</v>
      </c>
      <c r="C59" s="30">
        <v>50</v>
      </c>
    </row>
    <row r="60" spans="2:3" x14ac:dyDescent="0.35">
      <c r="B60" s="7" t="s">
        <v>16</v>
      </c>
      <c r="C60" s="34">
        <v>-4.625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46.64796612225382</v>
      </c>
    </row>
    <row r="63" spans="2:3" x14ac:dyDescent="0.35">
      <c r="B63" s="7" t="s">
        <v>16</v>
      </c>
      <c r="C63" s="37">
        <v>-4.3149368663084786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1470.3083212600004</v>
      </c>
    </row>
    <row r="66" spans="2:3" x14ac:dyDescent="0.35">
      <c r="B66" s="6" t="s">
        <v>33</v>
      </c>
      <c r="C66" s="23">
        <v>697.35720000000026</v>
      </c>
    </row>
    <row r="67" spans="2:3" x14ac:dyDescent="0.35">
      <c r="B67" s="6" t="s">
        <v>34</v>
      </c>
      <c r="C67" s="23">
        <v>172.93657000000002</v>
      </c>
    </row>
    <row r="68" spans="2:3" x14ac:dyDescent="0.35">
      <c r="B68" s="6" t="s">
        <v>49</v>
      </c>
      <c r="C68" s="23">
        <v>1.20234</v>
      </c>
    </row>
    <row r="69" spans="2:3" x14ac:dyDescent="0.35">
      <c r="B69" s="6" t="s">
        <v>35</v>
      </c>
      <c r="C69" s="23">
        <v>328.23882000000003</v>
      </c>
    </row>
    <row r="70" spans="2:3" x14ac:dyDescent="0.35">
      <c r="B70" s="6" t="s">
        <v>36</v>
      </c>
      <c r="C70" s="23">
        <v>62.215083300000011</v>
      </c>
    </row>
    <row r="71" spans="2:3" x14ac:dyDescent="0.35">
      <c r="B71" s="6" t="s">
        <v>37</v>
      </c>
      <c r="C71" s="23">
        <v>208.35830796000005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141.19858139315673</v>
      </c>
    </row>
    <row r="74" spans="2:3" x14ac:dyDescent="0.35">
      <c r="B74" s="6" t="s">
        <v>40</v>
      </c>
      <c r="C74" s="39">
        <v>145.43453883495144</v>
      </c>
    </row>
    <row r="75" spans="2:3" x14ac:dyDescent="0.35">
      <c r="B75" s="6" t="s">
        <v>41</v>
      </c>
      <c r="C75" s="36">
        <v>632.94749999999999</v>
      </c>
    </row>
    <row r="76" spans="2:3" x14ac:dyDescent="0.35">
      <c r="B76" s="9" t="s">
        <v>42</v>
      </c>
      <c r="C76" s="30">
        <v>112.524</v>
      </c>
    </row>
    <row r="77" spans="2:3" x14ac:dyDescent="0.35">
      <c r="B77" s="9" t="s">
        <v>43</v>
      </c>
      <c r="C77" s="30">
        <v>92.832300000000004</v>
      </c>
    </row>
    <row r="78" spans="2:3" x14ac:dyDescent="0.35">
      <c r="B78" s="9" t="s">
        <v>44</v>
      </c>
      <c r="C78" s="30">
        <v>427.59119999999996</v>
      </c>
    </row>
    <row r="79" spans="2:3" ht="16.5" thickBot="1" x14ac:dyDescent="0.45">
      <c r="B79" s="10" t="s">
        <v>472</v>
      </c>
      <c r="C79" s="40">
        <v>5626.2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BE2E-090F-4A4F-974A-3E18A3CD598E}">
  <dimension ref="B2:G85"/>
  <sheetViews>
    <sheetView topLeftCell="A15" zoomScale="70" zoomScaleNormal="70" workbookViewId="0">
      <selection activeCell="F22" sqref="F22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  <col min="5" max="5" width="14.36328125" bestFit="1" customWidth="1"/>
    <col min="6" max="6" width="11.6328125" bestFit="1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483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7" x14ac:dyDescent="0.35">
      <c r="B17" s="176" t="s">
        <v>477</v>
      </c>
      <c r="C17" s="177"/>
    </row>
    <row r="18" spans="2:7" x14ac:dyDescent="0.35">
      <c r="B18" s="176" t="s">
        <v>4</v>
      </c>
      <c r="C18" s="177"/>
    </row>
    <row r="19" spans="2:7" x14ac:dyDescent="0.35">
      <c r="B19" s="176" t="s">
        <v>5</v>
      </c>
      <c r="C19" s="177"/>
      <c r="F19" s="17"/>
    </row>
    <row r="20" spans="2:7" ht="15" customHeight="1" thickBot="1" x14ac:dyDescent="0.4">
      <c r="B20" s="2" t="s">
        <v>6</v>
      </c>
      <c r="C20" s="22"/>
      <c r="E20" s="175"/>
      <c r="F20" s="21"/>
      <c r="G20" s="26"/>
    </row>
    <row r="21" spans="2:7" x14ac:dyDescent="0.35">
      <c r="B21" s="3" t="s">
        <v>7</v>
      </c>
      <c r="C21" s="29">
        <v>3053.0800000000004</v>
      </c>
      <c r="E21" s="175"/>
      <c r="F21" s="21"/>
      <c r="G21" s="21"/>
    </row>
    <row r="22" spans="2:7" x14ac:dyDescent="0.35">
      <c r="B22" s="4" t="s">
        <v>8</v>
      </c>
      <c r="C22" s="30">
        <v>2404.6800000000003</v>
      </c>
    </row>
    <row r="23" spans="2:7" x14ac:dyDescent="0.35">
      <c r="B23" s="4" t="s">
        <v>9</v>
      </c>
      <c r="C23" s="30">
        <v>648.40000000000009</v>
      </c>
    </row>
    <row r="24" spans="2:7" x14ac:dyDescent="0.35">
      <c r="B24" s="4" t="s">
        <v>10</v>
      </c>
      <c r="C24" s="30">
        <v>0</v>
      </c>
    </row>
    <row r="25" spans="2:7" x14ac:dyDescent="0.35">
      <c r="B25" s="4" t="s">
        <v>11</v>
      </c>
      <c r="C25" s="30">
        <v>0</v>
      </c>
    </row>
    <row r="26" spans="2:7" ht="16" x14ac:dyDescent="0.4">
      <c r="B26" s="5" t="s">
        <v>12</v>
      </c>
      <c r="C26" s="31">
        <v>1032.9482000000003</v>
      </c>
    </row>
    <row r="27" spans="2:7" x14ac:dyDescent="0.35">
      <c r="B27" s="6" t="s">
        <v>13</v>
      </c>
      <c r="C27" s="46">
        <v>76.967699999999979</v>
      </c>
    </row>
    <row r="28" spans="2:7" x14ac:dyDescent="0.35">
      <c r="B28" s="4" t="s">
        <v>14</v>
      </c>
      <c r="C28" s="33">
        <v>243.79999999999998</v>
      </c>
      <c r="E28" s="17"/>
    </row>
    <row r="29" spans="2:7" x14ac:dyDescent="0.35">
      <c r="B29" s="7" t="s">
        <v>15</v>
      </c>
      <c r="C29" s="34">
        <v>-144.2808</v>
      </c>
    </row>
    <row r="30" spans="2:7" x14ac:dyDescent="0.35">
      <c r="B30" s="7" t="s">
        <v>16</v>
      </c>
      <c r="C30" s="34">
        <v>-22.551499999999997</v>
      </c>
    </row>
    <row r="31" spans="2:7" ht="7.5" customHeight="1" x14ac:dyDescent="0.35">
      <c r="B31" s="7"/>
      <c r="C31" s="34"/>
    </row>
    <row r="32" spans="2:7" x14ac:dyDescent="0.35">
      <c r="B32" s="24" t="s">
        <v>17</v>
      </c>
      <c r="C32" s="46">
        <v>443.24050000000005</v>
      </c>
      <c r="E32" s="20"/>
    </row>
    <row r="33" spans="2:3" x14ac:dyDescent="0.35">
      <c r="B33" s="4" t="s">
        <v>14</v>
      </c>
      <c r="C33" s="36">
        <v>501.40000000000003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-33.58</v>
      </c>
    </row>
    <row r="36" spans="2:3" x14ac:dyDescent="0.35">
      <c r="B36" s="7" t="s">
        <v>16</v>
      </c>
      <c r="C36" s="37">
        <v>-46.3795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6" ht="5" customHeight="1" x14ac:dyDescent="0.35">
      <c r="B49" s="7"/>
      <c r="C49" s="34"/>
    </row>
    <row r="50" spans="2:6" x14ac:dyDescent="0.35">
      <c r="B50" s="6" t="s">
        <v>24</v>
      </c>
      <c r="C50" s="35"/>
    </row>
    <row r="51" spans="2:6" x14ac:dyDescent="0.35">
      <c r="B51" s="8" t="s">
        <v>25</v>
      </c>
      <c r="C51" s="36">
        <v>16.75</v>
      </c>
    </row>
    <row r="52" spans="2:6" x14ac:dyDescent="0.35">
      <c r="B52" s="7" t="s">
        <v>16</v>
      </c>
      <c r="C52" s="37">
        <v>-1.5493749999999999</v>
      </c>
    </row>
    <row r="53" spans="2:6" ht="5.5" customHeight="1" x14ac:dyDescent="0.35">
      <c r="B53" s="7"/>
      <c r="C53" s="36"/>
    </row>
    <row r="54" spans="2:6" s="11" customFormat="1" ht="18" customHeight="1" x14ac:dyDescent="0.35">
      <c r="B54" s="43" t="s">
        <v>26</v>
      </c>
      <c r="C54" s="45">
        <v>29.7</v>
      </c>
    </row>
    <row r="55" spans="2:6" s="11" customFormat="1" ht="29" x14ac:dyDescent="0.35">
      <c r="B55" s="44" t="s">
        <v>27</v>
      </c>
      <c r="C55" s="45">
        <v>8.91</v>
      </c>
    </row>
    <row r="56" spans="2:6" s="11" customFormat="1" ht="18" customHeight="1" x14ac:dyDescent="0.35">
      <c r="B56" s="43" t="s">
        <v>28</v>
      </c>
      <c r="C56" s="39"/>
    </row>
    <row r="57" spans="2:6" ht="16" x14ac:dyDescent="0.4">
      <c r="B57" s="5" t="s">
        <v>29</v>
      </c>
      <c r="C57" s="31">
        <v>200.23893924914202</v>
      </c>
      <c r="E57" s="18"/>
      <c r="F57" s="18"/>
    </row>
    <row r="58" spans="2:6" x14ac:dyDescent="0.35">
      <c r="B58" s="6" t="s">
        <v>30</v>
      </c>
      <c r="C58" s="36">
        <v>100.11946962457101</v>
      </c>
      <c r="F58" s="17"/>
    </row>
    <row r="59" spans="2:6" x14ac:dyDescent="0.35">
      <c r="B59" s="4" t="s">
        <v>14</v>
      </c>
      <c r="C59" s="30">
        <v>70</v>
      </c>
    </row>
    <row r="60" spans="2:6" x14ac:dyDescent="0.35">
      <c r="B60" s="7" t="s">
        <v>16</v>
      </c>
      <c r="C60" s="34">
        <v>-6.4749999999999996</v>
      </c>
      <c r="F60" s="17"/>
    </row>
    <row r="61" spans="2:6" x14ac:dyDescent="0.35">
      <c r="B61" s="6" t="s">
        <v>31</v>
      </c>
    </row>
    <row r="62" spans="2:6" x14ac:dyDescent="0.35">
      <c r="B62" s="4" t="s">
        <v>14</v>
      </c>
      <c r="C62" s="36">
        <v>40.324484434788985</v>
      </c>
    </row>
    <row r="63" spans="2:6" x14ac:dyDescent="0.35">
      <c r="B63" s="7" t="s">
        <v>16</v>
      </c>
      <c r="C63" s="37">
        <v>-3.7300148102179809</v>
      </c>
    </row>
    <row r="64" spans="2:6" ht="9.5" customHeight="1" x14ac:dyDescent="0.35">
      <c r="B64" s="7"/>
      <c r="C64" s="37"/>
    </row>
    <row r="65" spans="2:5" ht="16" x14ac:dyDescent="0.4">
      <c r="B65" s="5" t="s">
        <v>32</v>
      </c>
      <c r="C65" s="31">
        <v>2240.1162380720007</v>
      </c>
    </row>
    <row r="66" spans="2:5" x14ac:dyDescent="0.35">
      <c r="B66" s="6" t="s">
        <v>33</v>
      </c>
      <c r="C66" s="23">
        <v>1062.4718400000004</v>
      </c>
    </row>
    <row r="67" spans="2:5" x14ac:dyDescent="0.35">
      <c r="B67" s="6" t="s">
        <v>34</v>
      </c>
      <c r="C67" s="23">
        <v>263.48080400000003</v>
      </c>
    </row>
    <row r="68" spans="2:5" x14ac:dyDescent="0.35">
      <c r="B68" s="6" t="s">
        <v>49</v>
      </c>
      <c r="C68" s="23">
        <v>1.8318480000000001</v>
      </c>
    </row>
    <row r="69" spans="2:5" x14ac:dyDescent="0.35">
      <c r="B69" s="6" t="s">
        <v>35</v>
      </c>
      <c r="C69" s="23">
        <v>500.09450400000009</v>
      </c>
    </row>
    <row r="70" spans="2:5" x14ac:dyDescent="0.35">
      <c r="B70" s="6" t="s">
        <v>36</v>
      </c>
      <c r="C70" s="23">
        <v>94.788974760000031</v>
      </c>
    </row>
    <row r="71" spans="2:5" x14ac:dyDescent="0.35">
      <c r="B71" s="6" t="s">
        <v>37</v>
      </c>
      <c r="C71" s="23">
        <v>317.4482673120001</v>
      </c>
    </row>
    <row r="72" spans="2:5" ht="16" x14ac:dyDescent="0.4">
      <c r="B72" s="5" t="s">
        <v>38</v>
      </c>
      <c r="C72" s="31"/>
    </row>
    <row r="73" spans="2:5" x14ac:dyDescent="0.35">
      <c r="B73" s="6" t="s">
        <v>39</v>
      </c>
      <c r="C73" s="39">
        <v>195.79150131963431</v>
      </c>
    </row>
    <row r="74" spans="2:5" x14ac:dyDescent="0.35">
      <c r="B74" s="6" t="s">
        <v>40</v>
      </c>
      <c r="C74" s="39">
        <v>201.66524635922332</v>
      </c>
      <c r="E74" s="51"/>
    </row>
    <row r="75" spans="2:5" x14ac:dyDescent="0.35">
      <c r="B75" s="6" t="s">
        <v>41</v>
      </c>
      <c r="C75" s="36">
        <v>877.66987500000027</v>
      </c>
    </row>
    <row r="76" spans="2:5" x14ac:dyDescent="0.35">
      <c r="B76" s="9" t="s">
        <v>42</v>
      </c>
      <c r="C76" s="30">
        <v>156.03020000000004</v>
      </c>
    </row>
    <row r="77" spans="2:5" x14ac:dyDescent="0.35">
      <c r="B77" s="9" t="s">
        <v>43</v>
      </c>
      <c r="C77" s="30">
        <v>128.72491500000004</v>
      </c>
    </row>
    <row r="78" spans="2:5" x14ac:dyDescent="0.35">
      <c r="B78" s="9" t="s">
        <v>44</v>
      </c>
      <c r="C78" s="30">
        <v>592.91476000000011</v>
      </c>
    </row>
    <row r="79" spans="2:5" ht="16.5" thickBot="1" x14ac:dyDescent="0.45">
      <c r="B79" s="10" t="s">
        <v>472</v>
      </c>
      <c r="C79" s="40">
        <v>7801.510000000002</v>
      </c>
      <c r="E79" s="20"/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9">
    <mergeCell ref="B19:C19"/>
    <mergeCell ref="E20:E21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2C87-051D-470F-BC96-6D0AF2D7F397}">
  <dimension ref="B2:C85"/>
  <sheetViews>
    <sheetView topLeftCell="A11" zoomScale="70" zoomScaleNormal="70" workbookViewId="0">
      <selection activeCell="I29" sqref="I29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483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473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4555.8449971074378</v>
      </c>
    </row>
    <row r="22" spans="2:3" x14ac:dyDescent="0.35">
      <c r="B22" s="4" t="s">
        <v>8</v>
      </c>
      <c r="C22" s="30">
        <v>4007.8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523.22645454545466</v>
      </c>
    </row>
    <row r="25" spans="2:3" x14ac:dyDescent="0.35">
      <c r="B25" s="4" t="s">
        <v>11</v>
      </c>
      <c r="C25" s="30">
        <v>24.81854256198347</v>
      </c>
    </row>
    <row r="26" spans="2:3" ht="16" x14ac:dyDescent="0.4">
      <c r="B26" s="5" t="s">
        <v>12</v>
      </c>
      <c r="C26" s="31">
        <v>1694.845</v>
      </c>
    </row>
    <row r="27" spans="2:3" x14ac:dyDescent="0.35">
      <c r="B27" s="6" t="s">
        <v>13</v>
      </c>
      <c r="C27" s="46">
        <v>57.736499999999978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-240.46799999999999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121.89828351020992</v>
      </c>
    </row>
    <row r="58" spans="2:3" x14ac:dyDescent="0.35">
      <c r="B58" s="6" t="s">
        <v>30</v>
      </c>
      <c r="C58" s="36">
        <v>60.949141755104961</v>
      </c>
    </row>
    <row r="59" spans="2:3" x14ac:dyDescent="0.35">
      <c r="B59" s="4" t="s">
        <v>14</v>
      </c>
      <c r="C59" s="30">
        <v>40</v>
      </c>
    </row>
    <row r="60" spans="2:3" x14ac:dyDescent="0.35">
      <c r="B60" s="7" t="s">
        <v>16</v>
      </c>
      <c r="C60" s="34">
        <v>-3.7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27.161588710859462</v>
      </c>
    </row>
    <row r="63" spans="2:3" x14ac:dyDescent="0.35">
      <c r="B63" s="7" t="s">
        <v>16</v>
      </c>
      <c r="C63" s="37">
        <v>-2.5124469557545002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3342.7300811506598</v>
      </c>
    </row>
    <row r="66" spans="2:3" x14ac:dyDescent="0.35">
      <c r="B66" s="6" t="s">
        <v>33</v>
      </c>
      <c r="C66" s="23">
        <v>1585.4340589933888</v>
      </c>
    </row>
    <row r="67" spans="2:3" x14ac:dyDescent="0.35">
      <c r="B67" s="6" t="s">
        <v>34</v>
      </c>
      <c r="C67" s="23">
        <v>393.16942325037189</v>
      </c>
    </row>
    <row r="68" spans="2:3" x14ac:dyDescent="0.35">
      <c r="B68" s="6" t="s">
        <v>49</v>
      </c>
      <c r="C68" s="23">
        <v>2.7335069982644624</v>
      </c>
    </row>
    <row r="69" spans="2:3" x14ac:dyDescent="0.35">
      <c r="B69" s="6" t="s">
        <v>35</v>
      </c>
      <c r="C69" s="23">
        <v>746.24741052619834</v>
      </c>
    </row>
    <row r="70" spans="2:3" x14ac:dyDescent="0.35">
      <c r="B70" s="6" t="s">
        <v>36</v>
      </c>
      <c r="C70" s="23">
        <v>141.44531962519466</v>
      </c>
    </row>
    <row r="71" spans="2:3" x14ac:dyDescent="0.35">
      <c r="B71" s="6" t="s">
        <v>37</v>
      </c>
      <c r="C71" s="23">
        <v>473.70036175724192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291.45955085304922</v>
      </c>
    </row>
    <row r="74" spans="2:3" x14ac:dyDescent="0.35">
      <c r="B74" s="6" t="s">
        <v>40</v>
      </c>
      <c r="C74" s="39">
        <v>300.2033373786407</v>
      </c>
    </row>
    <row r="75" spans="2:3" x14ac:dyDescent="0.35">
      <c r="B75" s="6" t="s">
        <v>41</v>
      </c>
      <c r="C75" s="36">
        <v>1306.5187499999997</v>
      </c>
    </row>
    <row r="76" spans="2:3" x14ac:dyDescent="0.35">
      <c r="B76" s="9" t="s">
        <v>42</v>
      </c>
      <c r="C76" s="30">
        <v>232.26999999999998</v>
      </c>
    </row>
    <row r="77" spans="2:3" x14ac:dyDescent="0.35">
      <c r="B77" s="9" t="s">
        <v>43</v>
      </c>
      <c r="C77" s="30">
        <v>191.62274999999997</v>
      </c>
    </row>
    <row r="78" spans="2:3" x14ac:dyDescent="0.35">
      <c r="B78" s="9" t="s">
        <v>44</v>
      </c>
      <c r="C78" s="30">
        <v>882.62599999999986</v>
      </c>
    </row>
    <row r="79" spans="2:3" ht="16.5" thickBot="1" x14ac:dyDescent="0.45">
      <c r="B79" s="10" t="s">
        <v>472</v>
      </c>
      <c r="C79" s="40">
        <v>11613.499999999998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2F33A-1F6B-4675-8B58-3DB36CE678B0}">
  <dimension ref="B2:C85"/>
  <sheetViews>
    <sheetView zoomScale="55" zoomScaleNormal="55" workbookViewId="0">
      <selection activeCell="E1" sqref="E1:H104857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483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4007.8</v>
      </c>
    </row>
    <row r="22" spans="2:3" x14ac:dyDescent="0.35">
      <c r="B22" s="4" t="s">
        <v>8</v>
      </c>
      <c r="C22" s="30">
        <v>4007.8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1694.845</v>
      </c>
    </row>
    <row r="27" spans="2:3" x14ac:dyDescent="0.35">
      <c r="B27" s="6" t="s">
        <v>13</v>
      </c>
      <c r="C27" s="46">
        <v>57.736499999999978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-240.46799999999999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291.58542129373791</v>
      </c>
    </row>
    <row r="58" spans="2:3" x14ac:dyDescent="0.35">
      <c r="B58" s="6" t="s">
        <v>30</v>
      </c>
      <c r="C58" s="36">
        <v>145.79271064686895</v>
      </c>
    </row>
    <row r="59" spans="2:3" x14ac:dyDescent="0.35">
      <c r="B59" s="4" t="s">
        <v>14</v>
      </c>
      <c r="C59" s="30">
        <v>110</v>
      </c>
    </row>
    <row r="60" spans="2:3" x14ac:dyDescent="0.35">
      <c r="B60" s="7" t="s">
        <v>16</v>
      </c>
      <c r="C60" s="34">
        <v>-10.175000000000001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50.653124679745389</v>
      </c>
    </row>
    <row r="63" spans="2:3" x14ac:dyDescent="0.35">
      <c r="B63" s="7" t="s">
        <v>16</v>
      </c>
      <c r="C63" s="37">
        <v>-4.685414032876448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2940.6166425200008</v>
      </c>
    </row>
    <row r="66" spans="2:3" x14ac:dyDescent="0.35">
      <c r="B66" s="6" t="s">
        <v>33</v>
      </c>
      <c r="C66" s="23">
        <v>1394.7144000000005</v>
      </c>
    </row>
    <row r="67" spans="2:3" x14ac:dyDescent="0.35">
      <c r="B67" s="6" t="s">
        <v>34</v>
      </c>
      <c r="C67" s="23">
        <v>345.87314000000003</v>
      </c>
    </row>
    <row r="68" spans="2:3" x14ac:dyDescent="0.35">
      <c r="B68" s="6" t="s">
        <v>49</v>
      </c>
      <c r="C68" s="23">
        <v>2.4046799999999999</v>
      </c>
    </row>
    <row r="69" spans="2:3" x14ac:dyDescent="0.35">
      <c r="B69" s="6" t="s">
        <v>35</v>
      </c>
      <c r="C69" s="23">
        <v>656.47764000000006</v>
      </c>
    </row>
    <row r="70" spans="2:3" x14ac:dyDescent="0.35">
      <c r="B70" s="6" t="s">
        <v>36</v>
      </c>
      <c r="C70" s="23">
        <v>124.43016660000002</v>
      </c>
    </row>
    <row r="71" spans="2:3" x14ac:dyDescent="0.35">
      <c r="B71" s="6" t="s">
        <v>37</v>
      </c>
      <c r="C71" s="23">
        <v>416.71661592000009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268.04541191441217</v>
      </c>
    </row>
    <row r="74" spans="2:3" x14ac:dyDescent="0.35">
      <c r="B74" s="6" t="s">
        <v>40</v>
      </c>
      <c r="C74" s="39">
        <v>276.08677427184455</v>
      </c>
    </row>
    <row r="75" spans="2:3" x14ac:dyDescent="0.35">
      <c r="B75" s="6" t="s">
        <v>41</v>
      </c>
      <c r="C75" s="36">
        <v>1201.5607499999994</v>
      </c>
    </row>
    <row r="76" spans="2:3" x14ac:dyDescent="0.35">
      <c r="B76" s="9" t="s">
        <v>42</v>
      </c>
      <c r="C76" s="30">
        <v>213.61079999999993</v>
      </c>
    </row>
    <row r="77" spans="2:3" x14ac:dyDescent="0.35">
      <c r="B77" s="9" t="s">
        <v>43</v>
      </c>
      <c r="C77" s="30">
        <v>176.22890999999993</v>
      </c>
    </row>
    <row r="78" spans="2:3" x14ac:dyDescent="0.35">
      <c r="B78" s="9" t="s">
        <v>44</v>
      </c>
      <c r="C78" s="30">
        <v>811.72103999999968</v>
      </c>
    </row>
    <row r="79" spans="2:3" ht="16.5" thickBot="1" x14ac:dyDescent="0.45">
      <c r="B79" s="10" t="s">
        <v>472</v>
      </c>
      <c r="C79" s="40">
        <v>10680.539999999995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44AE-33BA-4774-94A1-47590366081E}">
  <dimension ref="B2:C85"/>
  <sheetViews>
    <sheetView topLeftCell="A9" zoomScale="70" zoomScaleNormal="70" workbookViewId="0">
      <selection activeCell="A21" sqref="A21:XFD21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483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480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2241.0876179752067</v>
      </c>
    </row>
    <row r="22" spans="2:3" x14ac:dyDescent="0.35">
      <c r="B22" s="4" t="s">
        <v>8</v>
      </c>
      <c r="C22" s="30">
        <v>2003.9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229.63531818181823</v>
      </c>
    </row>
    <row r="25" spans="2:3" x14ac:dyDescent="0.35">
      <c r="B25" s="4" t="s">
        <v>11</v>
      </c>
      <c r="C25" s="30">
        <v>7.5522997933884319</v>
      </c>
    </row>
    <row r="26" spans="2:3" ht="16" x14ac:dyDescent="0.4">
      <c r="B26" s="5" t="s">
        <v>12</v>
      </c>
      <c r="C26" s="31">
        <v>1056.9950000000003</v>
      </c>
    </row>
    <row r="27" spans="2:3" x14ac:dyDescent="0.35">
      <c r="B27" s="6" t="s">
        <v>13</v>
      </c>
      <c r="C27" s="46">
        <v>101.0145</v>
      </c>
    </row>
    <row r="28" spans="2:3" x14ac:dyDescent="0.35">
      <c r="B28" s="4" t="s">
        <v>14</v>
      </c>
      <c r="C28" s="33">
        <v>243.79999999999998</v>
      </c>
    </row>
    <row r="29" spans="2:3" x14ac:dyDescent="0.35">
      <c r="B29" s="7" t="s">
        <v>15</v>
      </c>
      <c r="C29" s="34">
        <v>-120.23399999999999</v>
      </c>
    </row>
    <row r="30" spans="2:3" x14ac:dyDescent="0.35">
      <c r="B30" s="7" t="s">
        <v>16</v>
      </c>
      <c r="C30" s="34">
        <v>-22.551499999999997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443.24050000000005</v>
      </c>
    </row>
    <row r="33" spans="2:3" x14ac:dyDescent="0.35">
      <c r="B33" s="4" t="s">
        <v>14</v>
      </c>
      <c r="C33" s="36">
        <v>501.40000000000003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-33.58</v>
      </c>
    </row>
    <row r="36" spans="2:3" x14ac:dyDescent="0.35">
      <c r="B36" s="7" t="s">
        <v>16</v>
      </c>
      <c r="C36" s="37">
        <v>-46.3795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343.26092340638331</v>
      </c>
    </row>
    <row r="58" spans="2:3" x14ac:dyDescent="0.35">
      <c r="B58" s="6" t="s">
        <v>30</v>
      </c>
      <c r="C58" s="36">
        <v>171.63046170319166</v>
      </c>
    </row>
    <row r="59" spans="2:3" x14ac:dyDescent="0.35">
      <c r="B59" s="4" t="s">
        <v>14</v>
      </c>
      <c r="C59" s="30">
        <v>80</v>
      </c>
    </row>
    <row r="60" spans="2:3" x14ac:dyDescent="0.35">
      <c r="B60" s="7" t="s">
        <v>16</v>
      </c>
      <c r="C60" s="34">
        <v>-7.4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109.12447570599635</v>
      </c>
    </row>
    <row r="63" spans="2:3" x14ac:dyDescent="0.35">
      <c r="B63" s="7" t="s">
        <v>16</v>
      </c>
      <c r="C63" s="37">
        <v>-10.094014002804663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1644.3384267586703</v>
      </c>
    </row>
    <row r="66" spans="2:3" x14ac:dyDescent="0.35">
      <c r="B66" s="6" t="s">
        <v>33</v>
      </c>
      <c r="C66" s="23">
        <v>779.89849105537212</v>
      </c>
    </row>
    <row r="67" spans="2:3" x14ac:dyDescent="0.35">
      <c r="B67" s="6" t="s">
        <v>34</v>
      </c>
      <c r="C67" s="23">
        <v>193.40586143126035</v>
      </c>
    </row>
    <row r="68" spans="2:3" x14ac:dyDescent="0.35">
      <c r="B68" s="6" t="s">
        <v>49</v>
      </c>
      <c r="C68" s="23">
        <v>1.344652570785124</v>
      </c>
    </row>
    <row r="69" spans="2:3" x14ac:dyDescent="0.35">
      <c r="B69" s="6" t="s">
        <v>35</v>
      </c>
      <c r="C69" s="23">
        <v>367.09015182433888</v>
      </c>
    </row>
    <row r="70" spans="2:3" x14ac:dyDescent="0.35">
      <c r="B70" s="6" t="s">
        <v>36</v>
      </c>
      <c r="C70" s="23">
        <v>69.579047275276253</v>
      </c>
    </row>
    <row r="71" spans="2:3" x14ac:dyDescent="0.35">
      <c r="B71" s="6" t="s">
        <v>37</v>
      </c>
      <c r="C71" s="23">
        <v>233.02022260163733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158.57045904420784</v>
      </c>
    </row>
    <row r="74" spans="2:3" x14ac:dyDescent="0.35">
      <c r="B74" s="6" t="s">
        <v>40</v>
      </c>
      <c r="C74" s="39">
        <v>163.32757281553404</v>
      </c>
    </row>
    <row r="75" spans="2:3" x14ac:dyDescent="0.35">
      <c r="B75" s="6" t="s">
        <v>41</v>
      </c>
      <c r="C75" s="36">
        <v>710.82000000000039</v>
      </c>
    </row>
    <row r="76" spans="2:3" x14ac:dyDescent="0.35">
      <c r="B76" s="9" t="s">
        <v>42</v>
      </c>
      <c r="C76" s="30">
        <v>126.36800000000007</v>
      </c>
    </row>
    <row r="77" spans="2:3" x14ac:dyDescent="0.35">
      <c r="B77" s="9" t="s">
        <v>43</v>
      </c>
      <c r="C77" s="30">
        <v>104.25360000000006</v>
      </c>
    </row>
    <row r="78" spans="2:3" x14ac:dyDescent="0.35">
      <c r="B78" s="9" t="s">
        <v>44</v>
      </c>
      <c r="C78" s="30">
        <v>480.19840000000022</v>
      </c>
    </row>
    <row r="79" spans="2:3" ht="16.5" thickBot="1" x14ac:dyDescent="0.45">
      <c r="B79" s="10" t="s">
        <v>472</v>
      </c>
      <c r="C79" s="40">
        <v>6318.4000000000033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C5E2-A7C5-4FEE-94FB-99E8EF427479}">
  <dimension ref="B2:C85"/>
  <sheetViews>
    <sheetView topLeftCell="A11" zoomScale="70" zoomScaleNormal="70" workbookViewId="0">
      <selection activeCell="G11" activeCellId="1" sqref="C1:D1048576 G1:J104857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482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4809.3599999999997</v>
      </c>
    </row>
    <row r="22" spans="2:3" x14ac:dyDescent="0.35">
      <c r="B22" s="4" t="s">
        <v>8</v>
      </c>
      <c r="C22" s="30">
        <v>4809.3599999999997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1646.7514000000003</v>
      </c>
    </row>
    <row r="27" spans="2:3" x14ac:dyDescent="0.35">
      <c r="B27" s="6" t="s">
        <v>13</v>
      </c>
      <c r="C27" s="46">
        <v>9.6429000000000293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-288.56159999999994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339.86302241552971</v>
      </c>
    </row>
    <row r="58" spans="2:3" x14ac:dyDescent="0.35">
      <c r="B58" s="6" t="s">
        <v>30</v>
      </c>
      <c r="C58" s="36">
        <v>169.93151120776486</v>
      </c>
    </row>
    <row r="59" spans="2:3" x14ac:dyDescent="0.35">
      <c r="B59" s="4" t="s">
        <v>14</v>
      </c>
      <c r="C59" s="30">
        <v>120</v>
      </c>
    </row>
    <row r="60" spans="2:3" x14ac:dyDescent="0.35">
      <c r="B60" s="7" t="s">
        <v>16</v>
      </c>
      <c r="C60" s="34">
        <v>-11.1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67.25235394795024</v>
      </c>
    </row>
    <row r="63" spans="2:3" x14ac:dyDescent="0.35">
      <c r="B63" s="7" t="s">
        <v>16</v>
      </c>
      <c r="C63" s="37">
        <v>-6.2208427401853967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3528.7399710240002</v>
      </c>
    </row>
    <row r="66" spans="2:3" x14ac:dyDescent="0.35">
      <c r="B66" s="6" t="s">
        <v>33</v>
      </c>
      <c r="C66" s="23">
        <v>1673.6572800000004</v>
      </c>
    </row>
    <row r="67" spans="2:3" x14ac:dyDescent="0.35">
      <c r="B67" s="6" t="s">
        <v>34</v>
      </c>
      <c r="C67" s="23">
        <v>415.04776799999996</v>
      </c>
    </row>
    <row r="68" spans="2:3" x14ac:dyDescent="0.35">
      <c r="B68" s="6" t="s">
        <v>49</v>
      </c>
      <c r="C68" s="23">
        <v>2.8856159999999997</v>
      </c>
    </row>
    <row r="69" spans="2:3" x14ac:dyDescent="0.35">
      <c r="B69" s="6" t="s">
        <v>35</v>
      </c>
      <c r="C69" s="23">
        <v>787.77316799999994</v>
      </c>
    </row>
    <row r="70" spans="2:3" x14ac:dyDescent="0.35">
      <c r="B70" s="6" t="s">
        <v>36</v>
      </c>
      <c r="C70" s="23">
        <v>149.31619992</v>
      </c>
    </row>
    <row r="71" spans="2:3" x14ac:dyDescent="0.35">
      <c r="B71" s="6" t="s">
        <v>37</v>
      </c>
      <c r="C71" s="23">
        <v>500.05993910400008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309.74143180318589</v>
      </c>
    </row>
    <row r="74" spans="2:3" x14ac:dyDescent="0.35">
      <c r="B74" s="6" t="s">
        <v>40</v>
      </c>
      <c r="C74" s="39">
        <v>319.03367475728146</v>
      </c>
    </row>
    <row r="75" spans="2:3" x14ac:dyDescent="0.35">
      <c r="B75" s="6" t="s">
        <v>41</v>
      </c>
      <c r="C75" s="36">
        <v>1388.4704999999997</v>
      </c>
    </row>
    <row r="76" spans="2:3" x14ac:dyDescent="0.35">
      <c r="B76" s="9" t="s">
        <v>42</v>
      </c>
      <c r="C76" s="30">
        <v>246.83919999999995</v>
      </c>
    </row>
    <row r="77" spans="2:3" x14ac:dyDescent="0.35">
      <c r="B77" s="9" t="s">
        <v>43</v>
      </c>
      <c r="C77" s="30">
        <v>203.64233999999996</v>
      </c>
    </row>
    <row r="78" spans="2:3" x14ac:dyDescent="0.35">
      <c r="B78" s="9" t="s">
        <v>44</v>
      </c>
      <c r="C78" s="30">
        <v>937.98895999999979</v>
      </c>
    </row>
    <row r="79" spans="2:3" ht="16.5" thickBot="1" x14ac:dyDescent="0.45">
      <c r="B79" s="10" t="s">
        <v>472</v>
      </c>
      <c r="C79" s="40">
        <v>12341.959999999997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B5E6-D2E0-41CC-A593-77BF5CFE06D6}">
  <dimension ref="B2:C86"/>
  <sheetViews>
    <sheetView topLeftCell="A5" zoomScale="70" zoomScaleNormal="70" workbookViewId="0">
      <selection activeCell="G23" sqref="G23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482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ht="15" thickBot="1" x14ac:dyDescent="0.4">
      <c r="B21" s="27"/>
      <c r="C21" s="28" t="s">
        <v>48</v>
      </c>
    </row>
    <row r="22" spans="2:3" x14ac:dyDescent="0.35">
      <c r="B22" s="3" t="s">
        <v>7</v>
      </c>
      <c r="C22" s="29">
        <v>2404.6799999999998</v>
      </c>
    </row>
    <row r="23" spans="2:3" x14ac:dyDescent="0.35">
      <c r="B23" s="4" t="s">
        <v>8</v>
      </c>
      <c r="C23" s="30">
        <v>2404.6799999999998</v>
      </c>
    </row>
    <row r="24" spans="2:3" x14ac:dyDescent="0.35">
      <c r="B24" s="4" t="s">
        <v>9</v>
      </c>
      <c r="C24" s="30">
        <v>0</v>
      </c>
    </row>
    <row r="25" spans="2:3" x14ac:dyDescent="0.35">
      <c r="B25" s="4" t="s">
        <v>10</v>
      </c>
      <c r="C25" s="30">
        <v>0</v>
      </c>
    </row>
    <row r="26" spans="2:3" x14ac:dyDescent="0.35">
      <c r="B26" s="4" t="s">
        <v>11</v>
      </c>
      <c r="C26" s="30">
        <v>0</v>
      </c>
    </row>
    <row r="27" spans="2:3" ht="16" x14ac:dyDescent="0.4">
      <c r="B27" s="5" t="s">
        <v>12</v>
      </c>
      <c r="C27" s="31">
        <v>1032.9482000000003</v>
      </c>
    </row>
    <row r="28" spans="2:3" x14ac:dyDescent="0.35">
      <c r="B28" s="6" t="s">
        <v>13</v>
      </c>
      <c r="C28" s="46">
        <v>76.967700000000008</v>
      </c>
    </row>
    <row r="29" spans="2:3" x14ac:dyDescent="0.35">
      <c r="B29" s="4" t="s">
        <v>14</v>
      </c>
      <c r="C29" s="33">
        <v>243.79999999999998</v>
      </c>
    </row>
    <row r="30" spans="2:3" x14ac:dyDescent="0.35">
      <c r="B30" s="7" t="s">
        <v>15</v>
      </c>
      <c r="C30" s="34">
        <v>-144.28079999999997</v>
      </c>
    </row>
    <row r="31" spans="2:3" x14ac:dyDescent="0.35">
      <c r="B31" s="7" t="s">
        <v>16</v>
      </c>
      <c r="C31" s="34">
        <v>-22.551499999999997</v>
      </c>
    </row>
    <row r="32" spans="2:3" ht="7.5" customHeight="1" x14ac:dyDescent="0.35">
      <c r="B32" s="7"/>
      <c r="C32" s="34"/>
    </row>
    <row r="33" spans="2:3" x14ac:dyDescent="0.35">
      <c r="B33" s="24" t="s">
        <v>17</v>
      </c>
      <c r="C33" s="46">
        <v>443.24050000000005</v>
      </c>
    </row>
    <row r="34" spans="2:3" x14ac:dyDescent="0.35">
      <c r="B34" s="4" t="s">
        <v>14</v>
      </c>
      <c r="C34" s="36">
        <v>501.40000000000003</v>
      </c>
    </row>
    <row r="35" spans="2:3" x14ac:dyDescent="0.35">
      <c r="B35" s="4" t="s">
        <v>18</v>
      </c>
      <c r="C35" s="36">
        <v>21.8</v>
      </c>
    </row>
    <row r="36" spans="2:3" x14ac:dyDescent="0.35">
      <c r="B36" s="7" t="s">
        <v>15</v>
      </c>
      <c r="C36" s="37">
        <v>-33.58</v>
      </c>
    </row>
    <row r="37" spans="2:3" x14ac:dyDescent="0.35">
      <c r="B37" s="7" t="s">
        <v>16</v>
      </c>
      <c r="C37" s="37">
        <v>-46.3795</v>
      </c>
    </row>
    <row r="38" spans="2:3" ht="7" customHeight="1" x14ac:dyDescent="0.35">
      <c r="B38" s="7"/>
      <c r="C38" s="34"/>
    </row>
    <row r="39" spans="2:3" x14ac:dyDescent="0.35">
      <c r="B39" s="24" t="s">
        <v>19</v>
      </c>
      <c r="C39" s="47">
        <v>137.85832500000001</v>
      </c>
    </row>
    <row r="40" spans="2:3" x14ac:dyDescent="0.35">
      <c r="B40" s="4" t="s">
        <v>20</v>
      </c>
      <c r="C40" s="30">
        <v>151.91</v>
      </c>
    </row>
    <row r="41" spans="2:3" x14ac:dyDescent="0.35">
      <c r="B41" s="7" t="s">
        <v>16</v>
      </c>
      <c r="C41" s="34">
        <v>-14.051674999999999</v>
      </c>
    </row>
    <row r="42" spans="2:3" ht="7" customHeight="1" x14ac:dyDescent="0.35">
      <c r="B42" s="7"/>
      <c r="C42" s="34"/>
    </row>
    <row r="43" spans="2:3" x14ac:dyDescent="0.35">
      <c r="B43" s="24" t="s">
        <v>21</v>
      </c>
      <c r="C43" s="32">
        <v>285.86250000000001</v>
      </c>
    </row>
    <row r="44" spans="2:3" x14ac:dyDescent="0.35">
      <c r="B44" s="4" t="s">
        <v>20</v>
      </c>
      <c r="C44" s="33">
        <v>315</v>
      </c>
    </row>
    <row r="45" spans="2:3" x14ac:dyDescent="0.35">
      <c r="B45" s="7" t="s">
        <v>16</v>
      </c>
      <c r="C45" s="37">
        <v>-29.137499999999999</v>
      </c>
    </row>
    <row r="46" spans="2:3" ht="5" customHeight="1" x14ac:dyDescent="0.35">
      <c r="B46" s="25"/>
      <c r="C46" s="38"/>
    </row>
    <row r="47" spans="2:3" x14ac:dyDescent="0.35">
      <c r="B47" s="6" t="s">
        <v>22</v>
      </c>
      <c r="C47" s="41">
        <v>33.659175000000005</v>
      </c>
    </row>
    <row r="48" spans="2:3" x14ac:dyDescent="0.35">
      <c r="B48" s="4" t="s">
        <v>23</v>
      </c>
      <c r="C48" s="33">
        <v>37.090000000000003</v>
      </c>
    </row>
    <row r="49" spans="2:3" x14ac:dyDescent="0.35">
      <c r="B49" s="7" t="s">
        <v>16</v>
      </c>
      <c r="C49" s="37">
        <v>-3.4308250000000005</v>
      </c>
    </row>
    <row r="50" spans="2:3" ht="5" customHeight="1" x14ac:dyDescent="0.35">
      <c r="B50" s="7"/>
      <c r="C50" s="34"/>
    </row>
    <row r="51" spans="2:3" x14ac:dyDescent="0.35">
      <c r="B51" s="6" t="s">
        <v>24</v>
      </c>
      <c r="C51" s="35"/>
    </row>
    <row r="52" spans="2:3" x14ac:dyDescent="0.35">
      <c r="B52" s="8" t="s">
        <v>25</v>
      </c>
      <c r="C52" s="36">
        <v>16.75</v>
      </c>
    </row>
    <row r="53" spans="2:3" x14ac:dyDescent="0.35">
      <c r="B53" s="7" t="s">
        <v>16</v>
      </c>
      <c r="C53" s="37">
        <v>-1.5493749999999999</v>
      </c>
    </row>
    <row r="54" spans="2:3" ht="5.5" customHeight="1" x14ac:dyDescent="0.35">
      <c r="B54" s="7"/>
      <c r="C54" s="36"/>
    </row>
    <row r="55" spans="2:3" s="11" customFormat="1" ht="18" customHeight="1" x14ac:dyDescent="0.35">
      <c r="B55" s="43" t="s">
        <v>26</v>
      </c>
      <c r="C55" s="45">
        <v>29.7</v>
      </c>
    </row>
    <row r="56" spans="2:3" s="11" customFormat="1" ht="29" x14ac:dyDescent="0.35">
      <c r="B56" s="44" t="s">
        <v>27</v>
      </c>
      <c r="C56" s="45">
        <v>8.91</v>
      </c>
    </row>
    <row r="57" spans="2:3" s="11" customFormat="1" ht="18" customHeight="1" x14ac:dyDescent="0.35">
      <c r="B57" s="43" t="s">
        <v>28</v>
      </c>
      <c r="C57" s="39"/>
    </row>
    <row r="58" spans="2:3" ht="16" x14ac:dyDescent="0.4">
      <c r="B58" s="5" t="s">
        <v>29</v>
      </c>
      <c r="C58" s="31">
        <v>199.55485907278634</v>
      </c>
    </row>
    <row r="59" spans="2:3" x14ac:dyDescent="0.35">
      <c r="B59" s="6" t="s">
        <v>30</v>
      </c>
      <c r="C59" s="36">
        <v>99.777429536393171</v>
      </c>
    </row>
    <row r="60" spans="2:3" x14ac:dyDescent="0.35">
      <c r="B60" s="4" t="s">
        <v>14</v>
      </c>
      <c r="C60" s="30">
        <v>50</v>
      </c>
    </row>
    <row r="61" spans="2:3" x14ac:dyDescent="0.35">
      <c r="B61" s="7" t="s">
        <v>16</v>
      </c>
      <c r="C61" s="34">
        <v>-4.625</v>
      </c>
    </row>
    <row r="62" spans="2:3" x14ac:dyDescent="0.35">
      <c r="B62" s="6" t="s">
        <v>31</v>
      </c>
    </row>
    <row r="63" spans="2:3" x14ac:dyDescent="0.35">
      <c r="B63" s="4" t="s">
        <v>14</v>
      </c>
      <c r="C63" s="36">
        <v>59.947580756356118</v>
      </c>
    </row>
    <row r="64" spans="2:3" x14ac:dyDescent="0.35">
      <c r="B64" s="7" t="s">
        <v>16</v>
      </c>
      <c r="C64" s="37">
        <v>-5.5451512199629409</v>
      </c>
    </row>
    <row r="65" spans="2:3" ht="9.5" customHeight="1" x14ac:dyDescent="0.35">
      <c r="B65" s="7"/>
      <c r="C65" s="37"/>
    </row>
    <row r="66" spans="2:3" ht="16" x14ac:dyDescent="0.4">
      <c r="B66" s="5" t="s">
        <v>32</v>
      </c>
      <c r="C66" s="31">
        <v>1764.3699855120001</v>
      </c>
    </row>
    <row r="67" spans="2:3" x14ac:dyDescent="0.35">
      <c r="B67" s="6" t="s">
        <v>33</v>
      </c>
      <c r="C67" s="23">
        <v>836.82864000000018</v>
      </c>
    </row>
    <row r="68" spans="2:3" x14ac:dyDescent="0.35">
      <c r="B68" s="6" t="s">
        <v>34</v>
      </c>
      <c r="C68" s="23">
        <v>207.52388399999998</v>
      </c>
    </row>
    <row r="69" spans="2:3" x14ac:dyDescent="0.35">
      <c r="B69" s="6" t="s">
        <v>49</v>
      </c>
      <c r="C69" s="23">
        <v>1.4428079999999999</v>
      </c>
    </row>
    <row r="70" spans="2:3" x14ac:dyDescent="0.35">
      <c r="B70" s="6" t="s">
        <v>35</v>
      </c>
      <c r="C70" s="23">
        <v>393.88658399999997</v>
      </c>
    </row>
    <row r="71" spans="2:3" x14ac:dyDescent="0.35">
      <c r="B71" s="6" t="s">
        <v>36</v>
      </c>
      <c r="C71" s="23">
        <v>74.658099960000001</v>
      </c>
    </row>
    <row r="72" spans="2:3" x14ac:dyDescent="0.35">
      <c r="B72" s="6" t="s">
        <v>37</v>
      </c>
      <c r="C72" s="23">
        <v>250.02996955200004</v>
      </c>
    </row>
    <row r="73" spans="2:3" ht="16" x14ac:dyDescent="0.4">
      <c r="B73" s="5" t="s">
        <v>38</v>
      </c>
      <c r="C73" s="31"/>
    </row>
    <row r="74" spans="2:3" x14ac:dyDescent="0.35">
      <c r="B74" s="6" t="s">
        <v>39</v>
      </c>
      <c r="C74" s="39">
        <v>162.04659133754359</v>
      </c>
    </row>
    <row r="75" spans="2:3" x14ac:dyDescent="0.35">
      <c r="B75" s="6" t="s">
        <v>40</v>
      </c>
      <c r="C75" s="39">
        <v>166.9079890776699</v>
      </c>
    </row>
    <row r="76" spans="2:3" x14ac:dyDescent="0.35">
      <c r="B76" s="6" t="s">
        <v>41</v>
      </c>
      <c r="C76" s="36">
        <v>726.40237500000012</v>
      </c>
    </row>
    <row r="77" spans="2:3" x14ac:dyDescent="0.35">
      <c r="B77" s="9" t="s">
        <v>42</v>
      </c>
      <c r="C77" s="30">
        <v>129.13820000000001</v>
      </c>
    </row>
    <row r="78" spans="2:3" x14ac:dyDescent="0.35">
      <c r="B78" s="9" t="s">
        <v>43</v>
      </c>
      <c r="C78" s="30">
        <v>106.53901500000002</v>
      </c>
    </row>
    <row r="79" spans="2:3" x14ac:dyDescent="0.35">
      <c r="B79" s="9" t="s">
        <v>44</v>
      </c>
      <c r="C79" s="30">
        <v>490.72516000000007</v>
      </c>
    </row>
    <row r="80" spans="2:3" ht="16.5" thickBot="1" x14ac:dyDescent="0.45">
      <c r="B80" s="10" t="s">
        <v>472</v>
      </c>
      <c r="C80" s="40">
        <v>6456.9100000000008</v>
      </c>
    </row>
    <row r="83" spans="2:3" x14ac:dyDescent="0.35">
      <c r="C83" s="117"/>
    </row>
    <row r="84" spans="2:3" ht="15" thickBot="1" x14ac:dyDescent="0.4">
      <c r="C84" s="178"/>
    </row>
    <row r="85" spans="2:3" x14ac:dyDescent="0.35">
      <c r="B85" s="12" t="s">
        <v>45</v>
      </c>
      <c r="C85" s="109"/>
    </row>
    <row r="86" spans="2:3" x14ac:dyDescent="0.35">
      <c r="B86" s="12" t="s">
        <v>46</v>
      </c>
      <c r="C86" s="108"/>
    </row>
  </sheetData>
  <mergeCells count="8">
    <mergeCell ref="B19:C19"/>
    <mergeCell ref="C83:C84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483C-07BE-4D07-8017-894A0BDA1C63}">
  <dimension ref="B2:C86"/>
  <sheetViews>
    <sheetView topLeftCell="A11" zoomScale="70" zoomScaleNormal="70" workbookViewId="0">
      <selection activeCell="E11" sqref="E1:H104857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479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481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ht="15" thickBot="1" x14ac:dyDescent="0.4">
      <c r="B21" s="27"/>
      <c r="C21" s="28" t="s">
        <v>48</v>
      </c>
    </row>
    <row r="22" spans="2:3" x14ac:dyDescent="0.35">
      <c r="B22" s="3" t="s">
        <v>7</v>
      </c>
      <c r="C22" s="29">
        <v>1837.4</v>
      </c>
    </row>
    <row r="23" spans="2:3" x14ac:dyDescent="0.35">
      <c r="B23" s="4" t="s">
        <v>8</v>
      </c>
      <c r="C23" s="30">
        <v>1837.4</v>
      </c>
    </row>
    <row r="24" spans="2:3" x14ac:dyDescent="0.35">
      <c r="B24" s="4" t="s">
        <v>9</v>
      </c>
      <c r="C24" s="30">
        <v>0</v>
      </c>
    </row>
    <row r="25" spans="2:3" x14ac:dyDescent="0.35">
      <c r="B25" s="4" t="s">
        <v>10</v>
      </c>
      <c r="C25" s="30">
        <v>0</v>
      </c>
    </row>
    <row r="26" spans="2:3" x14ac:dyDescent="0.35">
      <c r="B26" s="4" t="s">
        <v>11</v>
      </c>
      <c r="C26" s="30">
        <v>0</v>
      </c>
    </row>
    <row r="27" spans="2:3" ht="16" x14ac:dyDescent="0.4">
      <c r="B27" s="5" t="s">
        <v>12</v>
      </c>
      <c r="C27" s="31">
        <v>1150.8140000000001</v>
      </c>
    </row>
    <row r="28" spans="2:3" x14ac:dyDescent="0.35">
      <c r="B28" s="6" t="s">
        <v>13</v>
      </c>
      <c r="C28" s="46">
        <v>139.86299999999997</v>
      </c>
    </row>
    <row r="29" spans="2:3" x14ac:dyDescent="0.35">
      <c r="B29" s="4" t="s">
        <v>14</v>
      </c>
      <c r="C29" s="33">
        <v>275.59999999999997</v>
      </c>
    </row>
    <row r="30" spans="2:3" x14ac:dyDescent="0.35">
      <c r="B30" s="7" t="s">
        <v>15</v>
      </c>
      <c r="C30" s="34">
        <v>-110.244</v>
      </c>
    </row>
    <row r="31" spans="2:3" x14ac:dyDescent="0.35">
      <c r="B31" s="7" t="s">
        <v>16</v>
      </c>
      <c r="C31" s="34">
        <v>-25.492999999999995</v>
      </c>
    </row>
    <row r="32" spans="2:3" ht="7.5" customHeight="1" x14ac:dyDescent="0.35">
      <c r="B32" s="7"/>
      <c r="C32" s="34"/>
    </row>
    <row r="33" spans="2:3" x14ac:dyDescent="0.35">
      <c r="B33" s="24" t="s">
        <v>17</v>
      </c>
      <c r="C33" s="46">
        <v>498.21099999999996</v>
      </c>
    </row>
    <row r="34" spans="2:3" x14ac:dyDescent="0.35">
      <c r="B34" s="4" t="s">
        <v>14</v>
      </c>
      <c r="C34" s="36">
        <v>566.80000000000007</v>
      </c>
    </row>
    <row r="35" spans="2:3" x14ac:dyDescent="0.35">
      <c r="B35" s="4" t="s">
        <v>18</v>
      </c>
      <c r="C35" s="36">
        <v>21.8</v>
      </c>
    </row>
    <row r="36" spans="2:3" x14ac:dyDescent="0.35">
      <c r="B36" s="7" t="s">
        <v>15</v>
      </c>
      <c r="C36" s="37">
        <v>-37.96</v>
      </c>
    </row>
    <row r="37" spans="2:3" x14ac:dyDescent="0.35">
      <c r="B37" s="7" t="s">
        <v>16</v>
      </c>
      <c r="C37" s="37">
        <v>-52.429000000000009</v>
      </c>
    </row>
    <row r="38" spans="2:3" ht="7" customHeight="1" x14ac:dyDescent="0.35">
      <c r="B38" s="7"/>
      <c r="C38" s="34"/>
    </row>
    <row r="39" spans="2:3" x14ac:dyDescent="0.35">
      <c r="B39" s="24" t="s">
        <v>19</v>
      </c>
      <c r="C39" s="47">
        <v>137.85832500000001</v>
      </c>
    </row>
    <row r="40" spans="2:3" x14ac:dyDescent="0.35">
      <c r="B40" s="4" t="s">
        <v>20</v>
      </c>
      <c r="C40" s="30">
        <v>151.91</v>
      </c>
    </row>
    <row r="41" spans="2:3" x14ac:dyDescent="0.35">
      <c r="B41" s="7" t="s">
        <v>16</v>
      </c>
      <c r="C41" s="34">
        <v>-14.051674999999999</v>
      </c>
    </row>
    <row r="42" spans="2:3" ht="7" customHeight="1" x14ac:dyDescent="0.35">
      <c r="B42" s="7"/>
      <c r="C42" s="34"/>
    </row>
    <row r="43" spans="2:3" x14ac:dyDescent="0.35">
      <c r="B43" s="24" t="s">
        <v>21</v>
      </c>
      <c r="C43" s="32">
        <v>285.86250000000001</v>
      </c>
    </row>
    <row r="44" spans="2:3" x14ac:dyDescent="0.35">
      <c r="B44" s="4" t="s">
        <v>20</v>
      </c>
      <c r="C44" s="33">
        <v>315</v>
      </c>
    </row>
    <row r="45" spans="2:3" x14ac:dyDescent="0.35">
      <c r="B45" s="7" t="s">
        <v>16</v>
      </c>
      <c r="C45" s="37">
        <v>-29.137499999999999</v>
      </c>
    </row>
    <row r="46" spans="2:3" ht="5" customHeight="1" x14ac:dyDescent="0.35">
      <c r="B46" s="25"/>
      <c r="C46" s="38"/>
    </row>
    <row r="47" spans="2:3" x14ac:dyDescent="0.35">
      <c r="B47" s="6" t="s">
        <v>22</v>
      </c>
      <c r="C47" s="41">
        <v>33.659175000000005</v>
      </c>
    </row>
    <row r="48" spans="2:3" x14ac:dyDescent="0.35">
      <c r="B48" s="4" t="s">
        <v>23</v>
      </c>
      <c r="C48" s="33">
        <v>37.090000000000003</v>
      </c>
    </row>
    <row r="49" spans="2:3" x14ac:dyDescent="0.35">
      <c r="B49" s="7" t="s">
        <v>16</v>
      </c>
      <c r="C49" s="37">
        <v>-3.4308250000000005</v>
      </c>
    </row>
    <row r="50" spans="2:3" ht="5" customHeight="1" x14ac:dyDescent="0.35">
      <c r="B50" s="7"/>
      <c r="C50" s="34"/>
    </row>
    <row r="51" spans="2:3" x14ac:dyDescent="0.35">
      <c r="B51" s="6" t="s">
        <v>24</v>
      </c>
      <c r="C51" s="35"/>
    </row>
    <row r="52" spans="2:3" x14ac:dyDescent="0.35">
      <c r="B52" s="8" t="s">
        <v>25</v>
      </c>
      <c r="C52" s="36">
        <v>16.75</v>
      </c>
    </row>
    <row r="53" spans="2:3" x14ac:dyDescent="0.35">
      <c r="B53" s="7" t="s">
        <v>16</v>
      </c>
      <c r="C53" s="37">
        <v>-1.5493749999999999</v>
      </c>
    </row>
    <row r="54" spans="2:3" ht="5.5" customHeight="1" x14ac:dyDescent="0.35">
      <c r="B54" s="7"/>
      <c r="C54" s="36"/>
    </row>
    <row r="55" spans="2:3" s="11" customFormat="1" ht="18" customHeight="1" x14ac:dyDescent="0.35">
      <c r="B55" s="43" t="s">
        <v>26</v>
      </c>
      <c r="C55" s="45">
        <v>29.7</v>
      </c>
    </row>
    <row r="56" spans="2:3" s="11" customFormat="1" ht="29" x14ac:dyDescent="0.35">
      <c r="B56" s="44" t="s">
        <v>27</v>
      </c>
      <c r="C56" s="45">
        <v>8.91</v>
      </c>
    </row>
    <row r="57" spans="2:3" s="11" customFormat="1" ht="18" customHeight="1" x14ac:dyDescent="0.35">
      <c r="B57" s="43" t="s">
        <v>28</v>
      </c>
      <c r="C57" s="39"/>
    </row>
    <row r="58" spans="2:3" ht="16" x14ac:dyDescent="0.4">
      <c r="B58" s="5" t="s">
        <v>29</v>
      </c>
      <c r="C58" s="31">
        <v>177.22719925794536</v>
      </c>
    </row>
    <row r="59" spans="2:3" x14ac:dyDescent="0.35">
      <c r="B59" s="6" t="s">
        <v>30</v>
      </c>
      <c r="C59" s="36">
        <v>88.613599628972679</v>
      </c>
    </row>
    <row r="60" spans="2:3" x14ac:dyDescent="0.35">
      <c r="B60" s="4" t="s">
        <v>14</v>
      </c>
      <c r="C60" s="30">
        <v>50</v>
      </c>
    </row>
    <row r="61" spans="2:3" x14ac:dyDescent="0.35">
      <c r="B61" s="7" t="s">
        <v>16</v>
      </c>
      <c r="C61" s="34">
        <v>-4.625</v>
      </c>
    </row>
    <row r="62" spans="2:3" x14ac:dyDescent="0.35">
      <c r="B62" s="6" t="s">
        <v>31</v>
      </c>
    </row>
    <row r="63" spans="2:3" x14ac:dyDescent="0.35">
      <c r="B63" s="4" t="s">
        <v>14</v>
      </c>
      <c r="C63" s="36">
        <v>47.645839811540142</v>
      </c>
    </row>
    <row r="64" spans="2:3" x14ac:dyDescent="0.35">
      <c r="B64" s="7" t="s">
        <v>16</v>
      </c>
      <c r="C64" s="37">
        <v>-4.4072401825674632</v>
      </c>
    </row>
    <row r="65" spans="2:3" ht="9.5" customHeight="1" x14ac:dyDescent="0.35">
      <c r="B65" s="7"/>
      <c r="C65" s="37"/>
    </row>
    <row r="66" spans="2:3" ht="16" x14ac:dyDescent="0.4">
      <c r="B66" s="5" t="s">
        <v>32</v>
      </c>
      <c r="C66" s="31">
        <v>1348.1433751600002</v>
      </c>
    </row>
    <row r="67" spans="2:3" x14ac:dyDescent="0.35">
      <c r="B67" s="6" t="s">
        <v>33</v>
      </c>
      <c r="C67" s="23">
        <v>639.41520000000014</v>
      </c>
    </row>
    <row r="68" spans="2:3" x14ac:dyDescent="0.35">
      <c r="B68" s="6" t="s">
        <v>34</v>
      </c>
      <c r="C68" s="23">
        <v>158.56762000000001</v>
      </c>
    </row>
    <row r="69" spans="2:3" x14ac:dyDescent="0.35">
      <c r="B69" s="6" t="s">
        <v>49</v>
      </c>
      <c r="C69" s="23">
        <v>1.1024399999999999</v>
      </c>
    </row>
    <row r="70" spans="2:3" x14ac:dyDescent="0.35">
      <c r="B70" s="6" t="s">
        <v>35</v>
      </c>
      <c r="C70" s="23">
        <v>300.96611999999999</v>
      </c>
    </row>
    <row r="71" spans="2:3" x14ac:dyDescent="0.35">
      <c r="B71" s="6" t="s">
        <v>36</v>
      </c>
      <c r="C71" s="23">
        <v>57.045757800000011</v>
      </c>
    </row>
    <row r="72" spans="2:3" x14ac:dyDescent="0.35">
      <c r="B72" s="6" t="s">
        <v>37</v>
      </c>
      <c r="C72" s="23">
        <v>191.04623736000005</v>
      </c>
    </row>
    <row r="73" spans="2:3" ht="16" x14ac:dyDescent="0.4">
      <c r="B73" s="5" t="s">
        <v>38</v>
      </c>
      <c r="C73" s="31"/>
    </row>
    <row r="74" spans="2:3" x14ac:dyDescent="0.35">
      <c r="B74" s="6" t="s">
        <v>39</v>
      </c>
      <c r="C74" s="39">
        <v>135.40753723253837</v>
      </c>
    </row>
    <row r="75" spans="2:3" x14ac:dyDescent="0.35">
      <c r="B75" s="6" t="s">
        <v>40</v>
      </c>
      <c r="C75" s="39">
        <v>139.46976334951452</v>
      </c>
    </row>
    <row r="76" spans="2:3" x14ac:dyDescent="0.35">
      <c r="B76" s="6" t="s">
        <v>41</v>
      </c>
      <c r="C76" s="36">
        <v>606.98812499999985</v>
      </c>
    </row>
    <row r="77" spans="2:3" x14ac:dyDescent="0.35">
      <c r="B77" s="9" t="s">
        <v>42</v>
      </c>
      <c r="C77" s="30">
        <v>107.90899999999998</v>
      </c>
    </row>
    <row r="78" spans="2:3" x14ac:dyDescent="0.35">
      <c r="B78" s="9" t="s">
        <v>43</v>
      </c>
      <c r="C78" s="30">
        <v>89.024924999999982</v>
      </c>
    </row>
    <row r="79" spans="2:3" x14ac:dyDescent="0.35">
      <c r="B79" s="9" t="s">
        <v>44</v>
      </c>
      <c r="C79" s="30">
        <v>410.05419999999992</v>
      </c>
    </row>
    <row r="80" spans="2:3" ht="16.5" thickBot="1" x14ac:dyDescent="0.45">
      <c r="B80" s="10" t="s">
        <v>472</v>
      </c>
      <c r="C80" s="40">
        <v>5395.4499999999989</v>
      </c>
    </row>
    <row r="83" spans="2:3" x14ac:dyDescent="0.35">
      <c r="C83" s="117"/>
    </row>
    <row r="84" spans="2:3" ht="15" thickBot="1" x14ac:dyDescent="0.4">
      <c r="C84" s="178"/>
    </row>
    <row r="85" spans="2:3" x14ac:dyDescent="0.35">
      <c r="B85" s="12" t="s">
        <v>45</v>
      </c>
      <c r="C85" s="109"/>
    </row>
    <row r="86" spans="2:3" x14ac:dyDescent="0.35">
      <c r="B86" s="12" t="s">
        <v>46</v>
      </c>
      <c r="C86" s="108"/>
    </row>
  </sheetData>
  <mergeCells count="8">
    <mergeCell ref="B19:C19"/>
    <mergeCell ref="C83:C84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63C0-74F5-458B-BE80-825DA0476447}">
  <dimension ref="B2:C86"/>
  <sheetViews>
    <sheetView topLeftCell="A5" zoomScale="70" zoomScaleNormal="70" workbookViewId="0">
      <selection activeCell="J15" sqref="J15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479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480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ht="15" thickBot="1" x14ac:dyDescent="0.4">
      <c r="B21" s="27"/>
      <c r="C21" s="28" t="s">
        <v>48</v>
      </c>
    </row>
    <row r="22" spans="2:3" x14ac:dyDescent="0.35">
      <c r="B22" s="3" t="s">
        <v>7</v>
      </c>
      <c r="C22" s="29">
        <v>2057.9407140495869</v>
      </c>
    </row>
    <row r="23" spans="2:3" x14ac:dyDescent="0.35">
      <c r="B23" s="4" t="s">
        <v>8</v>
      </c>
      <c r="C23" s="30">
        <v>1837.4</v>
      </c>
    </row>
    <row r="24" spans="2:3" x14ac:dyDescent="0.35">
      <c r="B24" s="4" t="s">
        <v>9</v>
      </c>
      <c r="C24" s="30">
        <v>0</v>
      </c>
    </row>
    <row r="25" spans="2:3" x14ac:dyDescent="0.35">
      <c r="B25" s="4" t="s">
        <v>10</v>
      </c>
      <c r="C25" s="30">
        <v>213.2123636363637</v>
      </c>
    </row>
    <row r="26" spans="2:3" x14ac:dyDescent="0.35">
      <c r="B26" s="4" t="s">
        <v>11</v>
      </c>
      <c r="C26" s="30">
        <v>7.3283504132231432</v>
      </c>
    </row>
    <row r="27" spans="2:3" ht="16" x14ac:dyDescent="0.4">
      <c r="B27" s="5" t="s">
        <v>12</v>
      </c>
      <c r="C27" s="31">
        <v>1066.9850000000001</v>
      </c>
    </row>
    <row r="28" spans="2:3" x14ac:dyDescent="0.35">
      <c r="B28" s="6" t="s">
        <v>13</v>
      </c>
      <c r="C28" s="46">
        <v>111.00449999999998</v>
      </c>
    </row>
    <row r="29" spans="2:3" x14ac:dyDescent="0.35">
      <c r="B29" s="4" t="s">
        <v>14</v>
      </c>
      <c r="C29" s="33">
        <v>243.79999999999998</v>
      </c>
    </row>
    <row r="30" spans="2:3" x14ac:dyDescent="0.35">
      <c r="B30" s="7" t="s">
        <v>15</v>
      </c>
      <c r="C30" s="34">
        <v>-110.244</v>
      </c>
    </row>
    <row r="31" spans="2:3" x14ac:dyDescent="0.35">
      <c r="B31" s="7" t="s">
        <v>16</v>
      </c>
      <c r="C31" s="34">
        <v>-22.551499999999997</v>
      </c>
    </row>
    <row r="32" spans="2:3" ht="7.5" customHeight="1" x14ac:dyDescent="0.35">
      <c r="B32" s="7"/>
      <c r="C32" s="34"/>
    </row>
    <row r="33" spans="2:3" x14ac:dyDescent="0.35">
      <c r="B33" s="24" t="s">
        <v>17</v>
      </c>
      <c r="C33" s="46">
        <v>443.24050000000005</v>
      </c>
    </row>
    <row r="34" spans="2:3" x14ac:dyDescent="0.35">
      <c r="B34" s="4" t="s">
        <v>14</v>
      </c>
      <c r="C34" s="36">
        <v>501.40000000000003</v>
      </c>
    </row>
    <row r="35" spans="2:3" x14ac:dyDescent="0.35">
      <c r="B35" s="4" t="s">
        <v>18</v>
      </c>
      <c r="C35" s="36">
        <v>21.8</v>
      </c>
    </row>
    <row r="36" spans="2:3" x14ac:dyDescent="0.35">
      <c r="B36" s="7" t="s">
        <v>15</v>
      </c>
      <c r="C36" s="37">
        <v>-33.58</v>
      </c>
    </row>
    <row r="37" spans="2:3" x14ac:dyDescent="0.35">
      <c r="B37" s="7" t="s">
        <v>16</v>
      </c>
      <c r="C37" s="37">
        <v>-46.3795</v>
      </c>
    </row>
    <row r="38" spans="2:3" ht="7" customHeight="1" x14ac:dyDescent="0.35">
      <c r="B38" s="7"/>
      <c r="C38" s="34"/>
    </row>
    <row r="39" spans="2:3" x14ac:dyDescent="0.35">
      <c r="B39" s="24" t="s">
        <v>19</v>
      </c>
      <c r="C39" s="47">
        <v>137.85832500000001</v>
      </c>
    </row>
    <row r="40" spans="2:3" x14ac:dyDescent="0.35">
      <c r="B40" s="4" t="s">
        <v>20</v>
      </c>
      <c r="C40" s="30">
        <v>151.91</v>
      </c>
    </row>
    <row r="41" spans="2:3" x14ac:dyDescent="0.35">
      <c r="B41" s="7" t="s">
        <v>16</v>
      </c>
      <c r="C41" s="34">
        <v>-14.051674999999999</v>
      </c>
    </row>
    <row r="42" spans="2:3" ht="7" customHeight="1" x14ac:dyDescent="0.35">
      <c r="B42" s="7"/>
      <c r="C42" s="34"/>
    </row>
    <row r="43" spans="2:3" x14ac:dyDescent="0.35">
      <c r="B43" s="24" t="s">
        <v>21</v>
      </c>
      <c r="C43" s="32">
        <v>285.86250000000001</v>
      </c>
    </row>
    <row r="44" spans="2:3" x14ac:dyDescent="0.35">
      <c r="B44" s="4" t="s">
        <v>20</v>
      </c>
      <c r="C44" s="33">
        <v>315</v>
      </c>
    </row>
    <row r="45" spans="2:3" x14ac:dyDescent="0.35">
      <c r="B45" s="7" t="s">
        <v>16</v>
      </c>
      <c r="C45" s="37">
        <v>-29.137499999999999</v>
      </c>
    </row>
    <row r="46" spans="2:3" ht="5" customHeight="1" x14ac:dyDescent="0.35">
      <c r="B46" s="25"/>
      <c r="C46" s="38"/>
    </row>
    <row r="47" spans="2:3" x14ac:dyDescent="0.35">
      <c r="B47" s="6" t="s">
        <v>22</v>
      </c>
      <c r="C47" s="41">
        <v>33.659175000000005</v>
      </c>
    </row>
    <row r="48" spans="2:3" x14ac:dyDescent="0.35">
      <c r="B48" s="4" t="s">
        <v>23</v>
      </c>
      <c r="C48" s="33">
        <v>37.090000000000003</v>
      </c>
    </row>
    <row r="49" spans="2:3" x14ac:dyDescent="0.35">
      <c r="B49" s="7" t="s">
        <v>16</v>
      </c>
      <c r="C49" s="37">
        <v>-3.4308250000000005</v>
      </c>
    </row>
    <row r="50" spans="2:3" ht="5" customHeight="1" x14ac:dyDescent="0.35">
      <c r="B50" s="7"/>
      <c r="C50" s="34"/>
    </row>
    <row r="51" spans="2:3" x14ac:dyDescent="0.35">
      <c r="B51" s="6" t="s">
        <v>24</v>
      </c>
      <c r="C51" s="35"/>
    </row>
    <row r="52" spans="2:3" x14ac:dyDescent="0.35">
      <c r="B52" s="8" t="s">
        <v>25</v>
      </c>
      <c r="C52" s="36">
        <v>16.75</v>
      </c>
    </row>
    <row r="53" spans="2:3" x14ac:dyDescent="0.35">
      <c r="B53" s="7" t="s">
        <v>16</v>
      </c>
      <c r="C53" s="37">
        <v>-1.5493749999999999</v>
      </c>
    </row>
    <row r="54" spans="2:3" ht="5.5" customHeight="1" x14ac:dyDescent="0.35">
      <c r="B54" s="7"/>
      <c r="C54" s="36"/>
    </row>
    <row r="55" spans="2:3" s="11" customFormat="1" ht="18" customHeight="1" x14ac:dyDescent="0.35">
      <c r="B55" s="43" t="s">
        <v>26</v>
      </c>
      <c r="C55" s="45">
        <v>29.7</v>
      </c>
    </row>
    <row r="56" spans="2:3" s="11" customFormat="1" ht="29" x14ac:dyDescent="0.35">
      <c r="B56" s="44" t="s">
        <v>27</v>
      </c>
      <c r="C56" s="45">
        <v>8.91</v>
      </c>
    </row>
    <row r="57" spans="2:3" s="11" customFormat="1" ht="18" customHeight="1" x14ac:dyDescent="0.35">
      <c r="B57" s="43" t="s">
        <v>28</v>
      </c>
      <c r="C57" s="39"/>
    </row>
    <row r="58" spans="2:3" ht="16" x14ac:dyDescent="0.4">
      <c r="B58" s="5" t="s">
        <v>29</v>
      </c>
      <c r="C58" s="31">
        <v>313.97531196089142</v>
      </c>
    </row>
    <row r="59" spans="2:3" x14ac:dyDescent="0.35">
      <c r="B59" s="6" t="s">
        <v>30</v>
      </c>
      <c r="C59" s="36">
        <v>156.98765598044571</v>
      </c>
    </row>
    <row r="60" spans="2:3" x14ac:dyDescent="0.35">
      <c r="B60" s="4" t="s">
        <v>14</v>
      </c>
      <c r="C60" s="30">
        <v>100</v>
      </c>
    </row>
    <row r="61" spans="2:3" x14ac:dyDescent="0.35">
      <c r="B61" s="7" t="s">
        <v>16</v>
      </c>
      <c r="C61" s="34">
        <v>-9.25</v>
      </c>
    </row>
    <row r="62" spans="2:3" x14ac:dyDescent="0.35">
      <c r="B62" s="6" t="s">
        <v>31</v>
      </c>
    </row>
    <row r="63" spans="2:3" x14ac:dyDescent="0.35">
      <c r="B63" s="4" t="s">
        <v>14</v>
      </c>
      <c r="C63" s="36">
        <v>72.98915259553246</v>
      </c>
    </row>
    <row r="64" spans="2:3" x14ac:dyDescent="0.35">
      <c r="B64" s="7" t="s">
        <v>16</v>
      </c>
      <c r="C64" s="37">
        <v>-6.7514966150867526</v>
      </c>
    </row>
    <row r="65" spans="2:3" ht="9.5" customHeight="1" x14ac:dyDescent="0.35">
      <c r="B65" s="7"/>
      <c r="C65" s="37"/>
    </row>
    <row r="66" spans="2:3" ht="16" x14ac:dyDescent="0.4">
      <c r="B66" s="5" t="s">
        <v>32</v>
      </c>
      <c r="C66" s="31">
        <v>1509.9592577108908</v>
      </c>
    </row>
    <row r="67" spans="2:3" x14ac:dyDescent="0.35">
      <c r="B67" s="6" t="s">
        <v>33</v>
      </c>
      <c r="C67" s="23">
        <v>716.16336848925641</v>
      </c>
    </row>
    <row r="68" spans="2:3" x14ac:dyDescent="0.35">
      <c r="B68" s="6" t="s">
        <v>34</v>
      </c>
      <c r="C68" s="23">
        <v>177.60028362247934</v>
      </c>
    </row>
    <row r="69" spans="2:3" x14ac:dyDescent="0.35">
      <c r="B69" s="6" t="s">
        <v>49</v>
      </c>
      <c r="C69" s="23">
        <v>1.2347644284297521</v>
      </c>
    </row>
    <row r="70" spans="2:3" x14ac:dyDescent="0.35">
      <c r="B70" s="6" t="s">
        <v>35</v>
      </c>
      <c r="C70" s="23">
        <v>337.09068896132231</v>
      </c>
    </row>
    <row r="71" spans="2:3" x14ac:dyDescent="0.35">
      <c r="B71" s="6" t="s">
        <v>36</v>
      </c>
      <c r="C71" s="23">
        <v>63.892885349097533</v>
      </c>
    </row>
    <row r="72" spans="2:3" x14ac:dyDescent="0.35">
      <c r="B72" s="6" t="s">
        <v>37</v>
      </c>
      <c r="C72" s="23">
        <v>213.97726686030552</v>
      </c>
    </row>
    <row r="73" spans="2:3" ht="16" x14ac:dyDescent="0.4">
      <c r="B73" s="5" t="s">
        <v>38</v>
      </c>
      <c r="C73" s="31"/>
    </row>
    <row r="74" spans="2:3" x14ac:dyDescent="0.35">
      <c r="B74" s="6" t="s">
        <v>39</v>
      </c>
      <c r="C74" s="39">
        <v>148.46580851164109</v>
      </c>
    </row>
    <row r="75" spans="2:3" x14ac:dyDescent="0.35">
      <c r="B75" s="6" t="s">
        <v>40</v>
      </c>
      <c r="C75" s="39">
        <v>152.91978276699029</v>
      </c>
    </row>
    <row r="76" spans="2:3" x14ac:dyDescent="0.35">
      <c r="B76" s="6" t="s">
        <v>41</v>
      </c>
      <c r="C76" s="36">
        <v>665.52412500000003</v>
      </c>
    </row>
    <row r="77" spans="2:3" x14ac:dyDescent="0.35">
      <c r="B77" s="9" t="s">
        <v>42</v>
      </c>
      <c r="C77" s="30">
        <v>118.31540000000001</v>
      </c>
    </row>
    <row r="78" spans="2:3" x14ac:dyDescent="0.35">
      <c r="B78" s="9" t="s">
        <v>43</v>
      </c>
      <c r="C78" s="30">
        <v>97.610205000000008</v>
      </c>
    </row>
    <row r="79" spans="2:3" x14ac:dyDescent="0.35">
      <c r="B79" s="9" t="s">
        <v>44</v>
      </c>
      <c r="C79" s="30">
        <v>449.59852000000001</v>
      </c>
    </row>
    <row r="80" spans="2:3" ht="16.5" thickBot="1" x14ac:dyDescent="0.45">
      <c r="B80" s="10" t="s">
        <v>472</v>
      </c>
      <c r="C80" s="40">
        <v>5915.77</v>
      </c>
    </row>
    <row r="83" spans="2:3" x14ac:dyDescent="0.35">
      <c r="C83" s="117"/>
    </row>
    <row r="84" spans="2:3" ht="15" thickBot="1" x14ac:dyDescent="0.4">
      <c r="C84" s="178"/>
    </row>
    <row r="85" spans="2:3" x14ac:dyDescent="0.35">
      <c r="B85" s="12" t="s">
        <v>45</v>
      </c>
      <c r="C85" s="109"/>
    </row>
    <row r="86" spans="2:3" x14ac:dyDescent="0.35">
      <c r="B86" s="12" t="s">
        <v>46</v>
      </c>
      <c r="C86" s="108"/>
    </row>
  </sheetData>
  <mergeCells count="8">
    <mergeCell ref="B19:C19"/>
    <mergeCell ref="C83:C84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6F1A9-C598-44FD-8DB4-B0764C3667B6}">
  <dimension ref="B2:C85"/>
  <sheetViews>
    <sheetView topLeftCell="A13" zoomScale="85" zoomScaleNormal="85" workbookViewId="0">
      <selection activeCell="F24" sqref="F24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479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1837.4</v>
      </c>
    </row>
    <row r="22" spans="2:3" x14ac:dyDescent="0.35">
      <c r="B22" s="4" t="s">
        <v>8</v>
      </c>
      <c r="C22" s="30">
        <v>1837.4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1066.9850000000001</v>
      </c>
    </row>
    <row r="27" spans="2:3" x14ac:dyDescent="0.35">
      <c r="B27" s="6" t="s">
        <v>13</v>
      </c>
      <c r="C27" s="46">
        <v>111.00449999999998</v>
      </c>
    </row>
    <row r="28" spans="2:3" x14ac:dyDescent="0.35">
      <c r="B28" s="4" t="s">
        <v>14</v>
      </c>
      <c r="C28" s="33">
        <v>243.79999999999998</v>
      </c>
    </row>
    <row r="29" spans="2:3" x14ac:dyDescent="0.35">
      <c r="B29" s="7" t="s">
        <v>15</v>
      </c>
      <c r="C29" s="34">
        <v>-110.244</v>
      </c>
    </row>
    <row r="30" spans="2:3" x14ac:dyDescent="0.35">
      <c r="B30" s="7" t="s">
        <v>16</v>
      </c>
      <c r="C30" s="34">
        <v>-22.551499999999997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443.24050000000005</v>
      </c>
    </row>
    <row r="33" spans="2:3" x14ac:dyDescent="0.35">
      <c r="B33" s="4" t="s">
        <v>14</v>
      </c>
      <c r="C33" s="36">
        <v>501.40000000000003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-33.58</v>
      </c>
    </row>
    <row r="36" spans="2:3" x14ac:dyDescent="0.35">
      <c r="B36" s="7" t="s">
        <v>16</v>
      </c>
      <c r="C36" s="37">
        <v>-46.3795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165.37953321967726</v>
      </c>
    </row>
    <row r="58" spans="2:3" x14ac:dyDescent="0.35">
      <c r="B58" s="6" t="s">
        <v>30</v>
      </c>
      <c r="C58" s="36">
        <v>82.689766609838614</v>
      </c>
    </row>
    <row r="59" spans="2:3" x14ac:dyDescent="0.35">
      <c r="B59" s="4" t="s">
        <v>14</v>
      </c>
      <c r="C59" s="30">
        <v>50</v>
      </c>
    </row>
    <row r="60" spans="2:3" x14ac:dyDescent="0.35">
      <c r="B60" s="7" t="s">
        <v>16</v>
      </c>
      <c r="C60" s="34">
        <v>-4.625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41.118200121034292</v>
      </c>
    </row>
    <row r="63" spans="2:3" x14ac:dyDescent="0.35">
      <c r="B63" s="7" t="s">
        <v>16</v>
      </c>
      <c r="C63" s="37">
        <v>-3.8034335111956721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1348.1433751600002</v>
      </c>
    </row>
    <row r="66" spans="2:3" x14ac:dyDescent="0.35">
      <c r="B66" s="6" t="s">
        <v>33</v>
      </c>
      <c r="C66" s="23">
        <v>639.41520000000014</v>
      </c>
    </row>
    <row r="67" spans="2:3" x14ac:dyDescent="0.35">
      <c r="B67" s="6" t="s">
        <v>34</v>
      </c>
      <c r="C67" s="23">
        <v>158.56762000000001</v>
      </c>
    </row>
    <row r="68" spans="2:3" x14ac:dyDescent="0.35">
      <c r="B68" s="6" t="s">
        <v>49</v>
      </c>
      <c r="C68" s="23">
        <v>1.1024399999999999</v>
      </c>
    </row>
    <row r="69" spans="2:3" x14ac:dyDescent="0.35">
      <c r="B69" s="6" t="s">
        <v>35</v>
      </c>
      <c r="C69" s="23">
        <v>300.96611999999999</v>
      </c>
    </row>
    <row r="70" spans="2:3" x14ac:dyDescent="0.35">
      <c r="B70" s="6" t="s">
        <v>36</v>
      </c>
      <c r="C70" s="23">
        <v>57.045757800000011</v>
      </c>
    </row>
    <row r="71" spans="2:3" x14ac:dyDescent="0.35">
      <c r="B71" s="6" t="s">
        <v>37</v>
      </c>
      <c r="C71" s="23">
        <v>191.04623736000005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132.53723725139034</v>
      </c>
    </row>
    <row r="74" spans="2:3" x14ac:dyDescent="0.35">
      <c r="B74" s="6" t="s">
        <v>40</v>
      </c>
      <c r="C74" s="39">
        <v>136.51335436893203</v>
      </c>
    </row>
    <row r="75" spans="2:3" x14ac:dyDescent="0.35">
      <c r="B75" s="6" t="s">
        <v>41</v>
      </c>
      <c r="C75" s="36">
        <v>594.12149999999997</v>
      </c>
    </row>
    <row r="76" spans="2:3" x14ac:dyDescent="0.35">
      <c r="B76" s="9" t="s">
        <v>42</v>
      </c>
      <c r="C76" s="30">
        <v>105.6216</v>
      </c>
    </row>
    <row r="77" spans="2:3" x14ac:dyDescent="0.35">
      <c r="B77" s="9" t="s">
        <v>43</v>
      </c>
      <c r="C77" s="30">
        <v>87.137820000000005</v>
      </c>
    </row>
    <row r="78" spans="2:3" x14ac:dyDescent="0.35">
      <c r="B78" s="9" t="s">
        <v>44</v>
      </c>
      <c r="C78" s="30">
        <v>401.36207999999999</v>
      </c>
    </row>
    <row r="79" spans="2:3" ht="16.5" thickBot="1" x14ac:dyDescent="0.45">
      <c r="B79" s="10" t="s">
        <v>472</v>
      </c>
      <c r="C79" s="40">
        <v>5281.08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C9E9-2885-44A6-9CF7-BEA15A57A25F}">
  <dimension ref="B2:C85"/>
  <sheetViews>
    <sheetView topLeftCell="A13" zoomScale="70" zoomScaleNormal="70" workbookViewId="0">
      <selection activeCell="E13" sqref="E1:G104857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479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473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4189.5511892561981</v>
      </c>
    </row>
    <row r="22" spans="2:3" x14ac:dyDescent="0.35">
      <c r="B22" s="4" t="s">
        <v>8</v>
      </c>
      <c r="C22" s="30">
        <v>3674.8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490.38054545454554</v>
      </c>
    </row>
    <row r="25" spans="2:3" x14ac:dyDescent="0.35">
      <c r="B25" s="4" t="s">
        <v>11</v>
      </c>
      <c r="C25" s="30">
        <v>24.370643801652896</v>
      </c>
    </row>
    <row r="26" spans="2:3" ht="16" x14ac:dyDescent="0.4">
      <c r="B26" s="5" t="s">
        <v>12</v>
      </c>
      <c r="C26" s="31">
        <v>1745.2205000000001</v>
      </c>
    </row>
    <row r="27" spans="2:3" x14ac:dyDescent="0.35">
      <c r="B27" s="6" t="s">
        <v>13</v>
      </c>
      <c r="C27" s="46">
        <v>108.11199999999997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-220.488</v>
      </c>
    </row>
    <row r="30" spans="2:3" x14ac:dyDescent="0.35">
      <c r="B30" s="7" t="s">
        <v>16</v>
      </c>
      <c r="C30" s="34">
        <v>0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64.319061797474305</v>
      </c>
    </row>
    <row r="58" spans="2:3" x14ac:dyDescent="0.35">
      <c r="B58" s="6" t="s">
        <v>30</v>
      </c>
      <c r="C58" s="36">
        <v>32.159530898737152</v>
      </c>
    </row>
    <row r="59" spans="2:3" x14ac:dyDescent="0.35">
      <c r="B59" s="4" t="s">
        <v>14</v>
      </c>
      <c r="C59" s="30">
        <v>20</v>
      </c>
    </row>
    <row r="60" spans="2:3" x14ac:dyDescent="0.35">
      <c r="B60" s="7" t="s">
        <v>16</v>
      </c>
      <c r="C60" s="34">
        <v>-1.85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15.437499612933502</v>
      </c>
    </row>
    <row r="63" spans="2:3" x14ac:dyDescent="0.35">
      <c r="B63" s="7" t="s">
        <v>16</v>
      </c>
      <c r="C63" s="37">
        <v>-1.4279687141963489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3073.9717430551018</v>
      </c>
    </row>
    <row r="66" spans="2:3" x14ac:dyDescent="0.35">
      <c r="B66" s="6" t="s">
        <v>33</v>
      </c>
      <c r="C66" s="23">
        <v>1457.9638138611574</v>
      </c>
    </row>
    <row r="67" spans="2:3" x14ac:dyDescent="0.35">
      <c r="B67" s="6" t="s">
        <v>34</v>
      </c>
      <c r="C67" s="23">
        <v>361.55826763280993</v>
      </c>
    </row>
    <row r="68" spans="2:3" x14ac:dyDescent="0.35">
      <c r="B68" s="6" t="s">
        <v>49</v>
      </c>
      <c r="C68" s="23">
        <v>2.5137307135537186</v>
      </c>
    </row>
    <row r="69" spans="2:3" x14ac:dyDescent="0.35">
      <c r="B69" s="6" t="s">
        <v>35</v>
      </c>
      <c r="C69" s="23">
        <v>686.24848480016522</v>
      </c>
    </row>
    <row r="70" spans="2:3" x14ac:dyDescent="0.35">
      <c r="B70" s="6" t="s">
        <v>36</v>
      </c>
      <c r="C70" s="23">
        <v>130.0729957728372</v>
      </c>
    </row>
    <row r="71" spans="2:3" x14ac:dyDescent="0.35">
      <c r="B71" s="6" t="s">
        <v>37</v>
      </c>
      <c r="C71" s="23">
        <v>435.61445027457825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272.19187482326322</v>
      </c>
    </row>
    <row r="74" spans="2:3" x14ac:dyDescent="0.35">
      <c r="B74" s="6" t="s">
        <v>40</v>
      </c>
      <c r="C74" s="39">
        <v>280.35763106796111</v>
      </c>
    </row>
    <row r="75" spans="2:3" x14ac:dyDescent="0.35">
      <c r="B75" s="6" t="s">
        <v>41</v>
      </c>
      <c r="C75" s="36">
        <v>1220.1480000000001</v>
      </c>
    </row>
    <row r="76" spans="2:3" x14ac:dyDescent="0.35">
      <c r="B76" s="9" t="s">
        <v>42</v>
      </c>
      <c r="C76" s="30">
        <v>216.9152</v>
      </c>
    </row>
    <row r="77" spans="2:3" x14ac:dyDescent="0.35">
      <c r="B77" s="9" t="s">
        <v>43</v>
      </c>
      <c r="C77" s="30">
        <v>178.95504000000003</v>
      </c>
    </row>
    <row r="78" spans="2:3" x14ac:dyDescent="0.35">
      <c r="B78" s="9" t="s">
        <v>44</v>
      </c>
      <c r="C78" s="30">
        <v>824.27775999999994</v>
      </c>
    </row>
    <row r="79" spans="2:3" ht="16.5" thickBot="1" x14ac:dyDescent="0.45">
      <c r="B79" s="10" t="s">
        <v>472</v>
      </c>
      <c r="C79" s="40">
        <v>10845.76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3DAE-665F-4F13-B832-E25D1A66B73D}">
  <dimension ref="B2:C85"/>
  <sheetViews>
    <sheetView topLeftCell="A9" zoomScale="85" zoomScaleNormal="85" workbookViewId="0">
      <selection activeCell="I16" sqref="I1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479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3674.8</v>
      </c>
    </row>
    <row r="22" spans="2:3" x14ac:dyDescent="0.35">
      <c r="B22" s="4" t="s">
        <v>8</v>
      </c>
      <c r="C22" s="30">
        <v>3674.8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1714.825</v>
      </c>
    </row>
    <row r="27" spans="2:3" x14ac:dyDescent="0.35">
      <c r="B27" s="6" t="s">
        <v>13</v>
      </c>
      <c r="C27" s="46">
        <v>77.716499999999968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-220.488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271.51237070930966</v>
      </c>
    </row>
    <row r="58" spans="2:3" x14ac:dyDescent="0.35">
      <c r="B58" s="6" t="s">
        <v>30</v>
      </c>
      <c r="C58" s="36">
        <v>135.75618535465486</v>
      </c>
    </row>
    <row r="59" spans="2:3" x14ac:dyDescent="0.35">
      <c r="B59" s="4" t="s">
        <v>14</v>
      </c>
      <c r="C59" s="30">
        <v>100</v>
      </c>
    </row>
    <row r="60" spans="2:3" x14ac:dyDescent="0.35">
      <c r="B60" s="7" t="s">
        <v>16</v>
      </c>
      <c r="C60" s="34">
        <v>-9.25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49.593592677305622</v>
      </c>
    </row>
    <row r="63" spans="2:3" x14ac:dyDescent="0.35">
      <c r="B63" s="7" t="s">
        <v>16</v>
      </c>
      <c r="C63" s="37">
        <v>-4.5874073226507699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2696.2867503200005</v>
      </c>
    </row>
    <row r="66" spans="2:3" x14ac:dyDescent="0.35">
      <c r="B66" s="6" t="s">
        <v>33</v>
      </c>
      <c r="C66" s="23">
        <v>1278.8304000000003</v>
      </c>
    </row>
    <row r="67" spans="2:3" x14ac:dyDescent="0.35">
      <c r="B67" s="6" t="s">
        <v>34</v>
      </c>
      <c r="C67" s="23">
        <v>317.13524000000001</v>
      </c>
    </row>
    <row r="68" spans="2:3" x14ac:dyDescent="0.35">
      <c r="B68" s="6" t="s">
        <v>49</v>
      </c>
      <c r="C68" s="23">
        <v>2.2048799999999997</v>
      </c>
    </row>
    <row r="69" spans="2:3" x14ac:dyDescent="0.35">
      <c r="B69" s="6" t="s">
        <v>35</v>
      </c>
      <c r="C69" s="23">
        <v>601.93223999999998</v>
      </c>
    </row>
    <row r="70" spans="2:3" x14ac:dyDescent="0.35">
      <c r="B70" s="6" t="s">
        <v>36</v>
      </c>
      <c r="C70" s="23">
        <v>114.09151560000002</v>
      </c>
    </row>
    <row r="71" spans="2:3" x14ac:dyDescent="0.35">
      <c r="B71" s="6" t="s">
        <v>37</v>
      </c>
      <c r="C71" s="23">
        <v>382.0924747200001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250.72272363087933</v>
      </c>
    </row>
    <row r="74" spans="2:3" x14ac:dyDescent="0.35">
      <c r="B74" s="6" t="s">
        <v>40</v>
      </c>
      <c r="C74" s="39">
        <v>258.24440533980572</v>
      </c>
    </row>
    <row r="75" spans="2:3" x14ac:dyDescent="0.35">
      <c r="B75" s="6" t="s">
        <v>41</v>
      </c>
      <c r="C75" s="36">
        <v>1123.9087499999996</v>
      </c>
    </row>
    <row r="76" spans="2:3" x14ac:dyDescent="0.35">
      <c r="B76" s="9" t="s">
        <v>42</v>
      </c>
      <c r="C76" s="30">
        <v>199.80599999999993</v>
      </c>
    </row>
    <row r="77" spans="2:3" x14ac:dyDescent="0.35">
      <c r="B77" s="9" t="s">
        <v>43</v>
      </c>
      <c r="C77" s="30">
        <v>164.83994999999993</v>
      </c>
    </row>
    <row r="78" spans="2:3" x14ac:dyDescent="0.35">
      <c r="B78" s="9" t="s">
        <v>44</v>
      </c>
      <c r="C78" s="30">
        <v>759.26279999999963</v>
      </c>
    </row>
    <row r="79" spans="2:3" ht="16.5" thickBot="1" x14ac:dyDescent="0.45">
      <c r="B79" s="10" t="s">
        <v>472</v>
      </c>
      <c r="C79" s="40">
        <v>9990.2999999999956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1395-768C-444F-B7DF-BF9C267CA1DA}">
  <dimension ref="B2:C85"/>
  <sheetViews>
    <sheetView topLeftCell="A71" zoomScale="70" zoomScaleNormal="70" workbookViewId="0">
      <selection activeCell="E8" sqref="E1:H104857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483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473</v>
      </c>
      <c r="C18" s="177"/>
    </row>
    <row r="19" spans="2:3" x14ac:dyDescent="0.35">
      <c r="B19" s="176" t="s">
        <v>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6734.3460920661164</v>
      </c>
    </row>
    <row r="22" spans="2:3" x14ac:dyDescent="0.35">
      <c r="B22" s="4" t="s">
        <v>8</v>
      </c>
      <c r="C22" s="30">
        <v>4809.3600000000006</v>
      </c>
    </row>
    <row r="23" spans="2:3" x14ac:dyDescent="0.35">
      <c r="B23" s="4" t="s">
        <v>9</v>
      </c>
      <c r="C23" s="30">
        <v>1296.8000000000002</v>
      </c>
    </row>
    <row r="24" spans="2:3" x14ac:dyDescent="0.35">
      <c r="B24" s="4" t="s">
        <v>10</v>
      </c>
      <c r="C24" s="30">
        <v>602.28941818181829</v>
      </c>
    </row>
    <row r="25" spans="2:3" x14ac:dyDescent="0.35">
      <c r="B25" s="4" t="s">
        <v>11</v>
      </c>
      <c r="C25" s="30">
        <v>25.896673884297527</v>
      </c>
    </row>
    <row r="26" spans="2:3" ht="16" x14ac:dyDescent="0.4">
      <c r="B26" s="5" t="s">
        <v>12</v>
      </c>
      <c r="C26" s="31">
        <v>1646.7514000000003</v>
      </c>
    </row>
    <row r="27" spans="2:3" x14ac:dyDescent="0.35">
      <c r="B27" s="6" t="s">
        <v>13</v>
      </c>
      <c r="C27" s="46">
        <v>9.6428999999999725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-288.5616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43.761181970439218</v>
      </c>
    </row>
    <row r="58" spans="2:3" x14ac:dyDescent="0.35">
      <c r="B58" s="6" t="s">
        <v>30</v>
      </c>
      <c r="C58" s="36">
        <v>21.880590985219609</v>
      </c>
    </row>
    <row r="59" spans="2:3" x14ac:dyDescent="0.35">
      <c r="B59" s="4" t="s">
        <v>14</v>
      </c>
      <c r="C59" s="30">
        <v>24.110844060848052</v>
      </c>
    </row>
    <row r="60" spans="2:3" x14ac:dyDescent="0.35">
      <c r="B60" s="7" t="s">
        <v>16</v>
      </c>
      <c r="C60" s="34">
        <v>-2.2302530756284447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0</v>
      </c>
    </row>
    <row r="63" spans="2:3" x14ac:dyDescent="0.35">
      <c r="B63" s="7" t="s">
        <v>16</v>
      </c>
      <c r="C63" s="37">
        <v>0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4941.1473114474647</v>
      </c>
    </row>
    <row r="66" spans="2:3" x14ac:dyDescent="0.35">
      <c r="B66" s="6" t="s">
        <v>33</v>
      </c>
      <c r="C66" s="23">
        <v>2343.5524400390091</v>
      </c>
    </row>
    <row r="67" spans="2:3" x14ac:dyDescent="0.35">
      <c r="B67" s="6" t="s">
        <v>34</v>
      </c>
      <c r="C67" s="23">
        <v>581.17406774530582</v>
      </c>
    </row>
    <row r="68" spans="2:3" x14ac:dyDescent="0.35">
      <c r="B68" s="6" t="s">
        <v>49</v>
      </c>
      <c r="C68" s="23">
        <v>4.0406076552396692</v>
      </c>
    </row>
    <row r="69" spans="2:3" x14ac:dyDescent="0.35">
      <c r="B69" s="6" t="s">
        <v>35</v>
      </c>
      <c r="C69" s="23">
        <v>1103.0858898804299</v>
      </c>
    </row>
    <row r="70" spans="2:3" x14ac:dyDescent="0.35">
      <c r="B70" s="6" t="s">
        <v>36</v>
      </c>
      <c r="C70" s="23">
        <v>209.08124312037674</v>
      </c>
    </row>
    <row r="71" spans="2:3" x14ac:dyDescent="0.35">
      <c r="B71" s="6" t="s">
        <v>37</v>
      </c>
      <c r="C71" s="23">
        <v>700.21306300710353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400.98017956452065</v>
      </c>
    </row>
    <row r="74" spans="2:3" x14ac:dyDescent="0.35">
      <c r="B74" s="6" t="s">
        <v>40</v>
      </c>
      <c r="C74" s="39">
        <v>413.00958495145625</v>
      </c>
    </row>
    <row r="75" spans="2:3" x14ac:dyDescent="0.35">
      <c r="B75" s="6" t="s">
        <v>41</v>
      </c>
      <c r="C75" s="36">
        <v>1797.46425</v>
      </c>
    </row>
    <row r="76" spans="2:3" x14ac:dyDescent="0.35">
      <c r="B76" s="9" t="s">
        <v>42</v>
      </c>
      <c r="C76" s="30">
        <v>319.54919999999998</v>
      </c>
    </row>
    <row r="77" spans="2:3" x14ac:dyDescent="0.35">
      <c r="B77" s="9" t="s">
        <v>43</v>
      </c>
      <c r="C77" s="30">
        <v>263.62808999999999</v>
      </c>
    </row>
    <row r="78" spans="2:3" x14ac:dyDescent="0.35">
      <c r="B78" s="9" t="s">
        <v>44</v>
      </c>
      <c r="C78" s="30">
        <v>1214.2869599999999</v>
      </c>
    </row>
    <row r="79" spans="2:3" ht="16.5" thickBot="1" x14ac:dyDescent="0.45">
      <c r="B79" s="10" t="s">
        <v>472</v>
      </c>
      <c r="C79" s="40">
        <v>15977.46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0B1B-696A-4942-AE51-A71267A71C1B}">
  <dimension ref="B2:C85"/>
  <sheetViews>
    <sheetView topLeftCell="A11" zoomScale="55" zoomScaleNormal="55" workbookViewId="0">
      <selection activeCell="E11" sqref="E1:G104857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478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3150</v>
      </c>
    </row>
    <row r="22" spans="2:3" x14ac:dyDescent="0.35">
      <c r="B22" s="4" t="s">
        <v>8</v>
      </c>
      <c r="C22" s="30">
        <v>3150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988.22900000000016</v>
      </c>
    </row>
    <row r="27" spans="2:3" x14ac:dyDescent="0.35">
      <c r="B27" s="6" t="s">
        <v>13</v>
      </c>
      <c r="C27" s="46">
        <v>32.248499999999986</v>
      </c>
    </row>
    <row r="28" spans="2:3" x14ac:dyDescent="0.35">
      <c r="B28" s="4" t="s">
        <v>14</v>
      </c>
      <c r="C28" s="33">
        <v>243.79999999999998</v>
      </c>
    </row>
    <row r="29" spans="2:3" x14ac:dyDescent="0.35">
      <c r="B29" s="7" t="s">
        <v>15</v>
      </c>
      <c r="C29" s="34">
        <v>-189</v>
      </c>
    </row>
    <row r="30" spans="2:3" x14ac:dyDescent="0.35">
      <c r="B30" s="7" t="s">
        <v>16</v>
      </c>
      <c r="C30" s="34">
        <v>-22.551499999999997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443.24050000000005</v>
      </c>
    </row>
    <row r="33" spans="2:3" x14ac:dyDescent="0.35">
      <c r="B33" s="4" t="s">
        <v>14</v>
      </c>
      <c r="C33" s="36">
        <v>501.40000000000003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-33.58</v>
      </c>
    </row>
    <row r="36" spans="2:3" x14ac:dyDescent="0.35">
      <c r="B36" s="7" t="s">
        <v>16</v>
      </c>
      <c r="C36" s="37">
        <v>-46.3795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244.45394519841625</v>
      </c>
    </row>
    <row r="58" spans="2:3" x14ac:dyDescent="0.35">
      <c r="B58" s="6" t="s">
        <v>30</v>
      </c>
      <c r="C58" s="36">
        <v>122.22697259920812</v>
      </c>
    </row>
    <row r="59" spans="2:3" x14ac:dyDescent="0.35">
      <c r="B59" s="4" t="s">
        <v>14</v>
      </c>
      <c r="C59" s="30">
        <v>70</v>
      </c>
    </row>
    <row r="60" spans="2:3" x14ac:dyDescent="0.35">
      <c r="B60" s="7" t="s">
        <v>16</v>
      </c>
      <c r="C60" s="34">
        <v>-6.4749999999999996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64.685369255325767</v>
      </c>
    </row>
    <row r="63" spans="2:3" x14ac:dyDescent="0.35">
      <c r="B63" s="7" t="s">
        <v>16</v>
      </c>
      <c r="C63" s="37">
        <v>-5.9833966561176331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2311.2287100000008</v>
      </c>
    </row>
    <row r="66" spans="2:3" x14ac:dyDescent="0.35">
      <c r="B66" s="6" t="s">
        <v>33</v>
      </c>
      <c r="C66" s="23">
        <v>1096.2000000000003</v>
      </c>
    </row>
    <row r="67" spans="2:3" x14ac:dyDescent="0.35">
      <c r="B67" s="6" t="s">
        <v>34</v>
      </c>
      <c r="C67" s="23">
        <v>271.84500000000003</v>
      </c>
    </row>
    <row r="68" spans="2:3" x14ac:dyDescent="0.35">
      <c r="B68" s="6" t="s">
        <v>49</v>
      </c>
      <c r="C68" s="23">
        <v>1.89</v>
      </c>
    </row>
    <row r="69" spans="2:3" x14ac:dyDescent="0.35">
      <c r="B69" s="6" t="s">
        <v>35</v>
      </c>
      <c r="C69" s="23">
        <v>515.97</v>
      </c>
    </row>
    <row r="70" spans="2:3" x14ac:dyDescent="0.35">
      <c r="B70" s="6" t="s">
        <v>36</v>
      </c>
      <c r="C70" s="23">
        <v>97.798050000000018</v>
      </c>
    </row>
    <row r="71" spans="2:3" x14ac:dyDescent="0.35">
      <c r="B71" s="6" t="s">
        <v>37</v>
      </c>
      <c r="C71" s="23">
        <v>327.52566000000007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200.81734965595251</v>
      </c>
    </row>
    <row r="74" spans="2:3" x14ac:dyDescent="0.35">
      <c r="B74" s="6" t="s">
        <v>40</v>
      </c>
      <c r="C74" s="39">
        <v>206.84187014563108</v>
      </c>
    </row>
    <row r="75" spans="2:3" x14ac:dyDescent="0.35">
      <c r="B75" s="6" t="s">
        <v>41</v>
      </c>
      <c r="C75" s="36">
        <v>900.19912500000009</v>
      </c>
    </row>
    <row r="76" spans="2:3" x14ac:dyDescent="0.35">
      <c r="B76" s="9" t="s">
        <v>42</v>
      </c>
      <c r="C76" s="30">
        <v>160.03540000000001</v>
      </c>
    </row>
    <row r="77" spans="2:3" x14ac:dyDescent="0.35">
      <c r="B77" s="9" t="s">
        <v>43</v>
      </c>
      <c r="C77" s="30">
        <v>132.02920500000002</v>
      </c>
    </row>
    <row r="78" spans="2:3" x14ac:dyDescent="0.35">
      <c r="B78" s="9" t="s">
        <v>44</v>
      </c>
      <c r="C78" s="30">
        <v>608.13452000000007</v>
      </c>
    </row>
    <row r="79" spans="2:3" ht="16.5" thickBot="1" x14ac:dyDescent="0.45">
      <c r="B79" s="10" t="s">
        <v>472</v>
      </c>
      <c r="C79" s="40">
        <v>8001.77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2F2E-66E4-4525-BA90-D47F23AEDFEB}">
  <dimension ref="B2:C85"/>
  <sheetViews>
    <sheetView topLeftCell="A11" zoomScale="85" zoomScaleNormal="85" workbookViewId="0">
      <selection activeCell="E11" sqref="E1:G1048576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476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3000</v>
      </c>
    </row>
    <row r="22" spans="2:3" x14ac:dyDescent="0.35">
      <c r="B22" s="4" t="s">
        <v>8</v>
      </c>
      <c r="C22" s="30">
        <v>3000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997.22900000000016</v>
      </c>
    </row>
    <row r="27" spans="2:3" x14ac:dyDescent="0.35">
      <c r="B27" s="6" t="s">
        <v>13</v>
      </c>
      <c r="C27" s="46">
        <v>41.248499999999986</v>
      </c>
    </row>
    <row r="28" spans="2:3" x14ac:dyDescent="0.35">
      <c r="B28" s="4" t="s">
        <v>14</v>
      </c>
      <c r="C28" s="33">
        <v>243.79999999999998</v>
      </c>
    </row>
    <row r="29" spans="2:3" x14ac:dyDescent="0.35">
      <c r="B29" s="7" t="s">
        <v>15</v>
      </c>
      <c r="C29" s="34">
        <v>-180</v>
      </c>
    </row>
    <row r="30" spans="2:3" x14ac:dyDescent="0.35">
      <c r="B30" s="7" t="s">
        <v>16</v>
      </c>
      <c r="C30" s="34">
        <v>-22.551499999999997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443.24050000000005</v>
      </c>
    </row>
    <row r="33" spans="2:3" x14ac:dyDescent="0.35">
      <c r="B33" s="4" t="s">
        <v>14</v>
      </c>
      <c r="C33" s="36">
        <v>501.40000000000003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-33.58</v>
      </c>
    </row>
    <row r="36" spans="2:3" x14ac:dyDescent="0.35">
      <c r="B36" s="7" t="s">
        <v>16</v>
      </c>
      <c r="C36" s="37">
        <v>-46.3795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235.41949167687835</v>
      </c>
    </row>
    <row r="58" spans="2:3" x14ac:dyDescent="0.35">
      <c r="B58" s="6" t="s">
        <v>30</v>
      </c>
      <c r="C58" s="36">
        <v>117.70974583843918</v>
      </c>
    </row>
    <row r="59" spans="2:3" x14ac:dyDescent="0.35">
      <c r="B59" s="4" t="s">
        <v>14</v>
      </c>
      <c r="C59" s="30">
        <v>70</v>
      </c>
    </row>
    <row r="60" spans="2:3" x14ac:dyDescent="0.35">
      <c r="B60" s="7" t="s">
        <v>16</v>
      </c>
      <c r="C60" s="34">
        <v>-6.4749999999999996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59.707708912880648</v>
      </c>
    </row>
    <row r="63" spans="2:3" x14ac:dyDescent="0.35">
      <c r="B63" s="7" t="s">
        <v>16</v>
      </c>
      <c r="C63" s="37">
        <v>-5.52296307444146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2201.1702</v>
      </c>
    </row>
    <row r="66" spans="2:3" x14ac:dyDescent="0.35">
      <c r="B66" s="6" t="s">
        <v>33</v>
      </c>
      <c r="C66" s="23">
        <v>1044.0000000000002</v>
      </c>
    </row>
    <row r="67" spans="2:3" x14ac:dyDescent="0.35">
      <c r="B67" s="6" t="s">
        <v>34</v>
      </c>
      <c r="C67" s="23">
        <v>258.89999999999998</v>
      </c>
    </row>
    <row r="68" spans="2:3" x14ac:dyDescent="0.35">
      <c r="B68" s="6" t="s">
        <v>49</v>
      </c>
      <c r="C68" s="23">
        <v>1.7999999999999998</v>
      </c>
    </row>
    <row r="69" spans="2:3" x14ac:dyDescent="0.35">
      <c r="B69" s="6" t="s">
        <v>35</v>
      </c>
      <c r="C69" s="23">
        <v>491.4</v>
      </c>
    </row>
    <row r="70" spans="2:3" x14ac:dyDescent="0.35">
      <c r="B70" s="6" t="s">
        <v>36</v>
      </c>
      <c r="C70" s="23">
        <v>93.14100000000002</v>
      </c>
    </row>
    <row r="71" spans="2:3" x14ac:dyDescent="0.35">
      <c r="B71" s="6" t="s">
        <v>37</v>
      </c>
      <c r="C71" s="23">
        <v>311.92920000000009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193.01456075030637</v>
      </c>
    </row>
    <row r="74" spans="2:3" x14ac:dyDescent="0.35">
      <c r="B74" s="6" t="s">
        <v>40</v>
      </c>
      <c r="C74" s="39">
        <v>198.80499757281555</v>
      </c>
    </row>
    <row r="75" spans="2:3" x14ac:dyDescent="0.35">
      <c r="B75" s="6" t="s">
        <v>41</v>
      </c>
      <c r="C75" s="36">
        <v>865.22175000000016</v>
      </c>
    </row>
    <row r="76" spans="2:3" x14ac:dyDescent="0.35">
      <c r="B76" s="9" t="s">
        <v>42</v>
      </c>
      <c r="C76" s="30">
        <v>153.81720000000004</v>
      </c>
    </row>
    <row r="77" spans="2:3" x14ac:dyDescent="0.35">
      <c r="B77" s="9" t="s">
        <v>43</v>
      </c>
      <c r="C77" s="30">
        <v>126.89919000000003</v>
      </c>
    </row>
    <row r="78" spans="2:3" x14ac:dyDescent="0.35">
      <c r="B78" s="9" t="s">
        <v>44</v>
      </c>
      <c r="C78" s="30">
        <v>584.50536000000011</v>
      </c>
    </row>
    <row r="79" spans="2:3" ht="16.5" thickBot="1" x14ac:dyDescent="0.45">
      <c r="B79" s="10" t="s">
        <v>472</v>
      </c>
      <c r="C79" s="40">
        <v>7690.8600000000015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75F0-DC91-423E-8EAC-59535E87E138}">
  <dimension ref="B2:C86"/>
  <sheetViews>
    <sheetView topLeftCell="A12" zoomScale="70" zoomScaleNormal="70" workbookViewId="0">
      <selection activeCell="I12" sqref="I12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474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ht="15" thickBot="1" x14ac:dyDescent="0.4">
      <c r="B21" s="27"/>
      <c r="C21" s="28" t="s">
        <v>48</v>
      </c>
    </row>
    <row r="22" spans="2:3" x14ac:dyDescent="0.35">
      <c r="B22" s="3" t="s">
        <v>7</v>
      </c>
      <c r="C22" s="29">
        <v>3899.02</v>
      </c>
    </row>
    <row r="23" spans="2:3" x14ac:dyDescent="0.35">
      <c r="B23" s="4" t="s">
        <v>8</v>
      </c>
      <c r="C23" s="30">
        <v>3899.02</v>
      </c>
    </row>
    <row r="24" spans="2:3" x14ac:dyDescent="0.35">
      <c r="B24" s="4" t="s">
        <v>9</v>
      </c>
      <c r="C24" s="30">
        <v>0</v>
      </c>
    </row>
    <row r="25" spans="2:3" x14ac:dyDescent="0.35">
      <c r="B25" s="4" t="s">
        <v>10</v>
      </c>
      <c r="C25" s="30">
        <v>0</v>
      </c>
    </row>
    <row r="26" spans="2:3" x14ac:dyDescent="0.35">
      <c r="B26" s="4" t="s">
        <v>11</v>
      </c>
      <c r="C26" s="30">
        <v>0</v>
      </c>
    </row>
    <row r="27" spans="2:3" ht="16" x14ac:dyDescent="0.4">
      <c r="B27" s="5" t="s">
        <v>12</v>
      </c>
      <c r="C27" s="31">
        <v>1679.4718</v>
      </c>
    </row>
    <row r="28" spans="2:3" x14ac:dyDescent="0.35">
      <c r="B28" s="6" t="s">
        <v>13</v>
      </c>
      <c r="C28" s="46">
        <v>64.263299999999987</v>
      </c>
    </row>
    <row r="29" spans="2:3" x14ac:dyDescent="0.35">
      <c r="B29" s="4" t="s">
        <v>14</v>
      </c>
      <c r="C29" s="33">
        <v>328.59999999999997</v>
      </c>
    </row>
    <row r="30" spans="2:3" x14ac:dyDescent="0.35">
      <c r="B30" s="7" t="s">
        <v>15</v>
      </c>
      <c r="C30" s="34">
        <v>-233.94119999999998</v>
      </c>
    </row>
    <row r="31" spans="2:3" x14ac:dyDescent="0.35">
      <c r="B31" s="7" t="s">
        <v>16</v>
      </c>
      <c r="C31" s="34">
        <v>-30.395499999999995</v>
      </c>
    </row>
    <row r="32" spans="2:3" ht="7.5" customHeight="1" x14ac:dyDescent="0.35">
      <c r="B32" s="7"/>
      <c r="C32" s="34"/>
    </row>
    <row r="33" spans="2:3" x14ac:dyDescent="0.35">
      <c r="B33" s="24" t="s">
        <v>17</v>
      </c>
      <c r="C33" s="46">
        <v>589.72850000000017</v>
      </c>
    </row>
    <row r="34" spans="2:3" x14ac:dyDescent="0.35">
      <c r="B34" s="4" t="s">
        <v>14</v>
      </c>
      <c r="C34" s="36">
        <v>675.80000000000007</v>
      </c>
    </row>
    <row r="35" spans="2:3" x14ac:dyDescent="0.35">
      <c r="B35" s="4" t="s">
        <v>18</v>
      </c>
      <c r="C35" s="36">
        <v>43.6</v>
      </c>
    </row>
    <row r="36" spans="2:3" x14ac:dyDescent="0.35">
      <c r="B36" s="7" t="s">
        <v>15</v>
      </c>
      <c r="C36" s="37">
        <v>-67.16</v>
      </c>
    </row>
    <row r="37" spans="2:3" x14ac:dyDescent="0.35">
      <c r="B37" s="7" t="s">
        <v>16</v>
      </c>
      <c r="C37" s="37">
        <v>-62.511500000000005</v>
      </c>
    </row>
    <row r="38" spans="2:3" ht="7" customHeight="1" x14ac:dyDescent="0.35">
      <c r="B38" s="7"/>
      <c r="C38" s="34"/>
    </row>
    <row r="39" spans="2:3" x14ac:dyDescent="0.35">
      <c r="B39" s="24" t="s">
        <v>19</v>
      </c>
      <c r="C39" s="47">
        <v>275.71665000000002</v>
      </c>
    </row>
    <row r="40" spans="2:3" x14ac:dyDescent="0.35">
      <c r="B40" s="4" t="s">
        <v>20</v>
      </c>
      <c r="C40" s="30">
        <v>303.82</v>
      </c>
    </row>
    <row r="41" spans="2:3" x14ac:dyDescent="0.35">
      <c r="B41" s="7" t="s">
        <v>16</v>
      </c>
      <c r="C41" s="34">
        <v>-28.103349999999999</v>
      </c>
    </row>
    <row r="42" spans="2:3" ht="7" customHeight="1" x14ac:dyDescent="0.35">
      <c r="B42" s="7"/>
      <c r="C42" s="34"/>
    </row>
    <row r="43" spans="2:3" x14ac:dyDescent="0.35">
      <c r="B43" s="24" t="s">
        <v>21</v>
      </c>
      <c r="C43" s="32">
        <v>571.72500000000002</v>
      </c>
    </row>
    <row r="44" spans="2:3" x14ac:dyDescent="0.35">
      <c r="B44" s="4" t="s">
        <v>20</v>
      </c>
      <c r="C44" s="33">
        <v>630</v>
      </c>
    </row>
    <row r="45" spans="2:3" x14ac:dyDescent="0.35">
      <c r="B45" s="7" t="s">
        <v>16</v>
      </c>
      <c r="C45" s="37">
        <v>-58.274999999999999</v>
      </c>
    </row>
    <row r="46" spans="2:3" ht="5" customHeight="1" x14ac:dyDescent="0.35">
      <c r="B46" s="25"/>
      <c r="C46" s="38"/>
    </row>
    <row r="47" spans="2:3" x14ac:dyDescent="0.35">
      <c r="B47" s="6" t="s">
        <v>22</v>
      </c>
      <c r="C47" s="41">
        <v>67.318350000000009</v>
      </c>
    </row>
    <row r="48" spans="2:3" x14ac:dyDescent="0.35">
      <c r="B48" s="4" t="s">
        <v>23</v>
      </c>
      <c r="C48" s="33">
        <v>74.180000000000007</v>
      </c>
    </row>
    <row r="49" spans="2:3" x14ac:dyDescent="0.35">
      <c r="B49" s="7" t="s">
        <v>16</v>
      </c>
      <c r="C49" s="37">
        <v>-6.8616500000000009</v>
      </c>
    </row>
    <row r="50" spans="2:3" ht="5" customHeight="1" x14ac:dyDescent="0.35">
      <c r="B50" s="7"/>
      <c r="C50" s="34"/>
    </row>
    <row r="51" spans="2:3" x14ac:dyDescent="0.35">
      <c r="B51" s="6" t="s">
        <v>24</v>
      </c>
      <c r="C51" s="35"/>
    </row>
    <row r="52" spans="2:3" x14ac:dyDescent="0.35">
      <c r="B52" s="8" t="s">
        <v>25</v>
      </c>
      <c r="C52" s="36">
        <v>33.5</v>
      </c>
    </row>
    <row r="53" spans="2:3" x14ac:dyDescent="0.35">
      <c r="B53" s="7" t="s">
        <v>16</v>
      </c>
      <c r="C53" s="37">
        <v>-3.0987499999999999</v>
      </c>
    </row>
    <row r="54" spans="2:3" ht="5.5" customHeight="1" x14ac:dyDescent="0.35">
      <c r="B54" s="7"/>
      <c r="C54" s="36"/>
    </row>
    <row r="55" spans="2:3" s="11" customFormat="1" ht="18" customHeight="1" x14ac:dyDescent="0.35">
      <c r="B55" s="43" t="s">
        <v>26</v>
      </c>
      <c r="C55" s="45">
        <v>59.4</v>
      </c>
    </row>
    <row r="56" spans="2:3" s="11" customFormat="1" ht="29" x14ac:dyDescent="0.35">
      <c r="B56" s="44" t="s">
        <v>27</v>
      </c>
      <c r="C56" s="45">
        <v>17.82</v>
      </c>
    </row>
    <row r="57" spans="2:3" s="11" customFormat="1" ht="18" customHeight="1" x14ac:dyDescent="0.35">
      <c r="B57" s="43" t="s">
        <v>28</v>
      </c>
      <c r="C57" s="39"/>
    </row>
    <row r="58" spans="2:3" ht="16" x14ac:dyDescent="0.4">
      <c r="B58" s="5" t="s">
        <v>29</v>
      </c>
      <c r="C58" s="31">
        <v>306.92688628330376</v>
      </c>
    </row>
    <row r="59" spans="2:3" x14ac:dyDescent="0.35">
      <c r="B59" s="6" t="s">
        <v>30</v>
      </c>
      <c r="C59" s="36">
        <v>153.46344314165191</v>
      </c>
    </row>
    <row r="60" spans="2:3" x14ac:dyDescent="0.35">
      <c r="B60" s="4" t="s">
        <v>14</v>
      </c>
      <c r="C60" s="30">
        <v>120</v>
      </c>
    </row>
    <row r="61" spans="2:3" x14ac:dyDescent="0.35">
      <c r="B61" s="7" t="s">
        <v>16</v>
      </c>
      <c r="C61" s="34">
        <v>-11.1</v>
      </c>
    </row>
    <row r="62" spans="2:3" x14ac:dyDescent="0.35">
      <c r="B62" s="6" t="s">
        <v>31</v>
      </c>
    </row>
    <row r="63" spans="2:3" x14ac:dyDescent="0.35">
      <c r="B63" s="4" t="s">
        <v>14</v>
      </c>
      <c r="C63" s="36">
        <v>49.105722470139852</v>
      </c>
    </row>
    <row r="64" spans="2:3" x14ac:dyDescent="0.35">
      <c r="B64" s="7" t="s">
        <v>16</v>
      </c>
      <c r="C64" s="37">
        <v>-4.5422793284879361</v>
      </c>
    </row>
    <row r="65" spans="2:3" ht="9.5" customHeight="1" x14ac:dyDescent="0.35">
      <c r="B65" s="7"/>
      <c r="C65" s="37"/>
    </row>
    <row r="66" spans="2:3" ht="16" x14ac:dyDescent="0.4">
      <c r="B66" s="5" t="s">
        <v>32</v>
      </c>
      <c r="C66" s="31">
        <v>2860.8022110680004</v>
      </c>
    </row>
    <row r="67" spans="2:3" x14ac:dyDescent="0.35">
      <c r="B67" s="6" t="s">
        <v>33</v>
      </c>
      <c r="C67" s="23">
        <v>1356.8589600000003</v>
      </c>
    </row>
    <row r="68" spans="2:3" x14ac:dyDescent="0.35">
      <c r="B68" s="6" t="s">
        <v>34</v>
      </c>
      <c r="C68" s="23">
        <v>336.48542600000002</v>
      </c>
    </row>
    <row r="69" spans="2:3" x14ac:dyDescent="0.35">
      <c r="B69" s="6" t="s">
        <v>49</v>
      </c>
      <c r="C69" s="23">
        <v>2.3394119999999998</v>
      </c>
    </row>
    <row r="70" spans="2:3" x14ac:dyDescent="0.35">
      <c r="B70" s="6" t="s">
        <v>35</v>
      </c>
      <c r="C70" s="23">
        <v>638.65947600000004</v>
      </c>
    </row>
    <row r="71" spans="2:3" x14ac:dyDescent="0.35">
      <c r="B71" s="6" t="s">
        <v>36</v>
      </c>
      <c r="C71" s="23">
        <v>121.05287394000003</v>
      </c>
    </row>
    <row r="72" spans="2:3" x14ac:dyDescent="0.35">
      <c r="B72" s="6" t="s">
        <v>37</v>
      </c>
      <c r="C72" s="23">
        <v>405.40606312800008</v>
      </c>
    </row>
    <row r="73" spans="2:3" ht="16" x14ac:dyDescent="0.4">
      <c r="B73" s="5" t="s">
        <v>38</v>
      </c>
      <c r="C73" s="31"/>
    </row>
    <row r="74" spans="2:3" x14ac:dyDescent="0.35">
      <c r="B74" s="6" t="s">
        <v>39</v>
      </c>
      <c r="C74" s="39">
        <v>262.38662692053913</v>
      </c>
    </row>
    <row r="75" spans="2:3" x14ac:dyDescent="0.35">
      <c r="B75" s="6" t="s">
        <v>40</v>
      </c>
      <c r="C75" s="39">
        <v>270.25822572815531</v>
      </c>
    </row>
    <row r="76" spans="2:3" x14ac:dyDescent="0.35">
      <c r="B76" s="6" t="s">
        <v>41</v>
      </c>
      <c r="C76" s="36">
        <v>1176.19425</v>
      </c>
    </row>
    <row r="77" spans="2:3" x14ac:dyDescent="0.35">
      <c r="B77" s="9" t="s">
        <v>42</v>
      </c>
      <c r="C77" s="30">
        <v>209.10120000000001</v>
      </c>
    </row>
    <row r="78" spans="2:3" x14ac:dyDescent="0.35">
      <c r="B78" s="9" t="s">
        <v>43</v>
      </c>
      <c r="C78" s="30">
        <v>172.50848999999999</v>
      </c>
    </row>
    <row r="79" spans="2:3" x14ac:dyDescent="0.35">
      <c r="B79" s="9" t="s">
        <v>44</v>
      </c>
      <c r="C79" s="30">
        <v>794.5845599999999</v>
      </c>
    </row>
    <row r="80" spans="2:3" ht="16.5" thickBot="1" x14ac:dyDescent="0.45">
      <c r="B80" s="10" t="s">
        <v>472</v>
      </c>
      <c r="C80" s="40">
        <v>10455.06</v>
      </c>
    </row>
    <row r="83" spans="2:3" x14ac:dyDescent="0.35">
      <c r="C83" s="117"/>
    </row>
    <row r="84" spans="2:3" ht="15" thickBot="1" x14ac:dyDescent="0.4">
      <c r="C84" s="178"/>
    </row>
    <row r="85" spans="2:3" x14ac:dyDescent="0.35">
      <c r="B85" s="12" t="s">
        <v>45</v>
      </c>
      <c r="C85" s="109"/>
    </row>
    <row r="86" spans="2:3" x14ac:dyDescent="0.35">
      <c r="B86" s="12" t="s">
        <v>46</v>
      </c>
      <c r="C86" s="108"/>
    </row>
  </sheetData>
  <mergeCells count="8">
    <mergeCell ref="B19:C19"/>
    <mergeCell ref="C83:C84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4CBC0-F62D-40AF-9421-526C90C36678}">
  <dimension ref="B2:C85"/>
  <sheetViews>
    <sheetView tabSelected="1" topLeftCell="A11" zoomScale="55" zoomScaleNormal="55" workbookViewId="0">
      <selection activeCell="K22" sqref="K22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492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473</v>
      </c>
      <c r="C18" s="177"/>
    </row>
    <row r="19" spans="2:3" x14ac:dyDescent="0.35">
      <c r="B19" s="176" t="s">
        <v>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5486.3511892561983</v>
      </c>
    </row>
    <row r="22" spans="2:3" x14ac:dyDescent="0.35">
      <c r="B22" s="4" t="s">
        <v>8</v>
      </c>
      <c r="C22" s="30">
        <v>3674.8</v>
      </c>
    </row>
    <row r="23" spans="2:3" x14ac:dyDescent="0.35">
      <c r="B23" s="4" t="s">
        <v>9</v>
      </c>
      <c r="C23" s="30">
        <v>1296.8000000000002</v>
      </c>
    </row>
    <row r="24" spans="2:3" x14ac:dyDescent="0.35">
      <c r="B24" s="4" t="s">
        <v>10</v>
      </c>
      <c r="C24" s="30">
        <v>490.38054545454554</v>
      </c>
    </row>
    <row r="25" spans="2:3" x14ac:dyDescent="0.35">
      <c r="B25" s="4" t="s">
        <v>11</v>
      </c>
      <c r="C25" s="30">
        <v>24.370643801652896</v>
      </c>
    </row>
    <row r="26" spans="2:3" ht="16" x14ac:dyDescent="0.4">
      <c r="B26" s="5" t="s">
        <v>12</v>
      </c>
      <c r="C26" s="31">
        <v>1714.825</v>
      </c>
    </row>
    <row r="27" spans="2:3" x14ac:dyDescent="0.35">
      <c r="B27" s="6" t="s">
        <v>13</v>
      </c>
      <c r="C27" s="46">
        <v>77.716499999999968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-220.488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285.54544248198022</v>
      </c>
    </row>
    <row r="58" spans="2:3" x14ac:dyDescent="0.35">
      <c r="B58" s="6" t="s">
        <v>30</v>
      </c>
      <c r="C58" s="36">
        <v>142.77272124099011</v>
      </c>
    </row>
    <row r="59" spans="2:3" x14ac:dyDescent="0.35">
      <c r="B59" s="4" t="s">
        <v>14</v>
      </c>
      <c r="C59" s="30">
        <v>100</v>
      </c>
    </row>
    <row r="60" spans="2:3" x14ac:dyDescent="0.35">
      <c r="B60" s="7" t="s">
        <v>16</v>
      </c>
      <c r="C60" s="34">
        <v>-9.25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57.325312662248059</v>
      </c>
    </row>
    <row r="63" spans="2:3" x14ac:dyDescent="0.35">
      <c r="B63" s="7" t="s">
        <v>16</v>
      </c>
      <c r="C63" s="37">
        <v>-5.3025914212579455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4025.4642481751016</v>
      </c>
    </row>
    <row r="66" spans="2:3" x14ac:dyDescent="0.35">
      <c r="B66" s="6" t="s">
        <v>33</v>
      </c>
      <c r="C66" s="23">
        <v>1909.2502138611574</v>
      </c>
    </row>
    <row r="67" spans="2:3" x14ac:dyDescent="0.35">
      <c r="B67" s="6" t="s">
        <v>34</v>
      </c>
      <c r="C67" s="23">
        <v>473.47210763280992</v>
      </c>
    </row>
    <row r="68" spans="2:3" x14ac:dyDescent="0.35">
      <c r="B68" s="6" t="s">
        <v>49</v>
      </c>
      <c r="C68" s="23">
        <v>3.2918107135537187</v>
      </c>
    </row>
    <row r="69" spans="2:3" x14ac:dyDescent="0.35">
      <c r="B69" s="6" t="s">
        <v>35</v>
      </c>
      <c r="C69" s="23">
        <v>898.66432480016533</v>
      </c>
    </row>
    <row r="70" spans="2:3" x14ac:dyDescent="0.35">
      <c r="B70" s="6" t="s">
        <v>36</v>
      </c>
      <c r="C70" s="23">
        <v>170.3347453728372</v>
      </c>
    </row>
    <row r="71" spans="2:3" x14ac:dyDescent="0.35">
      <c r="B71" s="6" t="s">
        <v>37</v>
      </c>
      <c r="C71" s="23">
        <v>570.45104579457836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345.36557639739834</v>
      </c>
    </row>
    <row r="74" spans="2:3" x14ac:dyDescent="0.35">
      <c r="B74" s="6" t="s">
        <v>40</v>
      </c>
      <c r="C74" s="39">
        <v>355.72654368932029</v>
      </c>
    </row>
    <row r="75" spans="2:3" x14ac:dyDescent="0.35">
      <c r="B75" s="6" t="s">
        <v>41</v>
      </c>
      <c r="C75" s="36">
        <v>1548.1619999999996</v>
      </c>
    </row>
    <row r="76" spans="2:3" x14ac:dyDescent="0.35">
      <c r="B76" s="9" t="s">
        <v>42</v>
      </c>
      <c r="C76" s="30">
        <v>275.22879999999992</v>
      </c>
    </row>
    <row r="77" spans="2:3" x14ac:dyDescent="0.35">
      <c r="B77" s="9" t="s">
        <v>43</v>
      </c>
      <c r="C77" s="30">
        <v>227.06375999999995</v>
      </c>
    </row>
    <row r="78" spans="2:3" x14ac:dyDescent="0.35">
      <c r="B78" s="9" t="s">
        <v>44</v>
      </c>
      <c r="C78" s="30">
        <v>1045.8694399999997</v>
      </c>
    </row>
    <row r="79" spans="2:3" ht="16.5" thickBot="1" x14ac:dyDescent="0.45">
      <c r="B79" s="10" t="s">
        <v>472</v>
      </c>
      <c r="C79" s="40">
        <v>13761.439999999997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B359-B46E-4DFB-B788-338FAD670560}">
  <dimension ref="B2:C86"/>
  <sheetViews>
    <sheetView topLeftCell="A19" zoomScale="55" zoomScaleNormal="55" workbookViewId="0">
      <selection activeCell="K79" sqref="K79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491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5</v>
      </c>
      <c r="C19" s="177"/>
    </row>
    <row r="20" spans="2:3" ht="15" customHeight="1" thickBot="1" x14ac:dyDescent="0.4">
      <c r="B20" s="2" t="s">
        <v>6</v>
      </c>
      <c r="C20" s="22"/>
    </row>
    <row r="21" spans="2:3" ht="15" thickBot="1" x14ac:dyDescent="0.4">
      <c r="B21" s="27"/>
      <c r="C21" s="28" t="s">
        <v>48</v>
      </c>
    </row>
    <row r="22" spans="2:3" x14ac:dyDescent="0.35">
      <c r="B22" s="3" t="s">
        <v>7</v>
      </c>
      <c r="C22" s="29">
        <v>4971.6000000000004</v>
      </c>
    </row>
    <row r="23" spans="2:3" x14ac:dyDescent="0.35">
      <c r="B23" s="4" t="s">
        <v>8</v>
      </c>
      <c r="C23" s="30">
        <v>3674.8</v>
      </c>
    </row>
    <row r="24" spans="2:3" x14ac:dyDescent="0.35">
      <c r="B24" s="4" t="s">
        <v>9</v>
      </c>
      <c r="C24" s="30">
        <v>1296.8000000000002</v>
      </c>
    </row>
    <row r="25" spans="2:3" x14ac:dyDescent="0.35">
      <c r="B25" s="4" t="s">
        <v>10</v>
      </c>
      <c r="C25" s="30">
        <v>0</v>
      </c>
    </row>
    <row r="26" spans="2:3" x14ac:dyDescent="0.35">
      <c r="B26" s="4" t="s">
        <v>11</v>
      </c>
      <c r="C26" s="30">
        <v>0</v>
      </c>
    </row>
    <row r="27" spans="2:3" ht="16" x14ac:dyDescent="0.4">
      <c r="B27" s="5" t="s">
        <v>12</v>
      </c>
      <c r="C27" s="31">
        <v>1714.825</v>
      </c>
    </row>
    <row r="28" spans="2:3" x14ac:dyDescent="0.35">
      <c r="B28" s="6" t="s">
        <v>13</v>
      </c>
      <c r="C28" s="46">
        <v>77.716499999999968</v>
      </c>
    </row>
    <row r="29" spans="2:3" x14ac:dyDescent="0.35">
      <c r="B29" s="4" t="s">
        <v>14</v>
      </c>
      <c r="C29" s="33">
        <v>328.59999999999997</v>
      </c>
    </row>
    <row r="30" spans="2:3" x14ac:dyDescent="0.35">
      <c r="B30" s="7" t="s">
        <v>15</v>
      </c>
      <c r="C30" s="34">
        <v>-220.488</v>
      </c>
    </row>
    <row r="31" spans="2:3" x14ac:dyDescent="0.35">
      <c r="B31" s="7" t="s">
        <v>16</v>
      </c>
      <c r="C31" s="34">
        <v>-30.395499999999995</v>
      </c>
    </row>
    <row r="32" spans="2:3" ht="7.5" customHeight="1" x14ac:dyDescent="0.35">
      <c r="B32" s="7"/>
      <c r="C32" s="34"/>
    </row>
    <row r="33" spans="2:3" x14ac:dyDescent="0.35">
      <c r="B33" s="24" t="s">
        <v>17</v>
      </c>
      <c r="C33" s="46">
        <v>611.62850000000014</v>
      </c>
    </row>
    <row r="34" spans="2:3" x14ac:dyDescent="0.35">
      <c r="B34" s="4" t="s">
        <v>14</v>
      </c>
      <c r="C34" s="36">
        <v>675.80000000000007</v>
      </c>
    </row>
    <row r="35" spans="2:3" x14ac:dyDescent="0.35">
      <c r="B35" s="4" t="s">
        <v>18</v>
      </c>
      <c r="C35" s="36">
        <v>43.6</v>
      </c>
    </row>
    <row r="36" spans="2:3" x14ac:dyDescent="0.35">
      <c r="B36" s="7" t="s">
        <v>15</v>
      </c>
      <c r="C36" s="37">
        <v>-45.26</v>
      </c>
    </row>
    <row r="37" spans="2:3" x14ac:dyDescent="0.35">
      <c r="B37" s="7" t="s">
        <v>16</v>
      </c>
      <c r="C37" s="37">
        <v>-62.511500000000005</v>
      </c>
    </row>
    <row r="38" spans="2:3" ht="7" customHeight="1" x14ac:dyDescent="0.35">
      <c r="B38" s="7"/>
      <c r="C38" s="34"/>
    </row>
    <row r="39" spans="2:3" x14ac:dyDescent="0.35">
      <c r="B39" s="24" t="s">
        <v>19</v>
      </c>
      <c r="C39" s="47">
        <v>275.71665000000002</v>
      </c>
    </row>
    <row r="40" spans="2:3" x14ac:dyDescent="0.35">
      <c r="B40" s="4" t="s">
        <v>20</v>
      </c>
      <c r="C40" s="30">
        <v>303.82</v>
      </c>
    </row>
    <row r="41" spans="2:3" x14ac:dyDescent="0.35">
      <c r="B41" s="7" t="s">
        <v>16</v>
      </c>
      <c r="C41" s="34">
        <v>-28.103349999999999</v>
      </c>
    </row>
    <row r="42" spans="2:3" ht="7" customHeight="1" x14ac:dyDescent="0.35">
      <c r="B42" s="7"/>
      <c r="C42" s="34"/>
    </row>
    <row r="43" spans="2:3" x14ac:dyDescent="0.35">
      <c r="B43" s="24" t="s">
        <v>21</v>
      </c>
      <c r="C43" s="32">
        <v>571.72500000000002</v>
      </c>
    </row>
    <row r="44" spans="2:3" x14ac:dyDescent="0.35">
      <c r="B44" s="4" t="s">
        <v>20</v>
      </c>
      <c r="C44" s="33">
        <v>630</v>
      </c>
    </row>
    <row r="45" spans="2:3" x14ac:dyDescent="0.35">
      <c r="B45" s="7" t="s">
        <v>16</v>
      </c>
      <c r="C45" s="37">
        <v>-58.274999999999999</v>
      </c>
    </row>
    <row r="46" spans="2:3" ht="5" customHeight="1" x14ac:dyDescent="0.35">
      <c r="B46" s="25"/>
      <c r="C46" s="38"/>
    </row>
    <row r="47" spans="2:3" x14ac:dyDescent="0.35">
      <c r="B47" s="6" t="s">
        <v>22</v>
      </c>
      <c r="C47" s="41">
        <v>67.318350000000009</v>
      </c>
    </row>
    <row r="48" spans="2:3" x14ac:dyDescent="0.35">
      <c r="B48" s="4" t="s">
        <v>23</v>
      </c>
      <c r="C48" s="33">
        <v>74.180000000000007</v>
      </c>
    </row>
    <row r="49" spans="2:3" x14ac:dyDescent="0.35">
      <c r="B49" s="7" t="s">
        <v>16</v>
      </c>
      <c r="C49" s="37">
        <v>-6.8616500000000009</v>
      </c>
    </row>
    <row r="50" spans="2:3" ht="5" customHeight="1" x14ac:dyDescent="0.35">
      <c r="B50" s="7"/>
      <c r="C50" s="34"/>
    </row>
    <row r="51" spans="2:3" x14ac:dyDescent="0.35">
      <c r="B51" s="6" t="s">
        <v>24</v>
      </c>
      <c r="C51" s="35"/>
    </row>
    <row r="52" spans="2:3" x14ac:dyDescent="0.35">
      <c r="B52" s="8" t="s">
        <v>25</v>
      </c>
      <c r="C52" s="36">
        <v>33.5</v>
      </c>
    </row>
    <row r="53" spans="2:3" x14ac:dyDescent="0.35">
      <c r="B53" s="7" t="s">
        <v>16</v>
      </c>
      <c r="C53" s="37">
        <v>-3.0987499999999999</v>
      </c>
    </row>
    <row r="54" spans="2:3" ht="5.5" customHeight="1" x14ac:dyDescent="0.35">
      <c r="B54" s="7"/>
      <c r="C54" s="36"/>
    </row>
    <row r="55" spans="2:3" s="11" customFormat="1" ht="18" customHeight="1" x14ac:dyDescent="0.35">
      <c r="B55" s="43" t="s">
        <v>26</v>
      </c>
      <c r="C55" s="45">
        <v>59.4</v>
      </c>
    </row>
    <row r="56" spans="2:3" s="11" customFormat="1" ht="29" x14ac:dyDescent="0.35">
      <c r="B56" s="44" t="s">
        <v>27</v>
      </c>
      <c r="C56" s="45">
        <v>17.82</v>
      </c>
    </row>
    <row r="57" spans="2:3" s="11" customFormat="1" ht="18" customHeight="1" x14ac:dyDescent="0.35">
      <c r="B57" s="43" t="s">
        <v>28</v>
      </c>
      <c r="C57" s="39"/>
    </row>
    <row r="58" spans="2:3" ht="16" x14ac:dyDescent="0.4">
      <c r="B58" s="5" t="s">
        <v>29</v>
      </c>
      <c r="C58" s="31">
        <v>449.61090150221889</v>
      </c>
    </row>
    <row r="59" spans="2:3" x14ac:dyDescent="0.35">
      <c r="B59" s="6" t="s">
        <v>30</v>
      </c>
      <c r="C59" s="36">
        <v>224.80545075110948</v>
      </c>
    </row>
    <row r="60" spans="2:3" x14ac:dyDescent="0.35">
      <c r="B60" s="4" t="s">
        <v>14</v>
      </c>
      <c r="C60" s="30">
        <v>140</v>
      </c>
    </row>
    <row r="61" spans="2:3" x14ac:dyDescent="0.35">
      <c r="B61" s="7" t="s">
        <v>16</v>
      </c>
      <c r="C61" s="34">
        <v>-12.95</v>
      </c>
    </row>
    <row r="62" spans="2:3" x14ac:dyDescent="0.35">
      <c r="B62" s="6" t="s">
        <v>31</v>
      </c>
    </row>
    <row r="63" spans="2:3" x14ac:dyDescent="0.35">
      <c r="B63" s="4" t="s">
        <v>14</v>
      </c>
      <c r="C63" s="36">
        <v>107.71950495990026</v>
      </c>
    </row>
    <row r="64" spans="2:3" x14ac:dyDescent="0.35">
      <c r="B64" s="7" t="s">
        <v>16</v>
      </c>
      <c r="C64" s="37">
        <v>-9.964054208790774</v>
      </c>
    </row>
    <row r="65" spans="2:3" ht="9.5" customHeight="1" x14ac:dyDescent="0.35">
      <c r="B65" s="7"/>
      <c r="C65" s="37"/>
    </row>
    <row r="66" spans="2:3" ht="16" x14ac:dyDescent="0.4">
      <c r="B66" s="5" t="s">
        <v>32</v>
      </c>
      <c r="C66" s="31">
        <v>3647.7792554400007</v>
      </c>
    </row>
    <row r="67" spans="2:3" x14ac:dyDescent="0.35">
      <c r="B67" s="6" t="s">
        <v>33</v>
      </c>
      <c r="C67" s="23">
        <v>1730.1168000000005</v>
      </c>
    </row>
    <row r="68" spans="2:3" x14ac:dyDescent="0.35">
      <c r="B68" s="6" t="s">
        <v>34</v>
      </c>
      <c r="C68" s="23">
        <v>429.04908000000006</v>
      </c>
    </row>
    <row r="69" spans="2:3" x14ac:dyDescent="0.35">
      <c r="B69" s="6" t="s">
        <v>49</v>
      </c>
      <c r="C69" s="23">
        <v>2.9829599999999998</v>
      </c>
    </row>
    <row r="70" spans="2:3" x14ac:dyDescent="0.35">
      <c r="B70" s="6" t="s">
        <v>35</v>
      </c>
      <c r="C70" s="23">
        <v>814.3480800000001</v>
      </c>
    </row>
    <row r="71" spans="2:3" x14ac:dyDescent="0.35">
      <c r="B71" s="6" t="s">
        <v>36</v>
      </c>
      <c r="C71" s="23">
        <v>154.35326520000004</v>
      </c>
    </row>
    <row r="72" spans="2:3" x14ac:dyDescent="0.35">
      <c r="B72" s="6" t="s">
        <v>37</v>
      </c>
      <c r="C72" s="23">
        <v>516.92907024000021</v>
      </c>
    </row>
    <row r="73" spans="2:3" ht="16" x14ac:dyDescent="0.4">
      <c r="B73" s="5" t="s">
        <v>38</v>
      </c>
      <c r="C73" s="31"/>
    </row>
    <row r="74" spans="2:3" x14ac:dyDescent="0.35">
      <c r="B74" s="6" t="s">
        <v>39</v>
      </c>
      <c r="C74" s="39">
        <v>323.51445470826656</v>
      </c>
    </row>
    <row r="75" spans="2:3" x14ac:dyDescent="0.35">
      <c r="B75" s="6" t="s">
        <v>40</v>
      </c>
      <c r="C75" s="39">
        <v>333.21988834951458</v>
      </c>
    </row>
    <row r="76" spans="2:3" x14ac:dyDescent="0.35">
      <c r="B76" s="6" t="s">
        <v>41</v>
      </c>
      <c r="C76" s="36">
        <v>1450.2105000000004</v>
      </c>
    </row>
    <row r="77" spans="2:3" x14ac:dyDescent="0.35">
      <c r="B77" s="9" t="s">
        <v>42</v>
      </c>
      <c r="C77" s="30">
        <v>257.81520000000006</v>
      </c>
    </row>
    <row r="78" spans="2:3" x14ac:dyDescent="0.35">
      <c r="B78" s="9" t="s">
        <v>43</v>
      </c>
      <c r="C78" s="30">
        <v>212.69754000000003</v>
      </c>
    </row>
    <row r="79" spans="2:3" x14ac:dyDescent="0.35">
      <c r="B79" s="9" t="s">
        <v>44</v>
      </c>
      <c r="C79" s="30">
        <v>979.69776000000013</v>
      </c>
    </row>
    <row r="80" spans="2:3" ht="16.5" thickBot="1" x14ac:dyDescent="0.45">
      <c r="B80" s="10" t="s">
        <v>472</v>
      </c>
      <c r="C80" s="40">
        <v>12890.760000000002</v>
      </c>
    </row>
    <row r="83" spans="2:3" x14ac:dyDescent="0.35">
      <c r="C83" s="117"/>
    </row>
    <row r="84" spans="2:3" ht="15" thickBot="1" x14ac:dyDescent="0.4">
      <c r="C84" s="178"/>
    </row>
    <row r="85" spans="2:3" x14ac:dyDescent="0.35">
      <c r="B85" s="12" t="s">
        <v>45</v>
      </c>
      <c r="C85" s="109"/>
    </row>
    <row r="86" spans="2:3" x14ac:dyDescent="0.35">
      <c r="B86" s="12" t="s">
        <v>46</v>
      </c>
      <c r="C86" s="108"/>
    </row>
  </sheetData>
  <mergeCells count="8">
    <mergeCell ref="C83:C84"/>
    <mergeCell ref="B19:C19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CCDE-C61A-4E33-9CA7-E7BFCB19A0EE}">
  <dimension ref="A1:E204"/>
  <sheetViews>
    <sheetView topLeftCell="A194" zoomScale="85" zoomScaleNormal="85" workbookViewId="0">
      <selection activeCell="D209" sqref="D209"/>
    </sheetView>
  </sheetViews>
  <sheetFormatPr defaultRowHeight="14.5" x14ac:dyDescent="0.35"/>
  <cols>
    <col min="1" max="1" width="21.7265625" customWidth="1"/>
    <col min="2" max="2" width="77.90625" customWidth="1"/>
    <col min="3" max="3" width="21.453125" customWidth="1"/>
    <col min="4" max="4" width="18.54296875" customWidth="1"/>
    <col min="5" max="5" width="21.453125" customWidth="1"/>
  </cols>
  <sheetData>
    <row r="1" spans="1:3" x14ac:dyDescent="0.35">
      <c r="A1" s="18" t="s">
        <v>50</v>
      </c>
    </row>
    <row r="2" spans="1:3" x14ac:dyDescent="0.35">
      <c r="A2" s="18" t="s">
        <v>51</v>
      </c>
    </row>
    <row r="3" spans="1:3" x14ac:dyDescent="0.35">
      <c r="A3" t="s">
        <v>52</v>
      </c>
    </row>
    <row r="4" spans="1:3" x14ac:dyDescent="0.35">
      <c r="A4" s="167" t="s">
        <v>53</v>
      </c>
      <c r="B4" s="167"/>
      <c r="C4" s="167"/>
    </row>
    <row r="5" spans="1:3" x14ac:dyDescent="0.35">
      <c r="A5" s="167"/>
      <c r="B5" s="167"/>
      <c r="C5" s="167"/>
    </row>
    <row r="6" spans="1:3" x14ac:dyDescent="0.35">
      <c r="A6" s="1"/>
      <c r="B6" s="1"/>
      <c r="C6" s="1"/>
    </row>
    <row r="7" spans="1:3" x14ac:dyDescent="0.35">
      <c r="A7" s="52" t="s">
        <v>54</v>
      </c>
    </row>
    <row r="8" spans="1:3" x14ac:dyDescent="0.35">
      <c r="A8" s="167" t="s">
        <v>55</v>
      </c>
      <c r="B8" s="167"/>
      <c r="C8" s="167"/>
    </row>
    <row r="9" spans="1:3" ht="15" thickBot="1" x14ac:dyDescent="0.4">
      <c r="A9" s="174"/>
      <c r="B9" s="174"/>
      <c r="C9" s="174"/>
    </row>
    <row r="10" spans="1:3" ht="47" thickBot="1" x14ac:dyDescent="0.4">
      <c r="A10" s="53" t="s">
        <v>56</v>
      </c>
      <c r="B10" s="54" t="s">
        <v>57</v>
      </c>
      <c r="C10" s="54" t="s">
        <v>58</v>
      </c>
    </row>
    <row r="11" spans="1:3" ht="24" thickTop="1" thickBot="1" x14ac:dyDescent="0.4">
      <c r="A11" s="55" t="s">
        <v>59</v>
      </c>
      <c r="B11" s="56" t="s">
        <v>60</v>
      </c>
      <c r="C11" s="57">
        <v>4200</v>
      </c>
    </row>
    <row r="12" spans="1:3" ht="23.5" thickBot="1" x14ac:dyDescent="0.4">
      <c r="A12" s="58" t="s">
        <v>61</v>
      </c>
      <c r="B12" s="59" t="s">
        <v>62</v>
      </c>
      <c r="C12" s="60">
        <v>1080</v>
      </c>
    </row>
    <row r="13" spans="1:3" ht="23.5" thickBot="1" x14ac:dyDescent="0.4">
      <c r="A13" s="55" t="s">
        <v>63</v>
      </c>
      <c r="B13" s="56" t="s">
        <v>64</v>
      </c>
      <c r="C13" s="57">
        <v>4000</v>
      </c>
    </row>
    <row r="14" spans="1:3" ht="23.5" thickBot="1" x14ac:dyDescent="0.4">
      <c r="A14" s="58" t="s">
        <v>65</v>
      </c>
      <c r="B14" s="59" t="s">
        <v>66</v>
      </c>
      <c r="C14" s="60">
        <v>1600</v>
      </c>
    </row>
    <row r="15" spans="1:3" ht="23.5" thickBot="1" x14ac:dyDescent="0.4">
      <c r="A15" s="55" t="s">
        <v>67</v>
      </c>
      <c r="B15" s="56" t="s">
        <v>68</v>
      </c>
      <c r="C15" s="57">
        <v>1850</v>
      </c>
    </row>
    <row r="16" spans="1:3" ht="35" thickBot="1" x14ac:dyDescent="0.4">
      <c r="A16" s="58" t="s">
        <v>69</v>
      </c>
      <c r="B16" s="59" t="s">
        <v>70</v>
      </c>
      <c r="C16" s="60">
        <v>1240</v>
      </c>
    </row>
    <row r="17" spans="1:3" ht="23.5" thickBot="1" x14ac:dyDescent="0.4">
      <c r="A17" s="55" t="s">
        <v>71</v>
      </c>
      <c r="B17" s="56" t="s">
        <v>72</v>
      </c>
      <c r="C17" s="57">
        <v>2400</v>
      </c>
    </row>
    <row r="18" spans="1:3" ht="23.5" thickBot="1" x14ac:dyDescent="0.4">
      <c r="A18" s="58" t="s">
        <v>73</v>
      </c>
      <c r="B18" s="59" t="s">
        <v>74</v>
      </c>
      <c r="C18" s="60">
        <v>3150</v>
      </c>
    </row>
    <row r="19" spans="1:3" ht="23.5" thickBot="1" x14ac:dyDescent="0.4">
      <c r="A19" s="55" t="s">
        <v>75</v>
      </c>
      <c r="B19" s="56" t="s">
        <v>76</v>
      </c>
      <c r="C19" s="57">
        <v>2400</v>
      </c>
    </row>
    <row r="20" spans="1:3" ht="23.5" thickBot="1" x14ac:dyDescent="0.4">
      <c r="A20" s="58" t="s">
        <v>77</v>
      </c>
      <c r="B20" s="59" t="s">
        <v>78</v>
      </c>
      <c r="C20" s="60">
        <v>1100</v>
      </c>
    </row>
    <row r="21" spans="1:3" ht="23.5" thickBot="1" x14ac:dyDescent="0.4">
      <c r="A21" s="55" t="s">
        <v>79</v>
      </c>
      <c r="B21" s="56" t="s">
        <v>80</v>
      </c>
      <c r="C21" s="57">
        <v>2625</v>
      </c>
    </row>
    <row r="22" spans="1:3" ht="23.5" thickBot="1" x14ac:dyDescent="0.4">
      <c r="A22" s="58" t="s">
        <v>81</v>
      </c>
      <c r="B22" s="59" t="s">
        <v>82</v>
      </c>
      <c r="C22" s="60">
        <v>1100</v>
      </c>
    </row>
    <row r="23" spans="1:3" ht="23.5" thickBot="1" x14ac:dyDescent="0.4">
      <c r="A23" s="55" t="s">
        <v>83</v>
      </c>
      <c r="B23" s="56" t="s">
        <v>84</v>
      </c>
      <c r="C23" s="57">
        <v>1290</v>
      </c>
    </row>
    <row r="24" spans="1:3" ht="23.5" thickBot="1" x14ac:dyDescent="0.4">
      <c r="A24" s="58" t="s">
        <v>85</v>
      </c>
      <c r="B24" s="59" t="s">
        <v>86</v>
      </c>
      <c r="C24" s="60">
        <v>2850</v>
      </c>
    </row>
    <row r="25" spans="1:3" ht="23.5" thickBot="1" x14ac:dyDescent="0.4">
      <c r="A25" s="55" t="s">
        <v>87</v>
      </c>
      <c r="B25" s="56" t="s">
        <v>88</v>
      </c>
      <c r="C25" s="57">
        <v>1300</v>
      </c>
    </row>
    <row r="26" spans="1:3" ht="23.5" thickBot="1" x14ac:dyDescent="0.4">
      <c r="A26" s="58" t="s">
        <v>89</v>
      </c>
      <c r="B26" s="59" t="s">
        <v>90</v>
      </c>
      <c r="C26" s="60">
        <v>135</v>
      </c>
    </row>
    <row r="27" spans="1:3" ht="23.5" thickBot="1" x14ac:dyDescent="0.4">
      <c r="A27" s="55" t="s">
        <v>91</v>
      </c>
      <c r="B27" s="56" t="s">
        <v>92</v>
      </c>
      <c r="C27" s="57">
        <v>1800</v>
      </c>
    </row>
    <row r="28" spans="1:3" ht="15" thickBot="1" x14ac:dyDescent="0.4">
      <c r="A28" s="58" t="s">
        <v>93</v>
      </c>
      <c r="B28" s="59" t="s">
        <v>94</v>
      </c>
      <c r="C28" s="60">
        <v>270</v>
      </c>
    </row>
    <row r="29" spans="1:3" ht="23.5" thickBot="1" x14ac:dyDescent="0.4">
      <c r="A29" s="55" t="s">
        <v>95</v>
      </c>
      <c r="B29" s="56" t="s">
        <v>96</v>
      </c>
      <c r="C29" s="57">
        <v>162</v>
      </c>
    </row>
    <row r="30" spans="1:3" ht="23.5" thickBot="1" x14ac:dyDescent="0.4">
      <c r="A30" s="58" t="s">
        <v>97</v>
      </c>
      <c r="B30" s="59" t="s">
        <v>98</v>
      </c>
      <c r="C30" s="60">
        <v>540</v>
      </c>
    </row>
    <row r="31" spans="1:3" ht="23.5" thickBot="1" x14ac:dyDescent="0.4">
      <c r="A31" s="55" t="s">
        <v>99</v>
      </c>
      <c r="B31" s="56" t="s">
        <v>100</v>
      </c>
      <c r="C31" s="57">
        <v>700</v>
      </c>
    </row>
    <row r="32" spans="1:3" ht="23.5" thickBot="1" x14ac:dyDescent="0.4">
      <c r="A32" s="58" t="s">
        <v>101</v>
      </c>
      <c r="B32" s="59" t="s">
        <v>102</v>
      </c>
      <c r="C32" s="60">
        <v>800</v>
      </c>
    </row>
    <row r="33" spans="1:3" ht="23.5" thickBot="1" x14ac:dyDescent="0.4">
      <c r="A33" s="55" t="s">
        <v>103</v>
      </c>
      <c r="B33" s="56" t="s">
        <v>104</v>
      </c>
      <c r="C33" s="57">
        <v>2300</v>
      </c>
    </row>
    <row r="34" spans="1:3" ht="30" customHeight="1" thickBot="1" x14ac:dyDescent="0.4">
      <c r="A34" s="165" t="s">
        <v>105</v>
      </c>
      <c r="B34" s="166"/>
      <c r="C34" s="61">
        <f>SUM(C11:C33)</f>
        <v>38892</v>
      </c>
    </row>
    <row r="36" spans="1:3" x14ac:dyDescent="0.35">
      <c r="A36" s="52" t="s">
        <v>106</v>
      </c>
    </row>
    <row r="37" spans="1:3" x14ac:dyDescent="0.35">
      <c r="A37" s="167" t="s">
        <v>107</v>
      </c>
      <c r="B37" s="167"/>
      <c r="C37" s="167"/>
    </row>
    <row r="38" spans="1:3" x14ac:dyDescent="0.35">
      <c r="A38" s="167"/>
      <c r="B38" s="167"/>
      <c r="C38" s="167"/>
    </row>
    <row r="39" spans="1:3" ht="15" thickBot="1" x14ac:dyDescent="0.4">
      <c r="A39" s="174"/>
      <c r="B39" s="174"/>
      <c r="C39" s="174"/>
    </row>
    <row r="40" spans="1:3" ht="47" thickBot="1" x14ac:dyDescent="0.4">
      <c r="A40" s="53" t="s">
        <v>56</v>
      </c>
      <c r="B40" s="54" t="s">
        <v>57</v>
      </c>
      <c r="C40" s="54" t="s">
        <v>58</v>
      </c>
    </row>
    <row r="41" spans="1:3" ht="24" thickTop="1" thickBot="1" x14ac:dyDescent="0.4">
      <c r="A41" s="55" t="s">
        <v>108</v>
      </c>
      <c r="B41" s="56" t="s">
        <v>109</v>
      </c>
      <c r="C41" s="57">
        <v>900</v>
      </c>
    </row>
    <row r="42" spans="1:3" ht="23.5" thickBot="1" x14ac:dyDescent="0.4">
      <c r="A42" s="58" t="s">
        <v>110</v>
      </c>
      <c r="B42" s="59" t="s">
        <v>111</v>
      </c>
      <c r="C42" s="60">
        <v>2750</v>
      </c>
    </row>
    <row r="43" spans="1:3" ht="15" thickBot="1" x14ac:dyDescent="0.4">
      <c r="A43" s="55" t="s">
        <v>112</v>
      </c>
      <c r="B43" s="56" t="s">
        <v>113</v>
      </c>
      <c r="C43" s="57">
        <v>3750</v>
      </c>
    </row>
    <row r="44" spans="1:3" ht="15" thickBot="1" x14ac:dyDescent="0.4">
      <c r="A44" s="58" t="s">
        <v>114</v>
      </c>
      <c r="B44" s="59" t="s">
        <v>115</v>
      </c>
      <c r="C44" s="60">
        <v>375</v>
      </c>
    </row>
    <row r="45" spans="1:3" ht="23.5" thickBot="1" x14ac:dyDescent="0.4">
      <c r="A45" s="55" t="s">
        <v>116</v>
      </c>
      <c r="B45" s="56" t="s">
        <v>117</v>
      </c>
      <c r="C45" s="57">
        <v>750</v>
      </c>
    </row>
    <row r="46" spans="1:3" ht="23.5" thickBot="1" x14ac:dyDescent="0.4">
      <c r="A46" s="58" t="s">
        <v>118</v>
      </c>
      <c r="B46" s="59" t="s">
        <v>119</v>
      </c>
      <c r="C46" s="60">
        <v>2065</v>
      </c>
    </row>
    <row r="47" spans="1:3" ht="23.5" thickBot="1" x14ac:dyDescent="0.4">
      <c r="A47" s="55" t="s">
        <v>120</v>
      </c>
      <c r="B47" s="56" t="s">
        <v>121</v>
      </c>
      <c r="C47" s="57">
        <v>1300</v>
      </c>
    </row>
    <row r="48" spans="1:3" ht="23.5" thickBot="1" x14ac:dyDescent="0.4">
      <c r="A48" s="58" t="s">
        <v>122</v>
      </c>
      <c r="B48" s="59" t="s">
        <v>123</v>
      </c>
      <c r="C48" s="60">
        <v>600</v>
      </c>
    </row>
    <row r="49" spans="1:3" ht="15" thickBot="1" x14ac:dyDescent="0.4">
      <c r="A49" s="55" t="s">
        <v>124</v>
      </c>
      <c r="B49" s="56" t="s">
        <v>125</v>
      </c>
      <c r="C49" s="57">
        <v>300</v>
      </c>
    </row>
    <row r="50" spans="1:3" ht="23.5" thickBot="1" x14ac:dyDescent="0.4">
      <c r="A50" s="58" t="s">
        <v>126</v>
      </c>
      <c r="B50" s="59" t="s">
        <v>127</v>
      </c>
      <c r="C50" s="60">
        <v>250</v>
      </c>
    </row>
    <row r="51" spans="1:3" ht="23.5" thickBot="1" x14ac:dyDescent="0.4">
      <c r="A51" s="55" t="s">
        <v>128</v>
      </c>
      <c r="B51" s="56" t="s">
        <v>129</v>
      </c>
      <c r="C51" s="57">
        <v>2744</v>
      </c>
    </row>
    <row r="52" spans="1:3" ht="23.5" thickBot="1" x14ac:dyDescent="0.4">
      <c r="A52" s="58" t="s">
        <v>130</v>
      </c>
      <c r="B52" s="59" t="s">
        <v>131</v>
      </c>
      <c r="C52" s="60">
        <v>1200</v>
      </c>
    </row>
    <row r="53" spans="1:3" ht="15" thickBot="1" x14ac:dyDescent="0.4">
      <c r="A53" s="55" t="s">
        <v>132</v>
      </c>
      <c r="B53" s="56" t="s">
        <v>133</v>
      </c>
      <c r="C53" s="57">
        <v>12750</v>
      </c>
    </row>
    <row r="54" spans="1:3" ht="15" thickBot="1" x14ac:dyDescent="0.4">
      <c r="A54" s="58" t="s">
        <v>134</v>
      </c>
      <c r="B54" s="59" t="s">
        <v>135</v>
      </c>
      <c r="C54" s="60">
        <v>900</v>
      </c>
    </row>
    <row r="55" spans="1:3" ht="15" thickBot="1" x14ac:dyDescent="0.4">
      <c r="A55" s="55" t="s">
        <v>136</v>
      </c>
      <c r="B55" s="56" t="s">
        <v>137</v>
      </c>
      <c r="C55" s="57">
        <v>200</v>
      </c>
    </row>
    <row r="56" spans="1:3" ht="15" thickBot="1" x14ac:dyDescent="0.4">
      <c r="A56" s="58" t="s">
        <v>138</v>
      </c>
      <c r="B56" s="59" t="s">
        <v>139</v>
      </c>
      <c r="C56" s="60">
        <v>50</v>
      </c>
    </row>
    <row r="57" spans="1:3" ht="15" thickBot="1" x14ac:dyDescent="0.4">
      <c r="A57" s="55" t="s">
        <v>140</v>
      </c>
      <c r="B57" s="56" t="s">
        <v>141</v>
      </c>
      <c r="C57" s="57">
        <v>657</v>
      </c>
    </row>
    <row r="58" spans="1:3" ht="15" thickBot="1" x14ac:dyDescent="0.4">
      <c r="A58" s="58" t="s">
        <v>142</v>
      </c>
      <c r="B58" s="59" t="s">
        <v>143</v>
      </c>
      <c r="C58" s="60">
        <v>1100</v>
      </c>
    </row>
    <row r="59" spans="1:3" ht="15" thickBot="1" x14ac:dyDescent="0.4">
      <c r="A59" s="55" t="s">
        <v>144</v>
      </c>
      <c r="B59" s="56" t="s">
        <v>145</v>
      </c>
      <c r="C59" s="57">
        <v>450</v>
      </c>
    </row>
    <row r="60" spans="1:3" ht="15" thickBot="1" x14ac:dyDescent="0.4">
      <c r="A60" s="58" t="s">
        <v>146</v>
      </c>
      <c r="B60" s="59" t="s">
        <v>147</v>
      </c>
      <c r="C60" s="60">
        <v>2000</v>
      </c>
    </row>
    <row r="61" spans="1:3" ht="30" customHeight="1" thickBot="1" x14ac:dyDescent="0.4">
      <c r="A61" s="165" t="s">
        <v>148</v>
      </c>
      <c r="B61" s="166"/>
      <c r="C61" s="61">
        <f>SUM(C38:C60)</f>
        <v>35091</v>
      </c>
    </row>
    <row r="63" spans="1:3" x14ac:dyDescent="0.35">
      <c r="A63" s="52" t="s">
        <v>149</v>
      </c>
    </row>
    <row r="64" spans="1:3" x14ac:dyDescent="0.35">
      <c r="A64" s="167" t="s">
        <v>150</v>
      </c>
      <c r="B64" s="167"/>
      <c r="C64" s="167"/>
    </row>
    <row r="65" spans="1:5" x14ac:dyDescent="0.35">
      <c r="A65" s="167"/>
      <c r="B65" s="167"/>
      <c r="C65" s="167"/>
    </row>
    <row r="66" spans="1:5" ht="15" thickBot="1" x14ac:dyDescent="0.4">
      <c r="A66" s="174"/>
      <c r="B66" s="174"/>
      <c r="C66" s="174"/>
    </row>
    <row r="67" spans="1:5" ht="47" thickBot="1" x14ac:dyDescent="0.4">
      <c r="A67" s="53" t="s">
        <v>56</v>
      </c>
      <c r="B67" s="54" t="s">
        <v>57</v>
      </c>
      <c r="C67" s="54" t="s">
        <v>58</v>
      </c>
    </row>
    <row r="68" spans="1:5" ht="15.5" thickTop="1" thickBot="1" x14ac:dyDescent="0.4">
      <c r="A68" s="55" t="s">
        <v>151</v>
      </c>
      <c r="B68" s="56" t="s">
        <v>152</v>
      </c>
      <c r="C68" s="57">
        <v>560</v>
      </c>
    </row>
    <row r="69" spans="1:5" ht="15" thickBot="1" x14ac:dyDescent="0.4">
      <c r="A69" s="58" t="s">
        <v>153</v>
      </c>
      <c r="B69" s="59" t="s">
        <v>154</v>
      </c>
      <c r="C69" s="60">
        <v>1900</v>
      </c>
    </row>
    <row r="70" spans="1:5" ht="15" thickBot="1" x14ac:dyDescent="0.4">
      <c r="A70" s="55" t="s">
        <v>155</v>
      </c>
      <c r="B70" s="56" t="s">
        <v>156</v>
      </c>
      <c r="C70" s="57">
        <v>720</v>
      </c>
    </row>
    <row r="71" spans="1:5" ht="23.5" thickBot="1" x14ac:dyDescent="0.4">
      <c r="A71" s="58" t="s">
        <v>157</v>
      </c>
      <c r="B71" s="59" t="s">
        <v>158</v>
      </c>
      <c r="C71" s="60">
        <v>1100</v>
      </c>
    </row>
    <row r="72" spans="1:5" ht="23.5" thickBot="1" x14ac:dyDescent="0.4">
      <c r="A72" s="55" t="s">
        <v>159</v>
      </c>
      <c r="B72" s="56" t="s">
        <v>160</v>
      </c>
      <c r="C72" s="57">
        <v>1200</v>
      </c>
    </row>
    <row r="73" spans="1:5" ht="23.5" thickBot="1" x14ac:dyDescent="0.4">
      <c r="A73" s="58" t="s">
        <v>161</v>
      </c>
      <c r="B73" s="59" t="s">
        <v>162</v>
      </c>
      <c r="C73" s="60">
        <v>1520</v>
      </c>
    </row>
    <row r="74" spans="1:5" ht="35" thickBot="1" x14ac:dyDescent="0.4">
      <c r="A74" s="55" t="s">
        <v>163</v>
      </c>
      <c r="B74" s="56" t="s">
        <v>164</v>
      </c>
      <c r="C74" s="57">
        <v>2000</v>
      </c>
    </row>
    <row r="75" spans="1:5" ht="30" customHeight="1" thickBot="1" x14ac:dyDescent="0.4">
      <c r="A75" s="165" t="s">
        <v>165</v>
      </c>
      <c r="B75" s="166"/>
      <c r="C75" s="61">
        <f>SUM(C68:C74)</f>
        <v>9000</v>
      </c>
    </row>
    <row r="77" spans="1:5" x14ac:dyDescent="0.35">
      <c r="A77" s="52" t="s">
        <v>166</v>
      </c>
    </row>
    <row r="78" spans="1:5" ht="15" customHeight="1" x14ac:dyDescent="0.35">
      <c r="A78" s="167" t="s">
        <v>167</v>
      </c>
      <c r="B78" s="167"/>
      <c r="C78" s="167"/>
      <c r="D78" s="167"/>
      <c r="E78" s="167"/>
    </row>
    <row r="79" spans="1:5" x14ac:dyDescent="0.35">
      <c r="A79" s="167"/>
      <c r="B79" s="167"/>
      <c r="C79" s="167"/>
      <c r="D79" s="167"/>
      <c r="E79" s="167"/>
    </row>
    <row r="80" spans="1:5" x14ac:dyDescent="0.35">
      <c r="A80" s="167"/>
      <c r="B80" s="167"/>
      <c r="C80" s="167"/>
      <c r="D80" s="167"/>
      <c r="E80" s="167"/>
    </row>
    <row r="81" spans="1:5" ht="15" thickBot="1" x14ac:dyDescent="0.4"/>
    <row r="82" spans="1:5" ht="47" thickBot="1" x14ac:dyDescent="0.4">
      <c r="A82" s="53" t="s">
        <v>168</v>
      </c>
      <c r="B82" s="54" t="s">
        <v>169</v>
      </c>
      <c r="C82" s="53" t="s">
        <v>170</v>
      </c>
      <c r="D82" s="54" t="s">
        <v>171</v>
      </c>
      <c r="E82" s="62" t="s">
        <v>58</v>
      </c>
    </row>
    <row r="83" spans="1:5" ht="15" thickTop="1" x14ac:dyDescent="0.35">
      <c r="A83" s="168" t="s">
        <v>172</v>
      </c>
      <c r="B83" s="63" t="s">
        <v>173</v>
      </c>
      <c r="C83" s="170" t="s">
        <v>174</v>
      </c>
      <c r="D83" s="170" t="s">
        <v>175</v>
      </c>
      <c r="E83" s="172">
        <v>11250</v>
      </c>
    </row>
    <row r="84" spans="1:5" x14ac:dyDescent="0.35">
      <c r="A84" s="169"/>
      <c r="B84" s="63" t="s">
        <v>176</v>
      </c>
      <c r="C84" s="171"/>
      <c r="D84" s="171"/>
      <c r="E84" s="173"/>
    </row>
    <row r="85" spans="1:5" x14ac:dyDescent="0.35">
      <c r="A85" s="169"/>
      <c r="B85" s="63" t="s">
        <v>177</v>
      </c>
      <c r="C85" s="171"/>
      <c r="D85" s="171"/>
      <c r="E85" s="173"/>
    </row>
    <row r="86" spans="1:5" ht="23" x14ac:dyDescent="0.35">
      <c r="A86" s="169"/>
      <c r="B86" s="63" t="s">
        <v>178</v>
      </c>
      <c r="C86" s="171"/>
      <c r="D86" s="171"/>
      <c r="E86" s="173"/>
    </row>
    <row r="87" spans="1:5" x14ac:dyDescent="0.35">
      <c r="A87" s="169"/>
      <c r="B87" s="63" t="s">
        <v>179</v>
      </c>
      <c r="C87" s="171"/>
      <c r="D87" s="171"/>
      <c r="E87" s="173"/>
    </row>
    <row r="88" spans="1:5" ht="15" thickBot="1" x14ac:dyDescent="0.4">
      <c r="A88" s="160"/>
      <c r="B88" s="56" t="s">
        <v>180</v>
      </c>
      <c r="C88" s="162"/>
      <c r="D88" s="162"/>
      <c r="E88" s="164"/>
    </row>
    <row r="89" spans="1:5" x14ac:dyDescent="0.35">
      <c r="A89" s="141" t="s">
        <v>181</v>
      </c>
      <c r="B89" s="65" t="s">
        <v>182</v>
      </c>
      <c r="C89" s="144" t="s">
        <v>174</v>
      </c>
      <c r="D89" s="144" t="s">
        <v>175</v>
      </c>
      <c r="E89" s="147">
        <v>2970</v>
      </c>
    </row>
    <row r="90" spans="1:5" x14ac:dyDescent="0.35">
      <c r="A90" s="142"/>
      <c r="B90" s="65" t="s">
        <v>183</v>
      </c>
      <c r="C90" s="145"/>
      <c r="D90" s="145"/>
      <c r="E90" s="148"/>
    </row>
    <row r="91" spans="1:5" x14ac:dyDescent="0.35">
      <c r="A91" s="142"/>
      <c r="B91" s="65" t="s">
        <v>184</v>
      </c>
      <c r="C91" s="145"/>
      <c r="D91" s="145"/>
      <c r="E91" s="148"/>
    </row>
    <row r="92" spans="1:5" x14ac:dyDescent="0.35">
      <c r="A92" s="142"/>
      <c r="B92" s="65" t="s">
        <v>185</v>
      </c>
      <c r="C92" s="145"/>
      <c r="D92" s="145"/>
      <c r="E92" s="148"/>
    </row>
    <row r="93" spans="1:5" ht="23" x14ac:dyDescent="0.35">
      <c r="A93" s="142"/>
      <c r="B93" s="65" t="s">
        <v>186</v>
      </c>
      <c r="C93" s="145"/>
      <c r="D93" s="145"/>
      <c r="E93" s="148"/>
    </row>
    <row r="94" spans="1:5" ht="30" customHeight="1" x14ac:dyDescent="0.35">
      <c r="A94" s="142"/>
      <c r="B94" s="65" t="s">
        <v>187</v>
      </c>
      <c r="C94" s="145"/>
      <c r="D94" s="145"/>
      <c r="E94" s="148"/>
    </row>
    <row r="95" spans="1:5" ht="19.5" customHeight="1" thickBot="1" x14ac:dyDescent="0.4">
      <c r="A95" s="143"/>
      <c r="B95" s="59" t="s">
        <v>188</v>
      </c>
      <c r="C95" s="146"/>
      <c r="D95" s="146"/>
      <c r="E95" s="149"/>
    </row>
    <row r="96" spans="1:5" ht="46.5" thickBot="1" x14ac:dyDescent="0.4">
      <c r="A96" s="55" t="s">
        <v>189</v>
      </c>
      <c r="B96" s="56" t="s">
        <v>190</v>
      </c>
      <c r="C96" s="56" t="s">
        <v>174</v>
      </c>
      <c r="D96" s="56" t="s">
        <v>175</v>
      </c>
      <c r="E96" s="57">
        <v>2240</v>
      </c>
    </row>
    <row r="97" spans="1:5" ht="88.5" customHeight="1" thickBot="1" x14ac:dyDescent="0.4">
      <c r="A97" s="64" t="s">
        <v>191</v>
      </c>
      <c r="B97" s="59" t="s">
        <v>192</v>
      </c>
      <c r="C97" s="66" t="s">
        <v>174</v>
      </c>
      <c r="D97" s="66" t="s">
        <v>175</v>
      </c>
      <c r="E97" s="67">
        <v>11520</v>
      </c>
    </row>
    <row r="98" spans="1:5" ht="46" x14ac:dyDescent="0.35">
      <c r="A98" s="159" t="s">
        <v>193</v>
      </c>
      <c r="B98" s="63" t="s">
        <v>194</v>
      </c>
      <c r="C98" s="161" t="s">
        <v>174</v>
      </c>
      <c r="D98" s="161" t="s">
        <v>175</v>
      </c>
      <c r="E98" s="163">
        <v>160</v>
      </c>
    </row>
    <row r="99" spans="1:5" ht="15" thickBot="1" x14ac:dyDescent="0.4">
      <c r="A99" s="160"/>
      <c r="B99" s="56" t="s">
        <v>180</v>
      </c>
      <c r="C99" s="162"/>
      <c r="D99" s="162"/>
      <c r="E99" s="164"/>
    </row>
    <row r="100" spans="1:5" x14ac:dyDescent="0.35">
      <c r="A100" s="141" t="s">
        <v>195</v>
      </c>
      <c r="B100" s="65" t="s">
        <v>196</v>
      </c>
      <c r="C100" s="144" t="s">
        <v>174</v>
      </c>
      <c r="D100" s="144" t="s">
        <v>175</v>
      </c>
      <c r="E100" s="147">
        <v>60</v>
      </c>
    </row>
    <row r="101" spans="1:5" x14ac:dyDescent="0.35">
      <c r="A101" s="142"/>
      <c r="B101" s="65" t="s">
        <v>197</v>
      </c>
      <c r="C101" s="145"/>
      <c r="D101" s="145"/>
      <c r="E101" s="148"/>
    </row>
    <row r="102" spans="1:5" x14ac:dyDescent="0.35">
      <c r="A102" s="142"/>
      <c r="B102" s="65" t="s">
        <v>198</v>
      </c>
      <c r="C102" s="145"/>
      <c r="D102" s="145"/>
      <c r="E102" s="148"/>
    </row>
    <row r="103" spans="1:5" x14ac:dyDescent="0.35">
      <c r="A103" s="142"/>
      <c r="B103" s="65" t="s">
        <v>199</v>
      </c>
      <c r="C103" s="145"/>
      <c r="D103" s="145"/>
      <c r="E103" s="148"/>
    </row>
    <row r="104" spans="1:5" x14ac:dyDescent="0.35">
      <c r="A104" s="142"/>
      <c r="B104" s="65" t="s">
        <v>200</v>
      </c>
      <c r="C104" s="145"/>
      <c r="D104" s="145"/>
      <c r="E104" s="148"/>
    </row>
    <row r="105" spans="1:5" x14ac:dyDescent="0.35">
      <c r="A105" s="142"/>
      <c r="B105" s="65" t="s">
        <v>201</v>
      </c>
      <c r="C105" s="145"/>
      <c r="D105" s="145"/>
      <c r="E105" s="148"/>
    </row>
    <row r="106" spans="1:5" x14ac:dyDescent="0.35">
      <c r="A106" s="142"/>
      <c r="B106" s="65" t="s">
        <v>202</v>
      </c>
      <c r="C106" s="145"/>
      <c r="D106" s="145"/>
      <c r="E106" s="148"/>
    </row>
    <row r="107" spans="1:5" x14ac:dyDescent="0.35">
      <c r="A107" s="142"/>
      <c r="B107" s="65" t="s">
        <v>203</v>
      </c>
      <c r="C107" s="145"/>
      <c r="D107" s="145"/>
      <c r="E107" s="148"/>
    </row>
    <row r="108" spans="1:5" x14ac:dyDescent="0.35">
      <c r="A108" s="142"/>
      <c r="B108" s="65" t="s">
        <v>204</v>
      </c>
      <c r="C108" s="145"/>
      <c r="D108" s="145"/>
      <c r="E108" s="148"/>
    </row>
    <row r="109" spans="1:5" x14ac:dyDescent="0.35">
      <c r="A109" s="142"/>
      <c r="B109" s="65" t="s">
        <v>205</v>
      </c>
      <c r="C109" s="145"/>
      <c r="D109" s="145"/>
      <c r="E109" s="148"/>
    </row>
    <row r="110" spans="1:5" x14ac:dyDescent="0.35">
      <c r="A110" s="142"/>
      <c r="B110" s="65" t="s">
        <v>206</v>
      </c>
      <c r="C110" s="145"/>
      <c r="D110" s="145"/>
      <c r="E110" s="148"/>
    </row>
    <row r="111" spans="1:5" x14ac:dyDescent="0.35">
      <c r="A111" s="142"/>
      <c r="B111" s="65" t="s">
        <v>207</v>
      </c>
      <c r="C111" s="145"/>
      <c r="D111" s="145"/>
      <c r="E111" s="148"/>
    </row>
    <row r="112" spans="1:5" x14ac:dyDescent="0.35">
      <c r="A112" s="142"/>
      <c r="B112" s="65" t="s">
        <v>208</v>
      </c>
      <c r="C112" s="145"/>
      <c r="D112" s="145"/>
      <c r="E112" s="148"/>
    </row>
    <row r="113" spans="1:5" ht="15" thickBot="1" x14ac:dyDescent="0.4">
      <c r="A113" s="143"/>
      <c r="B113" s="59" t="s">
        <v>209</v>
      </c>
      <c r="C113" s="146"/>
      <c r="D113" s="146"/>
      <c r="E113" s="149"/>
    </row>
    <row r="114" spans="1:5" x14ac:dyDescent="0.35">
      <c r="A114" s="150" t="s">
        <v>210</v>
      </c>
      <c r="B114" s="68" t="s">
        <v>211</v>
      </c>
      <c r="C114" s="153" t="s">
        <v>212</v>
      </c>
      <c r="D114" s="153" t="s">
        <v>213</v>
      </c>
      <c r="E114" s="156">
        <v>334141.52</v>
      </c>
    </row>
    <row r="115" spans="1:5" x14ac:dyDescent="0.35">
      <c r="A115" s="151"/>
      <c r="B115" s="68" t="s">
        <v>214</v>
      </c>
      <c r="C115" s="154"/>
      <c r="D115" s="154"/>
      <c r="E115" s="157"/>
    </row>
    <row r="116" spans="1:5" x14ac:dyDescent="0.35">
      <c r="A116" s="151"/>
      <c r="B116" s="68" t="s">
        <v>215</v>
      </c>
      <c r="C116" s="154"/>
      <c r="D116" s="154"/>
      <c r="E116" s="157"/>
    </row>
    <row r="117" spans="1:5" x14ac:dyDescent="0.35">
      <c r="A117" s="151"/>
      <c r="B117" s="68" t="s">
        <v>216</v>
      </c>
      <c r="C117" s="154"/>
      <c r="D117" s="154"/>
      <c r="E117" s="157"/>
    </row>
    <row r="118" spans="1:5" x14ac:dyDescent="0.35">
      <c r="A118" s="151"/>
      <c r="B118" s="68" t="s">
        <v>217</v>
      </c>
      <c r="C118" s="154"/>
      <c r="D118" s="154"/>
      <c r="E118" s="157"/>
    </row>
    <row r="119" spans="1:5" x14ac:dyDescent="0.35">
      <c r="A119" s="151"/>
      <c r="B119" s="69"/>
      <c r="C119" s="154"/>
      <c r="D119" s="154"/>
      <c r="E119" s="157"/>
    </row>
    <row r="120" spans="1:5" ht="23.5" thickBot="1" x14ac:dyDescent="0.4">
      <c r="A120" s="152"/>
      <c r="B120" s="70" t="s">
        <v>218</v>
      </c>
      <c r="C120" s="155"/>
      <c r="D120" s="155"/>
      <c r="E120" s="158"/>
    </row>
    <row r="121" spans="1:5" ht="46.5" thickBot="1" x14ac:dyDescent="0.4">
      <c r="A121" s="58" t="s">
        <v>219</v>
      </c>
      <c r="B121" s="59" t="s">
        <v>174</v>
      </c>
      <c r="C121" s="59" t="s">
        <v>174</v>
      </c>
      <c r="D121" s="59" t="s">
        <v>175</v>
      </c>
      <c r="E121" s="60">
        <v>5600</v>
      </c>
    </row>
    <row r="122" spans="1:5" ht="46.5" thickBot="1" x14ac:dyDescent="0.4">
      <c r="A122" s="71" t="s">
        <v>220</v>
      </c>
      <c r="B122" s="72" t="s">
        <v>174</v>
      </c>
      <c r="C122" s="72" t="s">
        <v>174</v>
      </c>
      <c r="D122" s="72" t="s">
        <v>175</v>
      </c>
      <c r="E122" s="73">
        <v>200</v>
      </c>
    </row>
    <row r="123" spans="1:5" ht="69.5" thickBot="1" x14ac:dyDescent="0.4">
      <c r="A123" s="74" t="s">
        <v>221</v>
      </c>
      <c r="B123" s="75" t="s">
        <v>222</v>
      </c>
      <c r="C123" s="75" t="s">
        <v>174</v>
      </c>
      <c r="D123" s="75" t="s">
        <v>175</v>
      </c>
      <c r="E123" s="76">
        <v>250</v>
      </c>
    </row>
    <row r="124" spans="1:5" x14ac:dyDescent="0.35">
      <c r="A124" s="124" t="s">
        <v>223</v>
      </c>
      <c r="B124" s="77" t="s">
        <v>224</v>
      </c>
      <c r="C124" s="126" t="s">
        <v>174</v>
      </c>
      <c r="D124" s="126" t="s">
        <v>175</v>
      </c>
      <c r="E124" s="128">
        <v>1900</v>
      </c>
    </row>
    <row r="125" spans="1:5" x14ac:dyDescent="0.35">
      <c r="A125" s="125"/>
      <c r="B125" s="77" t="s">
        <v>225</v>
      </c>
      <c r="C125" s="127"/>
      <c r="D125" s="127"/>
      <c r="E125" s="129"/>
    </row>
    <row r="126" spans="1:5" x14ac:dyDescent="0.35">
      <c r="A126" s="125"/>
      <c r="B126" s="77" t="s">
        <v>226</v>
      </c>
      <c r="C126" s="127"/>
      <c r="D126" s="127"/>
      <c r="E126" s="129"/>
    </row>
    <row r="127" spans="1:5" x14ac:dyDescent="0.35">
      <c r="A127" s="125"/>
      <c r="B127" s="77" t="s">
        <v>227</v>
      </c>
      <c r="C127" s="127"/>
      <c r="D127" s="127"/>
      <c r="E127" s="129"/>
    </row>
    <row r="128" spans="1:5" x14ac:dyDescent="0.35">
      <c r="A128" s="125"/>
      <c r="B128" s="77" t="s">
        <v>228</v>
      </c>
      <c r="C128" s="127"/>
      <c r="D128" s="127"/>
      <c r="E128" s="129"/>
    </row>
    <row r="129" spans="1:5" x14ac:dyDescent="0.35">
      <c r="A129" s="125"/>
      <c r="B129" s="77" t="s">
        <v>229</v>
      </c>
      <c r="C129" s="127"/>
      <c r="D129" s="127"/>
      <c r="E129" s="129"/>
    </row>
    <row r="130" spans="1:5" x14ac:dyDescent="0.35">
      <c r="A130" s="125"/>
      <c r="B130" s="77" t="s">
        <v>230</v>
      </c>
      <c r="C130" s="127"/>
      <c r="D130" s="127"/>
      <c r="E130" s="129"/>
    </row>
    <row r="131" spans="1:5" ht="15" thickBot="1" x14ac:dyDescent="0.4">
      <c r="A131" s="136"/>
      <c r="B131" s="72" t="s">
        <v>231</v>
      </c>
      <c r="C131" s="137"/>
      <c r="D131" s="137"/>
      <c r="E131" s="130"/>
    </row>
    <row r="132" spans="1:5" x14ac:dyDescent="0.35">
      <c r="A132" s="138" t="s">
        <v>232</v>
      </c>
      <c r="B132" s="78" t="s">
        <v>224</v>
      </c>
      <c r="C132" s="139" t="s">
        <v>174</v>
      </c>
      <c r="D132" s="139" t="s">
        <v>175</v>
      </c>
      <c r="E132" s="140">
        <v>2600</v>
      </c>
    </row>
    <row r="133" spans="1:5" x14ac:dyDescent="0.35">
      <c r="A133" s="118"/>
      <c r="B133" s="78" t="s">
        <v>197</v>
      </c>
      <c r="C133" s="120"/>
      <c r="D133" s="120"/>
      <c r="E133" s="122"/>
    </row>
    <row r="134" spans="1:5" x14ac:dyDescent="0.35">
      <c r="A134" s="118"/>
      <c r="B134" s="78" t="s">
        <v>225</v>
      </c>
      <c r="C134" s="120"/>
      <c r="D134" s="120"/>
      <c r="E134" s="122"/>
    </row>
    <row r="135" spans="1:5" x14ac:dyDescent="0.35">
      <c r="A135" s="118"/>
      <c r="B135" s="78" t="s">
        <v>229</v>
      </c>
      <c r="C135" s="120"/>
      <c r="D135" s="120"/>
      <c r="E135" s="122"/>
    </row>
    <row r="136" spans="1:5" x14ac:dyDescent="0.35">
      <c r="A136" s="118"/>
      <c r="B136" s="78" t="s">
        <v>233</v>
      </c>
      <c r="C136" s="120"/>
      <c r="D136" s="120"/>
      <c r="E136" s="122"/>
    </row>
    <row r="137" spans="1:5" x14ac:dyDescent="0.35">
      <c r="A137" s="118"/>
      <c r="B137" s="78" t="s">
        <v>234</v>
      </c>
      <c r="C137" s="120"/>
      <c r="D137" s="120"/>
      <c r="E137" s="122"/>
    </row>
    <row r="138" spans="1:5" x14ac:dyDescent="0.35">
      <c r="A138" s="118"/>
      <c r="B138" s="78" t="s">
        <v>226</v>
      </c>
      <c r="C138" s="120"/>
      <c r="D138" s="120"/>
      <c r="E138" s="122"/>
    </row>
    <row r="139" spans="1:5" x14ac:dyDescent="0.35">
      <c r="A139" s="118"/>
      <c r="B139" s="78" t="s">
        <v>235</v>
      </c>
      <c r="C139" s="120"/>
      <c r="D139" s="120"/>
      <c r="E139" s="122"/>
    </row>
    <row r="140" spans="1:5" x14ac:dyDescent="0.35">
      <c r="A140" s="118"/>
      <c r="B140" s="78" t="s">
        <v>236</v>
      </c>
      <c r="C140" s="120"/>
      <c r="D140" s="120"/>
      <c r="E140" s="122"/>
    </row>
    <row r="141" spans="1:5" x14ac:dyDescent="0.35">
      <c r="A141" s="118"/>
      <c r="B141" s="78" t="s">
        <v>237</v>
      </c>
      <c r="C141" s="120"/>
      <c r="D141" s="120"/>
      <c r="E141" s="122"/>
    </row>
    <row r="142" spans="1:5" x14ac:dyDescent="0.35">
      <c r="A142" s="118"/>
      <c r="B142" s="78" t="s">
        <v>238</v>
      </c>
      <c r="C142" s="120"/>
      <c r="D142" s="120"/>
      <c r="E142" s="122"/>
    </row>
    <row r="143" spans="1:5" ht="15" thickBot="1" x14ac:dyDescent="0.4">
      <c r="A143" s="119"/>
      <c r="B143" s="75" t="s">
        <v>239</v>
      </c>
      <c r="C143" s="121"/>
      <c r="D143" s="121"/>
      <c r="E143" s="123"/>
    </row>
    <row r="144" spans="1:5" ht="69" x14ac:dyDescent="0.35">
      <c r="A144" s="124" t="s">
        <v>240</v>
      </c>
      <c r="B144" s="77" t="s">
        <v>241</v>
      </c>
      <c r="C144" s="126" t="s">
        <v>242</v>
      </c>
      <c r="D144" s="126" t="s">
        <v>242</v>
      </c>
      <c r="E144" s="128">
        <v>2256</v>
      </c>
    </row>
    <row r="145" spans="1:5" x14ac:dyDescent="0.35">
      <c r="A145" s="125"/>
      <c r="B145" s="77" t="s">
        <v>243</v>
      </c>
      <c r="C145" s="127"/>
      <c r="D145" s="127"/>
      <c r="E145" s="129"/>
    </row>
    <row r="146" spans="1:5" x14ac:dyDescent="0.35">
      <c r="A146" s="125"/>
      <c r="B146" s="77" t="s">
        <v>244</v>
      </c>
      <c r="C146" s="127"/>
      <c r="D146" s="127"/>
      <c r="E146" s="129"/>
    </row>
    <row r="147" spans="1:5" ht="15" thickBot="1" x14ac:dyDescent="0.4">
      <c r="A147" s="136"/>
      <c r="B147" s="72" t="s">
        <v>245</v>
      </c>
      <c r="C147" s="137"/>
      <c r="D147" s="137"/>
      <c r="E147" s="130"/>
    </row>
    <row r="148" spans="1:5" x14ac:dyDescent="0.35">
      <c r="A148" s="138" t="s">
        <v>246</v>
      </c>
      <c r="B148" s="78" t="s">
        <v>224</v>
      </c>
      <c r="C148" s="139" t="s">
        <v>174</v>
      </c>
      <c r="D148" s="139" t="s">
        <v>175</v>
      </c>
      <c r="E148" s="140">
        <v>500</v>
      </c>
    </row>
    <row r="149" spans="1:5" x14ac:dyDescent="0.35">
      <c r="A149" s="118"/>
      <c r="B149" s="78" t="s">
        <v>225</v>
      </c>
      <c r="C149" s="120"/>
      <c r="D149" s="120"/>
      <c r="E149" s="122"/>
    </row>
    <row r="150" spans="1:5" x14ac:dyDescent="0.35">
      <c r="A150" s="118"/>
      <c r="B150" s="78" t="s">
        <v>226</v>
      </c>
      <c r="C150" s="120"/>
      <c r="D150" s="120"/>
      <c r="E150" s="122"/>
    </row>
    <row r="151" spans="1:5" x14ac:dyDescent="0.35">
      <c r="A151" s="118"/>
      <c r="B151" s="78" t="s">
        <v>247</v>
      </c>
      <c r="C151" s="120"/>
      <c r="D151" s="120"/>
      <c r="E151" s="122"/>
    </row>
    <row r="152" spans="1:5" x14ac:dyDescent="0.35">
      <c r="A152" s="118"/>
      <c r="B152" s="78" t="s">
        <v>248</v>
      </c>
      <c r="C152" s="120"/>
      <c r="D152" s="120"/>
      <c r="E152" s="122"/>
    </row>
    <row r="153" spans="1:5" x14ac:dyDescent="0.35">
      <c r="A153" s="118"/>
      <c r="B153" s="78" t="s">
        <v>229</v>
      </c>
      <c r="C153" s="120"/>
      <c r="D153" s="120"/>
      <c r="E153" s="122"/>
    </row>
    <row r="154" spans="1:5" x14ac:dyDescent="0.35">
      <c r="A154" s="118"/>
      <c r="B154" s="78" t="s">
        <v>249</v>
      </c>
      <c r="C154" s="120"/>
      <c r="D154" s="120"/>
      <c r="E154" s="122"/>
    </row>
    <row r="155" spans="1:5" ht="15" thickBot="1" x14ac:dyDescent="0.4">
      <c r="A155" s="119"/>
      <c r="B155" s="75" t="s">
        <v>231</v>
      </c>
      <c r="C155" s="121"/>
      <c r="D155" s="121"/>
      <c r="E155" s="123"/>
    </row>
    <row r="156" spans="1:5" ht="81" thickBot="1" x14ac:dyDescent="0.4">
      <c r="A156" s="79" t="s">
        <v>250</v>
      </c>
      <c r="B156" s="80" t="s">
        <v>251</v>
      </c>
      <c r="C156" s="80" t="s">
        <v>252</v>
      </c>
      <c r="D156" s="80" t="s">
        <v>253</v>
      </c>
      <c r="E156" s="81">
        <v>1040</v>
      </c>
    </row>
    <row r="157" spans="1:5" ht="104" thickBot="1" x14ac:dyDescent="0.4">
      <c r="A157" s="82" t="s">
        <v>254</v>
      </c>
      <c r="B157" s="83" t="s">
        <v>255</v>
      </c>
      <c r="C157" s="83" t="s">
        <v>256</v>
      </c>
      <c r="D157" s="83" t="s">
        <v>253</v>
      </c>
      <c r="E157" s="84">
        <v>2420</v>
      </c>
    </row>
    <row r="158" spans="1:5" ht="81" thickBot="1" x14ac:dyDescent="0.4">
      <c r="A158" s="85" t="s">
        <v>257</v>
      </c>
      <c r="B158" s="86" t="s">
        <v>258</v>
      </c>
      <c r="C158" s="87" t="s">
        <v>259</v>
      </c>
      <c r="D158" s="87" t="s">
        <v>260</v>
      </c>
      <c r="E158" s="88">
        <v>950</v>
      </c>
    </row>
    <row r="159" spans="1:5" ht="288" thickBot="1" x14ac:dyDescent="0.4">
      <c r="A159" s="74" t="s">
        <v>261</v>
      </c>
      <c r="B159" s="75" t="s">
        <v>262</v>
      </c>
      <c r="C159" s="89" t="s">
        <v>263</v>
      </c>
      <c r="D159" s="89" t="s">
        <v>264</v>
      </c>
      <c r="E159" s="90">
        <v>3600</v>
      </c>
    </row>
    <row r="160" spans="1:5" ht="69.5" thickBot="1" x14ac:dyDescent="0.4">
      <c r="A160" s="71" t="s">
        <v>265</v>
      </c>
      <c r="B160" s="91" t="s">
        <v>266</v>
      </c>
      <c r="C160" s="91" t="s">
        <v>267</v>
      </c>
      <c r="D160" s="91" t="s">
        <v>253</v>
      </c>
      <c r="E160" s="92">
        <v>840</v>
      </c>
    </row>
    <row r="161" spans="1:5" ht="104" thickBot="1" x14ac:dyDescent="0.4">
      <c r="A161" s="74" t="s">
        <v>268</v>
      </c>
      <c r="B161" s="75" t="s">
        <v>269</v>
      </c>
      <c r="C161" s="89" t="s">
        <v>270</v>
      </c>
      <c r="D161" s="89" t="s">
        <v>271</v>
      </c>
      <c r="E161" s="90">
        <v>11280</v>
      </c>
    </row>
    <row r="162" spans="1:5" ht="69.5" thickBot="1" x14ac:dyDescent="0.4">
      <c r="A162" s="71" t="s">
        <v>272</v>
      </c>
      <c r="B162" s="91" t="s">
        <v>273</v>
      </c>
      <c r="C162" s="91" t="s">
        <v>259</v>
      </c>
      <c r="D162" s="91" t="s">
        <v>242</v>
      </c>
      <c r="E162" s="92">
        <v>1750</v>
      </c>
    </row>
    <row r="163" spans="1:5" ht="46.5" thickBot="1" x14ac:dyDescent="0.4">
      <c r="A163" s="74" t="s">
        <v>274</v>
      </c>
      <c r="B163" s="75" t="s">
        <v>174</v>
      </c>
      <c r="C163" s="75" t="s">
        <v>174</v>
      </c>
      <c r="D163" s="75" t="s">
        <v>175</v>
      </c>
      <c r="E163" s="76">
        <v>1900</v>
      </c>
    </row>
    <row r="164" spans="1:5" ht="150" thickBot="1" x14ac:dyDescent="0.4">
      <c r="A164" s="85" t="s">
        <v>275</v>
      </c>
      <c r="B164" s="86" t="s">
        <v>276</v>
      </c>
      <c r="C164" s="86" t="s">
        <v>267</v>
      </c>
      <c r="D164" s="86" t="s">
        <v>253</v>
      </c>
      <c r="E164" s="93">
        <v>7450</v>
      </c>
    </row>
    <row r="165" spans="1:5" x14ac:dyDescent="0.35">
      <c r="A165" s="118" t="s">
        <v>277</v>
      </c>
      <c r="B165" s="78" t="s">
        <v>278</v>
      </c>
      <c r="C165" s="120" t="s">
        <v>267</v>
      </c>
      <c r="D165" s="120" t="s">
        <v>253</v>
      </c>
      <c r="E165" s="122">
        <v>840</v>
      </c>
    </row>
    <row r="166" spans="1:5" x14ac:dyDescent="0.35">
      <c r="A166" s="118"/>
      <c r="B166" s="78" t="s">
        <v>197</v>
      </c>
      <c r="C166" s="120"/>
      <c r="D166" s="120"/>
      <c r="E166" s="122"/>
    </row>
    <row r="167" spans="1:5" x14ac:dyDescent="0.35">
      <c r="A167" s="118"/>
      <c r="B167" s="78" t="s">
        <v>279</v>
      </c>
      <c r="C167" s="120"/>
      <c r="D167" s="120"/>
      <c r="E167" s="122"/>
    </row>
    <row r="168" spans="1:5" x14ac:dyDescent="0.35">
      <c r="A168" s="118"/>
      <c r="B168" s="78" t="s">
        <v>280</v>
      </c>
      <c r="C168" s="120"/>
      <c r="D168" s="120"/>
      <c r="E168" s="122"/>
    </row>
    <row r="169" spans="1:5" x14ac:dyDescent="0.35">
      <c r="A169" s="118"/>
      <c r="B169" s="78" t="s">
        <v>281</v>
      </c>
      <c r="C169" s="120"/>
      <c r="D169" s="120"/>
      <c r="E169" s="122"/>
    </row>
    <row r="170" spans="1:5" x14ac:dyDescent="0.35">
      <c r="A170" s="118"/>
      <c r="B170" s="78" t="s">
        <v>282</v>
      </c>
      <c r="C170" s="120"/>
      <c r="D170" s="120"/>
      <c r="E170" s="122"/>
    </row>
    <row r="171" spans="1:5" x14ac:dyDescent="0.35">
      <c r="A171" s="118"/>
      <c r="B171" s="78" t="s">
        <v>283</v>
      </c>
      <c r="C171" s="120"/>
      <c r="D171" s="120"/>
      <c r="E171" s="122"/>
    </row>
    <row r="172" spans="1:5" x14ac:dyDescent="0.35">
      <c r="A172" s="118"/>
      <c r="B172" s="78" t="s">
        <v>284</v>
      </c>
      <c r="C172" s="120"/>
      <c r="D172" s="120"/>
      <c r="E172" s="122"/>
    </row>
    <row r="173" spans="1:5" x14ac:dyDescent="0.35">
      <c r="A173" s="118"/>
      <c r="B173" s="78" t="s">
        <v>285</v>
      </c>
      <c r="C173" s="120"/>
      <c r="D173" s="120"/>
      <c r="E173" s="122"/>
    </row>
    <row r="174" spans="1:5" ht="15" thickBot="1" x14ac:dyDescent="0.4">
      <c r="A174" s="119"/>
      <c r="B174" s="75" t="s">
        <v>286</v>
      </c>
      <c r="C174" s="121"/>
      <c r="D174" s="121"/>
      <c r="E174" s="123"/>
    </row>
    <row r="175" spans="1:5" x14ac:dyDescent="0.35">
      <c r="A175" s="124" t="s">
        <v>287</v>
      </c>
      <c r="B175" s="77" t="s">
        <v>288</v>
      </c>
      <c r="C175" s="126" t="s">
        <v>289</v>
      </c>
      <c r="D175" s="126" t="s">
        <v>290</v>
      </c>
      <c r="E175" s="128">
        <v>10000</v>
      </c>
    </row>
    <row r="176" spans="1:5" x14ac:dyDescent="0.35">
      <c r="A176" s="125"/>
      <c r="B176" s="77" t="s">
        <v>197</v>
      </c>
      <c r="C176" s="127"/>
      <c r="D176" s="127"/>
      <c r="E176" s="129"/>
    </row>
    <row r="177" spans="1:5" x14ac:dyDescent="0.35">
      <c r="A177" s="125"/>
      <c r="B177" s="77" t="s">
        <v>291</v>
      </c>
      <c r="C177" s="127"/>
      <c r="D177" s="127"/>
      <c r="E177" s="129"/>
    </row>
    <row r="178" spans="1:5" x14ac:dyDescent="0.35">
      <c r="A178" s="125"/>
      <c r="B178" s="77" t="s">
        <v>280</v>
      </c>
      <c r="C178" s="127"/>
      <c r="D178" s="127"/>
      <c r="E178" s="129"/>
    </row>
    <row r="179" spans="1:5" x14ac:dyDescent="0.35">
      <c r="A179" s="125"/>
      <c r="B179" s="77" t="s">
        <v>292</v>
      </c>
      <c r="C179" s="127"/>
      <c r="D179" s="127"/>
      <c r="E179" s="129"/>
    </row>
    <row r="180" spans="1:5" x14ac:dyDescent="0.35">
      <c r="A180" s="125"/>
      <c r="B180" s="77" t="s">
        <v>293</v>
      </c>
      <c r="C180" s="127"/>
      <c r="D180" s="127"/>
      <c r="E180" s="129"/>
    </row>
    <row r="181" spans="1:5" x14ac:dyDescent="0.35">
      <c r="A181" s="125"/>
      <c r="B181" s="77" t="s">
        <v>294</v>
      </c>
      <c r="C181" s="127"/>
      <c r="D181" s="127"/>
      <c r="E181" s="129"/>
    </row>
    <row r="182" spans="1:5" x14ac:dyDescent="0.35">
      <c r="A182" s="125"/>
      <c r="B182" s="77" t="s">
        <v>295</v>
      </c>
      <c r="C182" s="127"/>
      <c r="D182" s="127"/>
      <c r="E182" s="129"/>
    </row>
    <row r="183" spans="1:5" x14ac:dyDescent="0.35">
      <c r="A183" s="125"/>
      <c r="B183" s="77" t="s">
        <v>296</v>
      </c>
      <c r="C183" s="127"/>
      <c r="D183" s="127"/>
      <c r="E183" s="129"/>
    </row>
    <row r="184" spans="1:5" x14ac:dyDescent="0.35">
      <c r="A184" s="125"/>
      <c r="B184" s="77" t="s">
        <v>297</v>
      </c>
      <c r="C184" s="127"/>
      <c r="D184" s="127"/>
      <c r="E184" s="129"/>
    </row>
    <row r="185" spans="1:5" x14ac:dyDescent="0.35">
      <c r="A185" s="125"/>
      <c r="B185" s="77" t="s">
        <v>298</v>
      </c>
      <c r="C185" s="127"/>
      <c r="D185" s="127"/>
      <c r="E185" s="129"/>
    </row>
    <row r="186" spans="1:5" x14ac:dyDescent="0.35">
      <c r="A186" s="125"/>
      <c r="B186" s="77" t="s">
        <v>299</v>
      </c>
      <c r="C186" s="127"/>
      <c r="D186" s="127"/>
      <c r="E186" s="129"/>
    </row>
    <row r="187" spans="1:5" ht="15" thickBot="1" x14ac:dyDescent="0.4">
      <c r="A187" s="125"/>
      <c r="B187" s="77" t="s">
        <v>300</v>
      </c>
      <c r="C187" s="127"/>
      <c r="D187" s="127"/>
      <c r="E187" s="130"/>
    </row>
    <row r="188" spans="1:5" ht="30.75" customHeight="1" thickBot="1" x14ac:dyDescent="0.4">
      <c r="A188" s="131" t="s">
        <v>301</v>
      </c>
      <c r="B188" s="132"/>
      <c r="C188" s="132"/>
      <c r="D188" s="133"/>
      <c r="E188" s="61">
        <f>SUM(E83:E187)</f>
        <v>417717.52</v>
      </c>
    </row>
    <row r="190" spans="1:5" x14ac:dyDescent="0.35">
      <c r="A190" s="134" t="s">
        <v>302</v>
      </c>
      <c r="B190" s="134"/>
      <c r="C190" s="134"/>
      <c r="D190" s="134"/>
      <c r="E190" s="134"/>
    </row>
    <row r="191" spans="1:5" x14ac:dyDescent="0.35">
      <c r="A191" s="111" t="s">
        <v>303</v>
      </c>
      <c r="B191" s="111"/>
      <c r="C191" s="111"/>
      <c r="D191" s="111"/>
      <c r="E191" s="111"/>
    </row>
    <row r="193" spans="1:5" ht="22.5" customHeight="1" x14ac:dyDescent="0.35">
      <c r="A193" s="135" t="s">
        <v>304</v>
      </c>
      <c r="B193" s="135"/>
      <c r="C193" s="135"/>
      <c r="D193" s="135"/>
      <c r="E193" s="94" t="s">
        <v>305</v>
      </c>
    </row>
    <row r="194" spans="1:5" ht="22.5" customHeight="1" x14ac:dyDescent="0.35">
      <c r="A194" s="112" t="s">
        <v>105</v>
      </c>
      <c r="B194" s="112"/>
      <c r="C194" s="112"/>
      <c r="D194" s="112"/>
      <c r="E194" s="95">
        <f>C34</f>
        <v>38892</v>
      </c>
    </row>
    <row r="195" spans="1:5" ht="22.5" customHeight="1" x14ac:dyDescent="0.35">
      <c r="A195" s="112" t="s">
        <v>148</v>
      </c>
      <c r="B195" s="112"/>
      <c r="C195" s="112"/>
      <c r="D195" s="112"/>
      <c r="E195" s="95">
        <f>C61</f>
        <v>35091</v>
      </c>
    </row>
    <row r="196" spans="1:5" ht="22.5" customHeight="1" x14ac:dyDescent="0.35">
      <c r="A196" s="112" t="s">
        <v>165</v>
      </c>
      <c r="B196" s="112"/>
      <c r="C196" s="112"/>
      <c r="D196" s="112"/>
      <c r="E196" s="95">
        <f>C75</f>
        <v>9000</v>
      </c>
    </row>
    <row r="197" spans="1:5" ht="22.5" customHeight="1" x14ac:dyDescent="0.35">
      <c r="A197" s="112" t="s">
        <v>301</v>
      </c>
      <c r="B197" s="112"/>
      <c r="C197" s="112"/>
      <c r="D197" s="112"/>
      <c r="E197" s="95">
        <f>E188</f>
        <v>417717.52</v>
      </c>
    </row>
    <row r="198" spans="1:5" ht="22.5" customHeight="1" x14ac:dyDescent="0.35">
      <c r="A198" s="113" t="s">
        <v>306</v>
      </c>
      <c r="B198" s="113"/>
      <c r="C198" s="113"/>
      <c r="D198" s="113"/>
      <c r="E198" s="96">
        <f>SUM(E194:E197)</f>
        <v>500700.52</v>
      </c>
    </row>
    <row r="200" spans="1:5" x14ac:dyDescent="0.35">
      <c r="D200" s="114" t="s">
        <v>471</v>
      </c>
      <c r="E200" s="114"/>
    </row>
    <row r="201" spans="1:5" ht="15" thickBot="1" x14ac:dyDescent="0.4">
      <c r="D201" s="115"/>
      <c r="E201" s="115"/>
    </row>
    <row r="202" spans="1:5" x14ac:dyDescent="0.35">
      <c r="C202" s="12" t="s">
        <v>45</v>
      </c>
      <c r="D202" s="116"/>
      <c r="E202" s="116"/>
    </row>
    <row r="203" spans="1:5" x14ac:dyDescent="0.35">
      <c r="C203" s="12" t="s">
        <v>46</v>
      </c>
      <c r="D203" s="117"/>
      <c r="E203" s="117"/>
    </row>
    <row r="204" spans="1:5" x14ac:dyDescent="0.35">
      <c r="D204" s="111"/>
      <c r="E204" s="111"/>
    </row>
  </sheetData>
  <sheetProtection algorithmName="SHA-512" hashValue="CBKQBXAtv+Hv97S5qb6OP6cu7cThK7267LowFo29qWOmXZiM4dLtKVN7pp1m5DcdtRtMrv60pxR5urli0/Zelg==" saltValue="MKBIJfIK26c9Kt1hUHvFbw==" spinCount="100000" sheet="1" formatCells="0" formatColumns="0" formatRows="0"/>
  <mergeCells count="65">
    <mergeCell ref="A64:C66"/>
    <mergeCell ref="A4:C5"/>
    <mergeCell ref="A8:C9"/>
    <mergeCell ref="A34:B34"/>
    <mergeCell ref="A37:C39"/>
    <mergeCell ref="A61:B61"/>
    <mergeCell ref="A75:B75"/>
    <mergeCell ref="A78:E80"/>
    <mergeCell ref="A83:A88"/>
    <mergeCell ref="C83:C88"/>
    <mergeCell ref="D83:D88"/>
    <mergeCell ref="E83:E88"/>
    <mergeCell ref="A89:A95"/>
    <mergeCell ref="C89:C95"/>
    <mergeCell ref="D89:D95"/>
    <mergeCell ref="E89:E95"/>
    <mergeCell ref="A98:A99"/>
    <mergeCell ref="C98:C99"/>
    <mergeCell ref="D98:D99"/>
    <mergeCell ref="E98:E99"/>
    <mergeCell ref="A100:A113"/>
    <mergeCell ref="C100:C113"/>
    <mergeCell ref="D100:D113"/>
    <mergeCell ref="E100:E113"/>
    <mergeCell ref="A114:A120"/>
    <mergeCell ref="C114:C120"/>
    <mergeCell ref="D114:D120"/>
    <mergeCell ref="E114:E120"/>
    <mergeCell ref="A124:A131"/>
    <mergeCell ref="C124:C131"/>
    <mergeCell ref="D124:D131"/>
    <mergeCell ref="E124:E131"/>
    <mergeCell ref="A132:A143"/>
    <mergeCell ref="C132:C143"/>
    <mergeCell ref="D132:D143"/>
    <mergeCell ref="E132:E143"/>
    <mergeCell ref="A144:A147"/>
    <mergeCell ref="C144:C147"/>
    <mergeCell ref="D144:D147"/>
    <mergeCell ref="E144:E147"/>
    <mergeCell ref="A148:A155"/>
    <mergeCell ref="C148:C155"/>
    <mergeCell ref="D148:D155"/>
    <mergeCell ref="E148:E155"/>
    <mergeCell ref="A195:D195"/>
    <mergeCell ref="A165:A174"/>
    <mergeCell ref="C165:C174"/>
    <mergeCell ref="D165:D174"/>
    <mergeCell ref="E165:E174"/>
    <mergeCell ref="A175:A187"/>
    <mergeCell ref="C175:C187"/>
    <mergeCell ref="D175:D187"/>
    <mergeCell ref="E175:E187"/>
    <mergeCell ref="A188:D188"/>
    <mergeCell ref="A190:E190"/>
    <mergeCell ref="A191:E191"/>
    <mergeCell ref="A193:D193"/>
    <mergeCell ref="A194:D194"/>
    <mergeCell ref="D204:E204"/>
    <mergeCell ref="A196:D196"/>
    <mergeCell ref="A197:D197"/>
    <mergeCell ref="A198:D198"/>
    <mergeCell ref="D200:E201"/>
    <mergeCell ref="D202:E202"/>
    <mergeCell ref="D203:E203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E8B5-32CA-4005-9616-50ED71D79F3F}">
  <sheetPr>
    <pageSetUpPr fitToPage="1"/>
  </sheetPr>
  <dimension ref="A1:Q140"/>
  <sheetViews>
    <sheetView showGridLines="0" topLeftCell="A87" zoomScale="55" zoomScaleNormal="55" workbookViewId="0">
      <selection activeCell="D97" sqref="D97:E98"/>
    </sheetView>
  </sheetViews>
  <sheetFormatPr defaultRowHeight="14.5" x14ac:dyDescent="0.35"/>
  <cols>
    <col min="2" max="2" width="19.54296875" customWidth="1"/>
    <col min="3" max="3" width="47.54296875" style="48" customWidth="1"/>
    <col min="4" max="4" width="53.81640625" customWidth="1"/>
    <col min="5" max="5" width="11.54296875" customWidth="1"/>
    <col min="8" max="8" width="13.7265625" bestFit="1" customWidth="1"/>
    <col min="9" max="12" width="8.7265625" customWidth="1"/>
    <col min="13" max="13" width="31" customWidth="1"/>
    <col min="14" max="14" width="24.1796875" customWidth="1"/>
    <col min="15" max="16" width="18.26953125" customWidth="1"/>
    <col min="17" max="17" width="13.7265625" bestFit="1" customWidth="1"/>
  </cols>
  <sheetData>
    <row r="1" spans="1:16" x14ac:dyDescent="0.35">
      <c r="A1" s="224" t="s">
        <v>307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6" x14ac:dyDescent="0.3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4" spans="1:16" ht="29" x14ac:dyDescent="0.35">
      <c r="A4" s="97" t="s">
        <v>308</v>
      </c>
      <c r="B4" s="97" t="s">
        <v>309</v>
      </c>
      <c r="C4" s="97" t="s">
        <v>310</v>
      </c>
      <c r="D4" s="97" t="s">
        <v>311</v>
      </c>
      <c r="E4" s="225" t="s">
        <v>312</v>
      </c>
      <c r="F4" s="225"/>
      <c r="G4" s="225"/>
      <c r="H4" s="225"/>
      <c r="I4" s="225"/>
      <c r="J4" s="225"/>
      <c r="K4" s="225"/>
      <c r="L4" s="225"/>
      <c r="M4" s="97" t="s">
        <v>313</v>
      </c>
      <c r="N4" s="97" t="s">
        <v>314</v>
      </c>
      <c r="O4" s="97" t="s">
        <v>47</v>
      </c>
      <c r="P4" s="97" t="s">
        <v>315</v>
      </c>
    </row>
    <row r="5" spans="1:16" x14ac:dyDescent="0.35">
      <c r="A5" s="196" t="s">
        <v>316</v>
      </c>
      <c r="B5" s="196" t="s">
        <v>317</v>
      </c>
      <c r="C5" s="197" t="s">
        <v>318</v>
      </c>
      <c r="D5" s="14" t="s">
        <v>319</v>
      </c>
      <c r="E5" s="215"/>
      <c r="F5" s="215"/>
      <c r="G5" s="215"/>
      <c r="H5" s="215"/>
      <c r="I5" s="215"/>
      <c r="J5" s="215"/>
      <c r="K5" s="215"/>
      <c r="L5" s="215"/>
      <c r="M5" s="197" t="s">
        <v>320</v>
      </c>
      <c r="N5" s="196">
        <v>2</v>
      </c>
      <c r="O5" s="189">
        <v>1501.2752257653699</v>
      </c>
      <c r="P5" s="214">
        <f t="shared" ref="P5:P36" si="0">ROUND(N5*O5,2)</f>
        <v>3002.55</v>
      </c>
    </row>
    <row r="6" spans="1:16" x14ac:dyDescent="0.35">
      <c r="A6" s="196"/>
      <c r="B6" s="196"/>
      <c r="C6" s="197"/>
      <c r="D6" s="14" t="s">
        <v>321</v>
      </c>
      <c r="E6" s="215"/>
      <c r="F6" s="215"/>
      <c r="G6" s="215"/>
      <c r="H6" s="215"/>
      <c r="I6" s="215"/>
      <c r="J6" s="215"/>
      <c r="K6" s="215"/>
      <c r="L6" s="215"/>
      <c r="M6" s="197"/>
      <c r="N6" s="196"/>
      <c r="O6" s="190"/>
      <c r="P6" s="214"/>
    </row>
    <row r="7" spans="1:16" x14ac:dyDescent="0.35">
      <c r="A7" s="196"/>
      <c r="B7" s="196"/>
      <c r="C7" s="197"/>
      <c r="D7" s="14" t="s">
        <v>322</v>
      </c>
      <c r="E7" s="215"/>
      <c r="F7" s="215"/>
      <c r="G7" s="215"/>
      <c r="H7" s="215"/>
      <c r="I7" s="215"/>
      <c r="J7" s="215"/>
      <c r="K7" s="215"/>
      <c r="L7" s="215"/>
      <c r="M7" s="197"/>
      <c r="N7" s="196"/>
      <c r="O7" s="190"/>
      <c r="P7" s="214"/>
    </row>
    <row r="8" spans="1:16" x14ac:dyDescent="0.35">
      <c r="A8" s="196"/>
      <c r="B8" s="196"/>
      <c r="C8" s="197"/>
      <c r="D8" s="14" t="s">
        <v>323</v>
      </c>
      <c r="E8" s="215"/>
      <c r="F8" s="215"/>
      <c r="G8" s="215"/>
      <c r="H8" s="215"/>
      <c r="I8" s="215"/>
      <c r="J8" s="215"/>
      <c r="K8" s="215"/>
      <c r="L8" s="215"/>
      <c r="M8" s="197"/>
      <c r="N8" s="196"/>
      <c r="O8" s="190"/>
      <c r="P8" s="214"/>
    </row>
    <row r="9" spans="1:16" x14ac:dyDescent="0.35">
      <c r="A9" s="196"/>
      <c r="B9" s="196"/>
      <c r="C9" s="197"/>
      <c r="D9" s="14" t="s">
        <v>324</v>
      </c>
      <c r="E9" s="215"/>
      <c r="F9" s="215"/>
      <c r="G9" s="215"/>
      <c r="H9" s="215"/>
      <c r="I9" s="215"/>
      <c r="J9" s="215"/>
      <c r="K9" s="215"/>
      <c r="L9" s="215"/>
      <c r="M9" s="197"/>
      <c r="N9" s="196"/>
      <c r="O9" s="190"/>
      <c r="P9" s="214"/>
    </row>
    <row r="10" spans="1:16" x14ac:dyDescent="0.35">
      <c r="A10" s="196"/>
      <c r="B10" s="196"/>
      <c r="C10" s="197"/>
      <c r="D10" s="14" t="s">
        <v>325</v>
      </c>
      <c r="E10" s="215"/>
      <c r="F10" s="215"/>
      <c r="G10" s="215"/>
      <c r="H10" s="215"/>
      <c r="I10" s="215"/>
      <c r="J10" s="215"/>
      <c r="K10" s="215"/>
      <c r="L10" s="215"/>
      <c r="M10" s="197"/>
      <c r="N10" s="196"/>
      <c r="O10" s="190"/>
      <c r="P10" s="214"/>
    </row>
    <row r="11" spans="1:16" x14ac:dyDescent="0.35">
      <c r="A11" s="196"/>
      <c r="B11" s="196"/>
      <c r="C11" s="197"/>
      <c r="D11" s="14" t="s">
        <v>326</v>
      </c>
      <c r="E11" s="215"/>
      <c r="F11" s="215"/>
      <c r="G11" s="215"/>
      <c r="H11" s="215"/>
      <c r="I11" s="215"/>
      <c r="J11" s="215"/>
      <c r="K11" s="215"/>
      <c r="L11" s="215"/>
      <c r="M11" s="197"/>
      <c r="N11" s="196"/>
      <c r="O11" s="190"/>
      <c r="P11" s="214"/>
    </row>
    <row r="12" spans="1:16" x14ac:dyDescent="0.35">
      <c r="A12" s="196"/>
      <c r="B12" s="196"/>
      <c r="C12" s="197"/>
      <c r="D12" s="14" t="s">
        <v>327</v>
      </c>
      <c r="E12" s="215"/>
      <c r="F12" s="215"/>
      <c r="G12" s="215"/>
      <c r="H12" s="215"/>
      <c r="I12" s="215"/>
      <c r="J12" s="215"/>
      <c r="K12" s="215"/>
      <c r="L12" s="215"/>
      <c r="M12" s="197"/>
      <c r="N12" s="196"/>
      <c r="O12" s="191"/>
      <c r="P12" s="214"/>
    </row>
    <row r="13" spans="1:16" x14ac:dyDescent="0.35">
      <c r="A13" s="196" t="s">
        <v>328</v>
      </c>
      <c r="B13" s="197" t="s">
        <v>329</v>
      </c>
      <c r="C13" s="197" t="s">
        <v>330</v>
      </c>
      <c r="D13" s="14" t="s">
        <v>331</v>
      </c>
      <c r="E13" s="215"/>
      <c r="F13" s="215"/>
      <c r="G13" s="215"/>
      <c r="H13" s="215"/>
      <c r="I13" s="215"/>
      <c r="J13" s="215"/>
      <c r="K13" s="215"/>
      <c r="L13" s="215"/>
      <c r="M13" s="197" t="s">
        <v>332</v>
      </c>
      <c r="N13" s="196">
        <v>5</v>
      </c>
      <c r="O13" s="189">
        <v>6083.6044397936403</v>
      </c>
      <c r="P13" s="214">
        <f t="shared" si="0"/>
        <v>30418.02</v>
      </c>
    </row>
    <row r="14" spans="1:16" x14ac:dyDescent="0.35">
      <c r="A14" s="196"/>
      <c r="B14" s="197"/>
      <c r="C14" s="197"/>
      <c r="D14" s="14" t="s">
        <v>333</v>
      </c>
      <c r="E14" s="215"/>
      <c r="F14" s="215"/>
      <c r="G14" s="215"/>
      <c r="H14" s="215"/>
      <c r="I14" s="215"/>
      <c r="J14" s="215"/>
      <c r="K14" s="215"/>
      <c r="L14" s="215"/>
      <c r="M14" s="197"/>
      <c r="N14" s="196"/>
      <c r="O14" s="190"/>
      <c r="P14" s="214"/>
    </row>
    <row r="15" spans="1:16" x14ac:dyDescent="0.35">
      <c r="A15" s="196"/>
      <c r="B15" s="197"/>
      <c r="C15" s="197"/>
      <c r="D15" s="14" t="s">
        <v>334</v>
      </c>
      <c r="E15" s="215"/>
      <c r="F15" s="215"/>
      <c r="G15" s="215"/>
      <c r="H15" s="215"/>
      <c r="I15" s="215"/>
      <c r="J15" s="215"/>
      <c r="K15" s="215"/>
      <c r="L15" s="215"/>
      <c r="M15" s="197"/>
      <c r="N15" s="196"/>
      <c r="O15" s="190"/>
      <c r="P15" s="214"/>
    </row>
    <row r="16" spans="1:16" ht="68.150000000000006" customHeight="1" x14ac:dyDescent="0.35">
      <c r="A16" s="196"/>
      <c r="B16" s="197"/>
      <c r="C16" s="197"/>
      <c r="D16" s="14" t="s">
        <v>335</v>
      </c>
      <c r="E16" s="215"/>
      <c r="F16" s="215"/>
      <c r="G16" s="215"/>
      <c r="H16" s="215"/>
      <c r="I16" s="215"/>
      <c r="J16" s="215"/>
      <c r="K16" s="215"/>
      <c r="L16" s="215"/>
      <c r="M16" s="197"/>
      <c r="N16" s="196"/>
      <c r="O16" s="191"/>
      <c r="P16" s="214"/>
    </row>
    <row r="17" spans="1:16" x14ac:dyDescent="0.35">
      <c r="A17" s="196" t="s">
        <v>336</v>
      </c>
      <c r="B17" s="197" t="s">
        <v>337</v>
      </c>
      <c r="C17" s="197" t="s">
        <v>338</v>
      </c>
      <c r="D17" s="14" t="s">
        <v>339</v>
      </c>
      <c r="E17" s="196"/>
      <c r="F17" s="196"/>
      <c r="G17" s="196"/>
      <c r="H17" s="196"/>
      <c r="I17" s="196"/>
      <c r="J17" s="196"/>
      <c r="K17" s="196"/>
      <c r="L17" s="196"/>
      <c r="M17" s="197" t="s">
        <v>340</v>
      </c>
      <c r="N17" s="196">
        <v>40</v>
      </c>
      <c r="O17" s="189">
        <v>1563.2425595239399</v>
      </c>
      <c r="P17" s="214">
        <f t="shared" si="0"/>
        <v>62529.7</v>
      </c>
    </row>
    <row r="18" spans="1:16" x14ac:dyDescent="0.35">
      <c r="A18" s="196"/>
      <c r="B18" s="197"/>
      <c r="C18" s="197"/>
      <c r="D18" s="14" t="s">
        <v>341</v>
      </c>
      <c r="E18" s="196"/>
      <c r="F18" s="196"/>
      <c r="G18" s="196"/>
      <c r="H18" s="196"/>
      <c r="I18" s="196"/>
      <c r="J18" s="196"/>
      <c r="K18" s="196"/>
      <c r="L18" s="196"/>
      <c r="M18" s="197"/>
      <c r="N18" s="196"/>
      <c r="O18" s="190"/>
      <c r="P18" s="214"/>
    </row>
    <row r="19" spans="1:16" x14ac:dyDescent="0.35">
      <c r="A19" s="196"/>
      <c r="B19" s="197"/>
      <c r="C19" s="197"/>
      <c r="D19" s="14" t="s">
        <v>342</v>
      </c>
      <c r="E19" s="196"/>
      <c r="F19" s="196"/>
      <c r="G19" s="196"/>
      <c r="H19" s="196"/>
      <c r="I19" s="196"/>
      <c r="J19" s="196"/>
      <c r="K19" s="196"/>
      <c r="L19" s="196"/>
      <c r="M19" s="197"/>
      <c r="N19" s="196"/>
      <c r="O19" s="190"/>
      <c r="P19" s="214"/>
    </row>
    <row r="20" spans="1:16" x14ac:dyDescent="0.35">
      <c r="A20" s="196"/>
      <c r="B20" s="197"/>
      <c r="C20" s="197"/>
      <c r="D20" s="14" t="s">
        <v>343</v>
      </c>
      <c r="E20" s="196"/>
      <c r="F20" s="196"/>
      <c r="G20" s="196"/>
      <c r="H20" s="196"/>
      <c r="I20" s="196"/>
      <c r="J20" s="196"/>
      <c r="K20" s="196"/>
      <c r="L20" s="196"/>
      <c r="M20" s="197"/>
      <c r="N20" s="196"/>
      <c r="O20" s="190"/>
      <c r="P20" s="214"/>
    </row>
    <row r="21" spans="1:16" x14ac:dyDescent="0.35">
      <c r="A21" s="196"/>
      <c r="B21" s="197"/>
      <c r="C21" s="197"/>
      <c r="D21" s="14" t="s">
        <v>344</v>
      </c>
      <c r="E21" s="196"/>
      <c r="F21" s="196"/>
      <c r="G21" s="196"/>
      <c r="H21" s="196"/>
      <c r="I21" s="196"/>
      <c r="J21" s="196"/>
      <c r="K21" s="196"/>
      <c r="L21" s="196"/>
      <c r="M21" s="197"/>
      <c r="N21" s="196"/>
      <c r="O21" s="190"/>
      <c r="P21" s="214"/>
    </row>
    <row r="22" spans="1:16" x14ac:dyDescent="0.35">
      <c r="A22" s="196"/>
      <c r="B22" s="197"/>
      <c r="C22" s="197"/>
      <c r="D22" s="14" t="s">
        <v>345</v>
      </c>
      <c r="E22" s="196"/>
      <c r="F22" s="196"/>
      <c r="G22" s="196"/>
      <c r="H22" s="196"/>
      <c r="I22" s="196"/>
      <c r="J22" s="196"/>
      <c r="K22" s="196"/>
      <c r="L22" s="196"/>
      <c r="M22" s="197"/>
      <c r="N22" s="196"/>
      <c r="O22" s="190"/>
      <c r="P22" s="214"/>
    </row>
    <row r="23" spans="1:16" x14ac:dyDescent="0.35">
      <c r="A23" s="196"/>
      <c r="B23" s="197"/>
      <c r="C23" s="197"/>
      <c r="D23" s="14" t="s">
        <v>346</v>
      </c>
      <c r="E23" s="196"/>
      <c r="F23" s="196"/>
      <c r="G23" s="196"/>
      <c r="H23" s="196"/>
      <c r="I23" s="196"/>
      <c r="J23" s="196"/>
      <c r="K23" s="196"/>
      <c r="L23" s="196"/>
      <c r="M23" s="197"/>
      <c r="N23" s="196"/>
      <c r="O23" s="191"/>
      <c r="P23" s="214"/>
    </row>
    <row r="24" spans="1:16" x14ac:dyDescent="0.35">
      <c r="A24" s="196" t="s">
        <v>347</v>
      </c>
      <c r="B24" s="197" t="s">
        <v>348</v>
      </c>
      <c r="C24" s="197" t="s">
        <v>349</v>
      </c>
      <c r="D24" s="14" t="s">
        <v>331</v>
      </c>
      <c r="E24" s="196"/>
      <c r="F24" s="196"/>
      <c r="G24" s="196"/>
      <c r="H24" s="196"/>
      <c r="I24" s="196"/>
      <c r="J24" s="196"/>
      <c r="K24" s="196"/>
      <c r="L24" s="196"/>
      <c r="M24" s="197" t="s">
        <v>350</v>
      </c>
      <c r="N24" s="196">
        <v>10</v>
      </c>
      <c r="O24" s="189">
        <v>2625.4429649207932</v>
      </c>
      <c r="P24" s="214">
        <f t="shared" si="0"/>
        <v>26254.43</v>
      </c>
    </row>
    <row r="25" spans="1:16" x14ac:dyDescent="0.35">
      <c r="A25" s="196"/>
      <c r="B25" s="197"/>
      <c r="C25" s="197"/>
      <c r="D25" s="14" t="s">
        <v>351</v>
      </c>
      <c r="E25" s="196"/>
      <c r="F25" s="196"/>
      <c r="G25" s="196"/>
      <c r="H25" s="196"/>
      <c r="I25" s="196"/>
      <c r="J25" s="196"/>
      <c r="K25" s="196"/>
      <c r="L25" s="196"/>
      <c r="M25" s="197"/>
      <c r="N25" s="196"/>
      <c r="O25" s="190"/>
      <c r="P25" s="214"/>
    </row>
    <row r="26" spans="1:16" x14ac:dyDescent="0.35">
      <c r="A26" s="196"/>
      <c r="B26" s="197"/>
      <c r="C26" s="197"/>
      <c r="D26" s="14" t="s">
        <v>334</v>
      </c>
      <c r="E26" s="196"/>
      <c r="F26" s="196"/>
      <c r="G26" s="196"/>
      <c r="H26" s="196"/>
      <c r="I26" s="196"/>
      <c r="J26" s="196"/>
      <c r="K26" s="196"/>
      <c r="L26" s="196"/>
      <c r="M26" s="197"/>
      <c r="N26" s="196"/>
      <c r="O26" s="190"/>
      <c r="P26" s="214"/>
    </row>
    <row r="27" spans="1:16" x14ac:dyDescent="0.35">
      <c r="A27" s="196"/>
      <c r="B27" s="197"/>
      <c r="C27" s="197"/>
      <c r="D27" s="14" t="s">
        <v>352</v>
      </c>
      <c r="E27" s="196"/>
      <c r="F27" s="196"/>
      <c r="G27" s="196"/>
      <c r="H27" s="196"/>
      <c r="I27" s="196"/>
      <c r="J27" s="196"/>
      <c r="K27" s="196"/>
      <c r="L27" s="196"/>
      <c r="M27" s="197"/>
      <c r="N27" s="196"/>
      <c r="O27" s="190"/>
      <c r="P27" s="214"/>
    </row>
    <row r="28" spans="1:16" x14ac:dyDescent="0.35">
      <c r="A28" s="196"/>
      <c r="B28" s="197"/>
      <c r="C28" s="197"/>
      <c r="D28" s="14" t="s">
        <v>353</v>
      </c>
      <c r="E28" s="196"/>
      <c r="F28" s="196"/>
      <c r="G28" s="196"/>
      <c r="H28" s="196"/>
      <c r="I28" s="196"/>
      <c r="J28" s="196"/>
      <c r="K28" s="196"/>
      <c r="L28" s="196"/>
      <c r="M28" s="197"/>
      <c r="N28" s="196"/>
      <c r="O28" s="190"/>
      <c r="P28" s="214"/>
    </row>
    <row r="29" spans="1:16" x14ac:dyDescent="0.35">
      <c r="A29" s="196"/>
      <c r="B29" s="197"/>
      <c r="C29" s="197"/>
      <c r="D29" s="14" t="s">
        <v>354</v>
      </c>
      <c r="E29" s="196"/>
      <c r="F29" s="196"/>
      <c r="G29" s="196"/>
      <c r="H29" s="196"/>
      <c r="I29" s="196"/>
      <c r="J29" s="196"/>
      <c r="K29" s="196"/>
      <c r="L29" s="196"/>
      <c r="M29" s="197"/>
      <c r="N29" s="196"/>
      <c r="O29" s="191"/>
      <c r="P29" s="214"/>
    </row>
    <row r="30" spans="1:16" x14ac:dyDescent="0.35">
      <c r="A30" s="196" t="s">
        <v>355</v>
      </c>
      <c r="B30" s="197" t="s">
        <v>356</v>
      </c>
      <c r="C30" s="197" t="s">
        <v>357</v>
      </c>
      <c r="D30" s="14" t="s">
        <v>319</v>
      </c>
      <c r="E30" s="196"/>
      <c r="F30" s="196"/>
      <c r="G30" s="196"/>
      <c r="H30" s="196"/>
      <c r="I30" s="196"/>
      <c r="J30" s="196"/>
      <c r="K30" s="196"/>
      <c r="L30" s="196"/>
      <c r="M30" s="197" t="s">
        <v>358</v>
      </c>
      <c r="N30" s="196">
        <v>6</v>
      </c>
      <c r="O30" s="189">
        <v>453.04765961691999</v>
      </c>
      <c r="P30" s="214">
        <f t="shared" si="0"/>
        <v>2718.29</v>
      </c>
    </row>
    <row r="31" spans="1:16" x14ac:dyDescent="0.35">
      <c r="A31" s="196"/>
      <c r="B31" s="197"/>
      <c r="C31" s="197"/>
      <c r="D31" s="14" t="s">
        <v>359</v>
      </c>
      <c r="E31" s="196"/>
      <c r="F31" s="196"/>
      <c r="G31" s="196"/>
      <c r="H31" s="196"/>
      <c r="I31" s="196"/>
      <c r="J31" s="196"/>
      <c r="K31" s="196"/>
      <c r="L31" s="196"/>
      <c r="M31" s="197"/>
      <c r="N31" s="196"/>
      <c r="O31" s="190"/>
      <c r="P31" s="214"/>
    </row>
    <row r="32" spans="1:16" x14ac:dyDescent="0.35">
      <c r="A32" s="196"/>
      <c r="B32" s="197"/>
      <c r="C32" s="197"/>
      <c r="D32" s="14" t="s">
        <v>360</v>
      </c>
      <c r="E32" s="196"/>
      <c r="F32" s="196"/>
      <c r="G32" s="196"/>
      <c r="H32" s="196"/>
      <c r="I32" s="196"/>
      <c r="J32" s="196"/>
      <c r="K32" s="196"/>
      <c r="L32" s="196"/>
      <c r="M32" s="197"/>
      <c r="N32" s="196"/>
      <c r="O32" s="190"/>
      <c r="P32" s="214"/>
    </row>
    <row r="33" spans="1:16" x14ac:dyDescent="0.35">
      <c r="A33" s="196"/>
      <c r="B33" s="197"/>
      <c r="C33" s="197"/>
      <c r="D33" s="14" t="s">
        <v>361</v>
      </c>
      <c r="E33" s="196"/>
      <c r="F33" s="196"/>
      <c r="G33" s="196"/>
      <c r="H33" s="196"/>
      <c r="I33" s="196"/>
      <c r="J33" s="196"/>
      <c r="K33" s="196"/>
      <c r="L33" s="196"/>
      <c r="M33" s="197"/>
      <c r="N33" s="196"/>
      <c r="O33" s="190"/>
      <c r="P33" s="214"/>
    </row>
    <row r="34" spans="1:16" x14ac:dyDescent="0.35">
      <c r="A34" s="196"/>
      <c r="B34" s="197"/>
      <c r="C34" s="197"/>
      <c r="D34" s="14" t="s">
        <v>362</v>
      </c>
      <c r="E34" s="196"/>
      <c r="F34" s="196"/>
      <c r="G34" s="196"/>
      <c r="H34" s="196"/>
      <c r="I34" s="196"/>
      <c r="J34" s="196"/>
      <c r="K34" s="196"/>
      <c r="L34" s="196"/>
      <c r="M34" s="197"/>
      <c r="N34" s="196"/>
      <c r="O34" s="190"/>
      <c r="P34" s="214"/>
    </row>
    <row r="35" spans="1:16" x14ac:dyDescent="0.35">
      <c r="A35" s="196"/>
      <c r="B35" s="197"/>
      <c r="C35" s="197"/>
      <c r="D35" s="14" t="s">
        <v>363</v>
      </c>
      <c r="E35" s="196"/>
      <c r="F35" s="196"/>
      <c r="G35" s="196"/>
      <c r="H35" s="196"/>
      <c r="I35" s="196"/>
      <c r="J35" s="196"/>
      <c r="K35" s="196"/>
      <c r="L35" s="196"/>
      <c r="M35" s="197"/>
      <c r="N35" s="196"/>
      <c r="O35" s="191"/>
      <c r="P35" s="214"/>
    </row>
    <row r="36" spans="1:16" x14ac:dyDescent="0.35">
      <c r="A36" s="197" t="s">
        <v>364</v>
      </c>
      <c r="B36" s="197" t="s">
        <v>365</v>
      </c>
      <c r="C36" s="197" t="s">
        <v>366</v>
      </c>
      <c r="D36" s="98" t="s">
        <v>319</v>
      </c>
      <c r="E36" s="196"/>
      <c r="F36" s="196"/>
      <c r="G36" s="196"/>
      <c r="H36" s="196"/>
      <c r="I36" s="196"/>
      <c r="J36" s="196"/>
      <c r="K36" s="196"/>
      <c r="L36" s="196"/>
      <c r="M36" s="197" t="s">
        <v>367</v>
      </c>
      <c r="N36" s="196">
        <v>10</v>
      </c>
      <c r="O36" s="189">
        <v>439.42395188444499</v>
      </c>
      <c r="P36" s="214">
        <f t="shared" si="0"/>
        <v>4394.24</v>
      </c>
    </row>
    <row r="37" spans="1:16" x14ac:dyDescent="0.35">
      <c r="A37" s="197"/>
      <c r="B37" s="197"/>
      <c r="C37" s="197"/>
      <c r="D37" s="98" t="s">
        <v>368</v>
      </c>
      <c r="E37" s="196"/>
      <c r="F37" s="196"/>
      <c r="G37" s="196"/>
      <c r="H37" s="196"/>
      <c r="I37" s="196"/>
      <c r="J37" s="196"/>
      <c r="K37" s="196"/>
      <c r="L37" s="196"/>
      <c r="M37" s="197"/>
      <c r="N37" s="196"/>
      <c r="O37" s="190"/>
      <c r="P37" s="214"/>
    </row>
    <row r="38" spans="1:16" x14ac:dyDescent="0.35">
      <c r="A38" s="197"/>
      <c r="B38" s="197"/>
      <c r="C38" s="197"/>
      <c r="D38" s="98" t="s">
        <v>369</v>
      </c>
      <c r="E38" s="196"/>
      <c r="F38" s="196"/>
      <c r="G38" s="196"/>
      <c r="H38" s="196"/>
      <c r="I38" s="196"/>
      <c r="J38" s="196"/>
      <c r="K38" s="196"/>
      <c r="L38" s="196"/>
      <c r="M38" s="197"/>
      <c r="N38" s="196"/>
      <c r="O38" s="190"/>
      <c r="P38" s="214"/>
    </row>
    <row r="39" spans="1:16" x14ac:dyDescent="0.35">
      <c r="A39" s="197"/>
      <c r="B39" s="197"/>
      <c r="C39" s="197"/>
      <c r="D39" s="98" t="s">
        <v>370</v>
      </c>
      <c r="E39" s="196"/>
      <c r="F39" s="196"/>
      <c r="G39" s="196"/>
      <c r="H39" s="196"/>
      <c r="I39" s="196"/>
      <c r="J39" s="196"/>
      <c r="K39" s="196"/>
      <c r="L39" s="196"/>
      <c r="M39" s="197"/>
      <c r="N39" s="196"/>
      <c r="O39" s="190"/>
      <c r="P39" s="214"/>
    </row>
    <row r="40" spans="1:16" ht="42" customHeight="1" x14ac:dyDescent="0.35">
      <c r="A40" s="197"/>
      <c r="B40" s="197"/>
      <c r="C40" s="197"/>
      <c r="D40" s="98" t="s">
        <v>371</v>
      </c>
      <c r="E40" s="196"/>
      <c r="F40" s="196"/>
      <c r="G40" s="196"/>
      <c r="H40" s="196"/>
      <c r="I40" s="196"/>
      <c r="J40" s="196"/>
      <c r="K40" s="196"/>
      <c r="L40" s="196"/>
      <c r="M40" s="197"/>
      <c r="N40" s="196"/>
      <c r="O40" s="191"/>
      <c r="P40" s="214"/>
    </row>
    <row r="41" spans="1:16" ht="23.25" customHeight="1" x14ac:dyDescent="0.35">
      <c r="A41" s="196" t="s">
        <v>372</v>
      </c>
      <c r="B41" s="197" t="s">
        <v>373</v>
      </c>
      <c r="C41" s="197" t="s">
        <v>374</v>
      </c>
      <c r="D41" s="14" t="s">
        <v>375</v>
      </c>
      <c r="E41" s="198"/>
      <c r="F41" s="199"/>
      <c r="G41" s="199"/>
      <c r="H41" s="199"/>
      <c r="I41" s="199"/>
      <c r="J41" s="199"/>
      <c r="K41" s="199"/>
      <c r="L41" s="200"/>
      <c r="M41" s="197" t="s">
        <v>376</v>
      </c>
      <c r="N41" s="99">
        <v>10</v>
      </c>
      <c r="O41" s="16">
        <v>498.76374625659901</v>
      </c>
      <c r="P41" s="100">
        <f>ROUND(N41*O41,2)</f>
        <v>4987.6400000000003</v>
      </c>
    </row>
    <row r="42" spans="1:16" ht="23.25" customHeight="1" x14ac:dyDescent="0.35">
      <c r="A42" s="196"/>
      <c r="B42" s="197"/>
      <c r="C42" s="197"/>
      <c r="D42" s="14" t="s">
        <v>319</v>
      </c>
      <c r="E42" s="201"/>
      <c r="F42" s="202"/>
      <c r="G42" s="202"/>
      <c r="H42" s="202"/>
      <c r="I42" s="202"/>
      <c r="J42" s="202"/>
      <c r="K42" s="202"/>
      <c r="L42" s="203"/>
      <c r="M42" s="197"/>
      <c r="N42" s="102">
        <v>10</v>
      </c>
      <c r="O42" s="100">
        <v>536.11587272112502</v>
      </c>
      <c r="P42" s="100">
        <f>ROUND(N42*O42,2)</f>
        <v>5361.16</v>
      </c>
    </row>
    <row r="43" spans="1:16" ht="23.25" customHeight="1" x14ac:dyDescent="0.35">
      <c r="A43" s="196"/>
      <c r="B43" s="197"/>
      <c r="C43" s="197"/>
      <c r="D43" s="14" t="s">
        <v>377</v>
      </c>
      <c r="E43" s="204"/>
      <c r="F43" s="205"/>
      <c r="G43" s="205"/>
      <c r="H43" s="205"/>
      <c r="I43" s="205"/>
      <c r="J43" s="205"/>
      <c r="K43" s="205"/>
      <c r="L43" s="206"/>
      <c r="M43" s="197"/>
      <c r="N43" s="103">
        <v>10</v>
      </c>
      <c r="O43" s="100">
        <v>574.46870335643496</v>
      </c>
      <c r="P43" s="100">
        <f>ROUND(N43*O43,2)</f>
        <v>5744.69</v>
      </c>
    </row>
    <row r="44" spans="1:16" ht="29.15" customHeight="1" x14ac:dyDescent="0.35">
      <c r="A44" s="196" t="s">
        <v>378</v>
      </c>
      <c r="B44" s="197" t="s">
        <v>379</v>
      </c>
      <c r="C44" s="197" t="s">
        <v>380</v>
      </c>
      <c r="D44" s="14" t="s">
        <v>381</v>
      </c>
      <c r="E44" s="196"/>
      <c r="F44" s="196"/>
      <c r="G44" s="196"/>
      <c r="H44" s="196"/>
      <c r="I44" s="196"/>
      <c r="J44" s="196"/>
      <c r="K44" s="196"/>
      <c r="L44" s="196"/>
      <c r="M44" s="197" t="s">
        <v>382</v>
      </c>
      <c r="N44" s="196">
        <v>30</v>
      </c>
      <c r="O44" s="189">
        <v>242.2153847979603</v>
      </c>
      <c r="P44" s="214">
        <f t="shared" ref="P44:P70" si="1">ROUND(N44*O44,2)</f>
        <v>7266.46</v>
      </c>
    </row>
    <row r="45" spans="1:16" x14ac:dyDescent="0.35">
      <c r="A45" s="196"/>
      <c r="B45" s="197"/>
      <c r="C45" s="197"/>
      <c r="D45" s="14" t="s">
        <v>383</v>
      </c>
      <c r="E45" s="196"/>
      <c r="F45" s="196"/>
      <c r="G45" s="196"/>
      <c r="H45" s="196"/>
      <c r="I45" s="196"/>
      <c r="J45" s="196"/>
      <c r="K45" s="196"/>
      <c r="L45" s="196"/>
      <c r="M45" s="197"/>
      <c r="N45" s="196"/>
      <c r="O45" s="190"/>
      <c r="P45" s="214"/>
    </row>
    <row r="46" spans="1:16" x14ac:dyDescent="0.35">
      <c r="A46" s="196"/>
      <c r="B46" s="197"/>
      <c r="C46" s="197"/>
      <c r="D46" s="14" t="s">
        <v>384</v>
      </c>
      <c r="E46" s="196"/>
      <c r="F46" s="196"/>
      <c r="G46" s="196"/>
      <c r="H46" s="196"/>
      <c r="I46" s="196"/>
      <c r="J46" s="196"/>
      <c r="K46" s="196"/>
      <c r="L46" s="196"/>
      <c r="M46" s="197"/>
      <c r="N46" s="196"/>
      <c r="O46" s="190"/>
      <c r="P46" s="214"/>
    </row>
    <row r="47" spans="1:16" x14ac:dyDescent="0.35">
      <c r="A47" s="196"/>
      <c r="B47" s="197"/>
      <c r="C47" s="197"/>
      <c r="D47" s="14" t="s">
        <v>385</v>
      </c>
      <c r="E47" s="196"/>
      <c r="F47" s="196"/>
      <c r="G47" s="196"/>
      <c r="H47" s="196"/>
      <c r="I47" s="196"/>
      <c r="J47" s="196"/>
      <c r="K47" s="196"/>
      <c r="L47" s="196"/>
      <c r="M47" s="197"/>
      <c r="N47" s="196"/>
      <c r="O47" s="191"/>
      <c r="P47" s="214"/>
    </row>
    <row r="48" spans="1:16" x14ac:dyDescent="0.35">
      <c r="A48" s="196" t="s">
        <v>386</v>
      </c>
      <c r="B48" s="197" t="s">
        <v>387</v>
      </c>
      <c r="C48" s="197" t="s">
        <v>388</v>
      </c>
      <c r="D48" s="14" t="s">
        <v>389</v>
      </c>
      <c r="E48" s="196"/>
      <c r="F48" s="196"/>
      <c r="G48" s="196"/>
      <c r="H48" s="196"/>
      <c r="I48" s="196"/>
      <c r="J48" s="196"/>
      <c r="K48" s="196"/>
      <c r="L48" s="196"/>
      <c r="M48" s="197" t="s">
        <v>390</v>
      </c>
      <c r="N48" s="196">
        <v>15</v>
      </c>
      <c r="O48" s="189">
        <v>434.24723098865002</v>
      </c>
      <c r="P48" s="214">
        <f t="shared" si="1"/>
        <v>6513.71</v>
      </c>
    </row>
    <row r="49" spans="1:16" x14ac:dyDescent="0.35">
      <c r="A49" s="196"/>
      <c r="B49" s="197"/>
      <c r="C49" s="197"/>
      <c r="D49" s="14" t="s">
        <v>391</v>
      </c>
      <c r="E49" s="196"/>
      <c r="F49" s="196"/>
      <c r="G49" s="196"/>
      <c r="H49" s="196"/>
      <c r="I49" s="196"/>
      <c r="J49" s="196"/>
      <c r="K49" s="196"/>
      <c r="L49" s="196"/>
      <c r="M49" s="197"/>
      <c r="N49" s="196"/>
      <c r="O49" s="190"/>
      <c r="P49" s="214"/>
    </row>
    <row r="50" spans="1:16" x14ac:dyDescent="0.35">
      <c r="A50" s="196"/>
      <c r="B50" s="197"/>
      <c r="C50" s="197"/>
      <c r="D50" s="14" t="s">
        <v>392</v>
      </c>
      <c r="E50" s="196"/>
      <c r="F50" s="196"/>
      <c r="G50" s="196"/>
      <c r="H50" s="196"/>
      <c r="I50" s="196"/>
      <c r="J50" s="196"/>
      <c r="K50" s="196"/>
      <c r="L50" s="196"/>
      <c r="M50" s="197"/>
      <c r="N50" s="196"/>
      <c r="O50" s="190"/>
      <c r="P50" s="214"/>
    </row>
    <row r="51" spans="1:16" x14ac:dyDescent="0.35">
      <c r="A51" s="196"/>
      <c r="B51" s="197"/>
      <c r="C51" s="197"/>
      <c r="D51" s="14" t="s">
        <v>393</v>
      </c>
      <c r="E51" s="196"/>
      <c r="F51" s="196"/>
      <c r="G51" s="196"/>
      <c r="H51" s="196"/>
      <c r="I51" s="196"/>
      <c r="J51" s="196"/>
      <c r="K51" s="196"/>
      <c r="L51" s="196"/>
      <c r="M51" s="197"/>
      <c r="N51" s="196"/>
      <c r="O51" s="190"/>
      <c r="P51" s="214"/>
    </row>
    <row r="52" spans="1:16" x14ac:dyDescent="0.35">
      <c r="A52" s="196"/>
      <c r="B52" s="197"/>
      <c r="C52" s="197"/>
      <c r="D52" s="14" t="s">
        <v>394</v>
      </c>
      <c r="E52" s="196"/>
      <c r="F52" s="196"/>
      <c r="G52" s="196"/>
      <c r="H52" s="196"/>
      <c r="I52" s="196"/>
      <c r="J52" s="196"/>
      <c r="K52" s="196"/>
      <c r="L52" s="196"/>
      <c r="M52" s="197"/>
      <c r="N52" s="196"/>
      <c r="O52" s="190"/>
      <c r="P52" s="214"/>
    </row>
    <row r="53" spans="1:16" x14ac:dyDescent="0.35">
      <c r="A53" s="196"/>
      <c r="B53" s="197"/>
      <c r="C53" s="197"/>
      <c r="D53" s="14" t="s">
        <v>395</v>
      </c>
      <c r="E53" s="196"/>
      <c r="F53" s="196"/>
      <c r="G53" s="196"/>
      <c r="H53" s="196"/>
      <c r="I53" s="196"/>
      <c r="J53" s="196"/>
      <c r="K53" s="196"/>
      <c r="L53" s="196"/>
      <c r="M53" s="197"/>
      <c r="N53" s="196"/>
      <c r="O53" s="190"/>
      <c r="P53" s="214"/>
    </row>
    <row r="54" spans="1:16" x14ac:dyDescent="0.35">
      <c r="A54" s="196"/>
      <c r="B54" s="197"/>
      <c r="C54" s="197"/>
      <c r="D54" s="14" t="s">
        <v>396</v>
      </c>
      <c r="E54" s="196"/>
      <c r="F54" s="196"/>
      <c r="G54" s="196"/>
      <c r="H54" s="196"/>
      <c r="I54" s="196"/>
      <c r="J54" s="196"/>
      <c r="K54" s="196"/>
      <c r="L54" s="196"/>
      <c r="M54" s="197"/>
      <c r="N54" s="196"/>
      <c r="O54" s="190"/>
      <c r="P54" s="214"/>
    </row>
    <row r="55" spans="1:16" x14ac:dyDescent="0.35">
      <c r="A55" s="196"/>
      <c r="B55" s="197"/>
      <c r="C55" s="197"/>
      <c r="D55" s="14" t="s">
        <v>397</v>
      </c>
      <c r="E55" s="196"/>
      <c r="F55" s="196"/>
      <c r="G55" s="196"/>
      <c r="H55" s="196"/>
      <c r="I55" s="196"/>
      <c r="J55" s="196"/>
      <c r="K55" s="196"/>
      <c r="L55" s="196"/>
      <c r="M55" s="197"/>
      <c r="N55" s="196"/>
      <c r="O55" s="190"/>
      <c r="P55" s="214"/>
    </row>
    <row r="56" spans="1:16" x14ac:dyDescent="0.35">
      <c r="A56" s="196"/>
      <c r="B56" s="197"/>
      <c r="C56" s="197"/>
      <c r="D56" s="14" t="s">
        <v>398</v>
      </c>
      <c r="E56" s="196"/>
      <c r="F56" s="196"/>
      <c r="G56" s="196"/>
      <c r="H56" s="196"/>
      <c r="I56" s="196"/>
      <c r="J56" s="196"/>
      <c r="K56" s="196"/>
      <c r="L56" s="196"/>
      <c r="M56" s="197"/>
      <c r="N56" s="196"/>
      <c r="O56" s="190"/>
      <c r="P56" s="214"/>
    </row>
    <row r="57" spans="1:16" x14ac:dyDescent="0.35">
      <c r="A57" s="196"/>
      <c r="B57" s="197"/>
      <c r="C57" s="197"/>
      <c r="D57" s="14" t="s">
        <v>399</v>
      </c>
      <c r="E57" s="196"/>
      <c r="F57" s="196"/>
      <c r="G57" s="196"/>
      <c r="H57" s="196"/>
      <c r="I57" s="196"/>
      <c r="J57" s="196"/>
      <c r="K57" s="196"/>
      <c r="L57" s="196"/>
      <c r="M57" s="197"/>
      <c r="N57" s="196"/>
      <c r="O57" s="190"/>
      <c r="P57" s="214"/>
    </row>
    <row r="58" spans="1:16" x14ac:dyDescent="0.35">
      <c r="A58" s="196"/>
      <c r="B58" s="197"/>
      <c r="C58" s="197"/>
      <c r="D58" s="14" t="s">
        <v>400</v>
      </c>
      <c r="E58" s="196"/>
      <c r="F58" s="196"/>
      <c r="G58" s="196"/>
      <c r="H58" s="196"/>
      <c r="I58" s="196"/>
      <c r="J58" s="196"/>
      <c r="K58" s="196"/>
      <c r="L58" s="196"/>
      <c r="M58" s="197"/>
      <c r="N58" s="196"/>
      <c r="O58" s="190"/>
      <c r="P58" s="214"/>
    </row>
    <row r="59" spans="1:16" x14ac:dyDescent="0.35">
      <c r="A59" s="196"/>
      <c r="B59" s="197"/>
      <c r="C59" s="197"/>
      <c r="D59" s="14" t="s">
        <v>401</v>
      </c>
      <c r="E59" s="196"/>
      <c r="F59" s="196"/>
      <c r="G59" s="196"/>
      <c r="H59" s="196"/>
      <c r="I59" s="196"/>
      <c r="J59" s="196"/>
      <c r="K59" s="196"/>
      <c r="L59" s="196"/>
      <c r="M59" s="197"/>
      <c r="N59" s="196"/>
      <c r="O59" s="191"/>
      <c r="P59" s="214"/>
    </row>
    <row r="60" spans="1:16" x14ac:dyDescent="0.35">
      <c r="A60" s="196" t="s">
        <v>402</v>
      </c>
      <c r="B60" s="197" t="s">
        <v>403</v>
      </c>
      <c r="C60" s="197" t="s">
        <v>404</v>
      </c>
      <c r="D60" s="14" t="s">
        <v>319</v>
      </c>
      <c r="E60" s="215"/>
      <c r="F60" s="215"/>
      <c r="G60" s="215"/>
      <c r="H60" s="215"/>
      <c r="I60" s="215"/>
      <c r="J60" s="215"/>
      <c r="K60" s="215"/>
      <c r="L60" s="215"/>
      <c r="M60" s="197" t="s">
        <v>405</v>
      </c>
      <c r="N60" s="196">
        <v>1</v>
      </c>
      <c r="O60" s="189">
        <v>7185.0318807754902</v>
      </c>
      <c r="P60" s="214">
        <f t="shared" si="1"/>
        <v>7185.03</v>
      </c>
    </row>
    <row r="61" spans="1:16" x14ac:dyDescent="0.35">
      <c r="A61" s="196"/>
      <c r="B61" s="197"/>
      <c r="C61" s="197"/>
      <c r="D61" s="14" t="s">
        <v>406</v>
      </c>
      <c r="E61" s="215"/>
      <c r="F61" s="215"/>
      <c r="G61" s="215"/>
      <c r="H61" s="215"/>
      <c r="I61" s="215"/>
      <c r="J61" s="215"/>
      <c r="K61" s="215"/>
      <c r="L61" s="215"/>
      <c r="M61" s="197"/>
      <c r="N61" s="196"/>
      <c r="O61" s="190"/>
      <c r="P61" s="214"/>
    </row>
    <row r="62" spans="1:16" x14ac:dyDescent="0.35">
      <c r="A62" s="196"/>
      <c r="B62" s="197"/>
      <c r="C62" s="197"/>
      <c r="D62" s="14" t="s">
        <v>407</v>
      </c>
      <c r="E62" s="215"/>
      <c r="F62" s="215"/>
      <c r="G62" s="215"/>
      <c r="H62" s="215"/>
      <c r="I62" s="215"/>
      <c r="J62" s="215"/>
      <c r="K62" s="215"/>
      <c r="L62" s="215"/>
      <c r="M62" s="197"/>
      <c r="N62" s="196"/>
      <c r="O62" s="190"/>
      <c r="P62" s="214"/>
    </row>
    <row r="63" spans="1:16" ht="96" customHeight="1" x14ac:dyDescent="0.35">
      <c r="A63" s="196"/>
      <c r="B63" s="197"/>
      <c r="C63" s="197"/>
      <c r="D63" s="14" t="s">
        <v>408</v>
      </c>
      <c r="E63" s="215"/>
      <c r="F63" s="215"/>
      <c r="G63" s="215"/>
      <c r="H63" s="215"/>
      <c r="I63" s="215"/>
      <c r="J63" s="215"/>
      <c r="K63" s="215"/>
      <c r="L63" s="215"/>
      <c r="M63" s="197"/>
      <c r="N63" s="196"/>
      <c r="O63" s="191"/>
      <c r="P63" s="214"/>
    </row>
    <row r="64" spans="1:16" ht="29.15" customHeight="1" x14ac:dyDescent="0.35">
      <c r="A64" s="196" t="s">
        <v>409</v>
      </c>
      <c r="B64" s="197" t="s">
        <v>410</v>
      </c>
      <c r="C64" s="197" t="s">
        <v>411</v>
      </c>
      <c r="D64" s="14" t="s">
        <v>412</v>
      </c>
      <c r="E64" s="215"/>
      <c r="F64" s="215"/>
      <c r="G64" s="215"/>
      <c r="H64" s="215"/>
      <c r="I64" s="215"/>
      <c r="J64" s="215"/>
      <c r="K64" s="215"/>
      <c r="L64" s="215"/>
      <c r="M64" s="197" t="s">
        <v>413</v>
      </c>
      <c r="N64" s="196">
        <v>10</v>
      </c>
      <c r="O64" s="189">
        <v>493.53534806093302</v>
      </c>
      <c r="P64" s="214">
        <f t="shared" si="1"/>
        <v>4935.3500000000004</v>
      </c>
    </row>
    <row r="65" spans="1:16" x14ac:dyDescent="0.35">
      <c r="A65" s="196"/>
      <c r="B65" s="197"/>
      <c r="C65" s="197"/>
      <c r="D65" s="14" t="s">
        <v>414</v>
      </c>
      <c r="E65" s="215"/>
      <c r="F65" s="215"/>
      <c r="G65" s="215"/>
      <c r="H65" s="215"/>
      <c r="I65" s="215"/>
      <c r="J65" s="215"/>
      <c r="K65" s="215"/>
      <c r="L65" s="215"/>
      <c r="M65" s="197"/>
      <c r="N65" s="196"/>
      <c r="O65" s="190"/>
      <c r="P65" s="214"/>
    </row>
    <row r="66" spans="1:16" x14ac:dyDescent="0.35">
      <c r="A66" s="196"/>
      <c r="B66" s="197"/>
      <c r="C66" s="197"/>
      <c r="D66" s="14" t="s">
        <v>415</v>
      </c>
      <c r="E66" s="215"/>
      <c r="F66" s="215"/>
      <c r="G66" s="215"/>
      <c r="H66" s="215"/>
      <c r="I66" s="215"/>
      <c r="J66" s="215"/>
      <c r="K66" s="215"/>
      <c r="L66" s="215"/>
      <c r="M66" s="197"/>
      <c r="N66" s="196"/>
      <c r="O66" s="190"/>
      <c r="P66" s="214"/>
    </row>
    <row r="67" spans="1:16" x14ac:dyDescent="0.35">
      <c r="A67" s="196"/>
      <c r="B67" s="197"/>
      <c r="C67" s="197"/>
      <c r="D67" s="14" t="s">
        <v>416</v>
      </c>
      <c r="E67" s="215"/>
      <c r="F67" s="215"/>
      <c r="G67" s="215"/>
      <c r="H67" s="215"/>
      <c r="I67" s="215"/>
      <c r="J67" s="215"/>
      <c r="K67" s="215"/>
      <c r="L67" s="215"/>
      <c r="M67" s="197"/>
      <c r="N67" s="196"/>
      <c r="O67" s="190"/>
      <c r="P67" s="214"/>
    </row>
    <row r="68" spans="1:16" x14ac:dyDescent="0.35">
      <c r="A68" s="196"/>
      <c r="B68" s="197"/>
      <c r="C68" s="197"/>
      <c r="D68" s="14" t="s">
        <v>417</v>
      </c>
      <c r="E68" s="215"/>
      <c r="F68" s="215"/>
      <c r="G68" s="215"/>
      <c r="H68" s="215"/>
      <c r="I68" s="215"/>
      <c r="J68" s="215"/>
      <c r="K68" s="215"/>
      <c r="L68" s="215"/>
      <c r="M68" s="197"/>
      <c r="N68" s="196"/>
      <c r="O68" s="190"/>
      <c r="P68" s="214"/>
    </row>
    <row r="69" spans="1:16" x14ac:dyDescent="0.35">
      <c r="A69" s="196"/>
      <c r="B69" s="197"/>
      <c r="C69" s="197"/>
      <c r="D69" s="14" t="s">
        <v>418</v>
      </c>
      <c r="E69" s="215"/>
      <c r="F69" s="215"/>
      <c r="G69" s="215"/>
      <c r="H69" s="215"/>
      <c r="I69" s="215"/>
      <c r="J69" s="215"/>
      <c r="K69" s="215"/>
      <c r="L69" s="215"/>
      <c r="M69" s="197"/>
      <c r="N69" s="196"/>
      <c r="O69" s="191"/>
      <c r="P69" s="214"/>
    </row>
    <row r="70" spans="1:16" ht="35.15" customHeight="1" x14ac:dyDescent="0.35">
      <c r="A70" s="196" t="s">
        <v>419</v>
      </c>
      <c r="B70" s="197" t="s">
        <v>420</v>
      </c>
      <c r="C70" s="197" t="s">
        <v>421</v>
      </c>
      <c r="D70" s="14" t="s">
        <v>422</v>
      </c>
      <c r="E70" s="215"/>
      <c r="F70" s="215"/>
      <c r="G70" s="215"/>
      <c r="H70" s="215"/>
      <c r="I70" s="215"/>
      <c r="J70" s="215"/>
      <c r="K70" s="215"/>
      <c r="L70" s="215"/>
      <c r="M70" s="197" t="s">
        <v>423</v>
      </c>
      <c r="N70" s="196">
        <v>20</v>
      </c>
      <c r="O70" s="189">
        <v>78.2348271945134</v>
      </c>
      <c r="P70" s="214">
        <f t="shared" si="1"/>
        <v>1564.7</v>
      </c>
    </row>
    <row r="71" spans="1:16" x14ac:dyDescent="0.35">
      <c r="A71" s="196"/>
      <c r="B71" s="197"/>
      <c r="C71" s="197"/>
      <c r="D71" s="14" t="s">
        <v>424</v>
      </c>
      <c r="E71" s="215"/>
      <c r="F71" s="215"/>
      <c r="G71" s="215"/>
      <c r="H71" s="215"/>
      <c r="I71" s="215"/>
      <c r="J71" s="215"/>
      <c r="K71" s="215"/>
      <c r="L71" s="215"/>
      <c r="M71" s="197"/>
      <c r="N71" s="196"/>
      <c r="O71" s="190"/>
      <c r="P71" s="214"/>
    </row>
    <row r="72" spans="1:16" x14ac:dyDescent="0.35">
      <c r="A72" s="196"/>
      <c r="B72" s="197"/>
      <c r="C72" s="197"/>
      <c r="D72" s="14" t="s">
        <v>425</v>
      </c>
      <c r="E72" s="215"/>
      <c r="F72" s="215"/>
      <c r="G72" s="215"/>
      <c r="H72" s="215"/>
      <c r="I72" s="215"/>
      <c r="J72" s="215"/>
      <c r="K72" s="215"/>
      <c r="L72" s="215"/>
      <c r="M72" s="197"/>
      <c r="N72" s="196"/>
      <c r="O72" s="190"/>
      <c r="P72" s="214"/>
    </row>
    <row r="73" spans="1:16" x14ac:dyDescent="0.35">
      <c r="A73" s="196"/>
      <c r="B73" s="197"/>
      <c r="C73" s="197"/>
      <c r="D73" s="14" t="s">
        <v>426</v>
      </c>
      <c r="E73" s="215"/>
      <c r="F73" s="215"/>
      <c r="G73" s="215"/>
      <c r="H73" s="215"/>
      <c r="I73" s="215"/>
      <c r="J73" s="215"/>
      <c r="K73" s="215"/>
      <c r="L73" s="215"/>
      <c r="M73" s="197"/>
      <c r="N73" s="196"/>
      <c r="O73" s="191"/>
      <c r="P73" s="214"/>
    </row>
    <row r="74" spans="1:16" ht="126.65" customHeight="1" x14ac:dyDescent="0.35">
      <c r="A74" s="14" t="s">
        <v>427</v>
      </c>
      <c r="B74" s="98" t="s">
        <v>428</v>
      </c>
      <c r="C74" s="104" t="s">
        <v>429</v>
      </c>
      <c r="D74" s="104" t="s">
        <v>430</v>
      </c>
      <c r="E74" s="215"/>
      <c r="F74" s="215"/>
      <c r="G74" s="215"/>
      <c r="H74" s="215"/>
      <c r="I74" s="215"/>
      <c r="J74" s="215"/>
      <c r="K74" s="215"/>
      <c r="L74" s="215"/>
      <c r="M74" s="98" t="s">
        <v>431</v>
      </c>
      <c r="N74" s="14">
        <v>20</v>
      </c>
      <c r="O74" s="16">
        <v>481.09667718638002</v>
      </c>
      <c r="P74" s="100">
        <f t="shared" ref="P74:P88" si="2">ROUND(N74*O74,2)</f>
        <v>9621.93</v>
      </c>
    </row>
    <row r="75" spans="1:16" ht="70.5" customHeight="1" x14ac:dyDescent="0.35">
      <c r="A75" s="14" t="s">
        <v>432</v>
      </c>
      <c r="B75" s="98" t="s">
        <v>433</v>
      </c>
      <c r="C75" s="98" t="s">
        <v>434</v>
      </c>
      <c r="D75" s="13" t="s">
        <v>435</v>
      </c>
      <c r="E75" s="196"/>
      <c r="F75" s="196"/>
      <c r="G75" s="196"/>
      <c r="H75" s="196"/>
      <c r="I75" s="196"/>
      <c r="J75" s="196"/>
      <c r="K75" s="196"/>
      <c r="L75" s="196"/>
      <c r="M75" s="98" t="s">
        <v>436</v>
      </c>
      <c r="N75" s="14">
        <v>80</v>
      </c>
      <c r="O75" s="19">
        <v>77.072483859804393</v>
      </c>
      <c r="P75" s="100">
        <f t="shared" si="2"/>
        <v>6165.8</v>
      </c>
    </row>
    <row r="76" spans="1:16" ht="19.5" customHeight="1" x14ac:dyDescent="0.35">
      <c r="A76" s="196" t="s">
        <v>437</v>
      </c>
      <c r="B76" s="196" t="s">
        <v>438</v>
      </c>
      <c r="C76" s="197" t="s">
        <v>439</v>
      </c>
      <c r="D76" s="14" t="s">
        <v>440</v>
      </c>
      <c r="E76" s="198"/>
      <c r="F76" s="199"/>
      <c r="G76" s="199"/>
      <c r="H76" s="199"/>
      <c r="I76" s="200"/>
      <c r="J76" s="216" t="s">
        <v>441</v>
      </c>
      <c r="K76" s="217"/>
      <c r="L76" s="218"/>
      <c r="M76" s="197" t="s">
        <v>442</v>
      </c>
      <c r="N76" s="210">
        <v>200</v>
      </c>
      <c r="O76" s="189">
        <v>74.764674423742093</v>
      </c>
      <c r="P76" s="189">
        <f t="shared" si="2"/>
        <v>14952.93</v>
      </c>
    </row>
    <row r="77" spans="1:16" ht="19.5" customHeight="1" x14ac:dyDescent="0.35">
      <c r="A77" s="196"/>
      <c r="B77" s="196"/>
      <c r="C77" s="197"/>
      <c r="D77" s="14" t="s">
        <v>443</v>
      </c>
      <c r="E77" s="201"/>
      <c r="F77" s="202"/>
      <c r="G77" s="202"/>
      <c r="H77" s="202"/>
      <c r="I77" s="203"/>
      <c r="J77" s="219"/>
      <c r="K77" s="175"/>
      <c r="L77" s="220"/>
      <c r="M77" s="197"/>
      <c r="N77" s="211"/>
      <c r="O77" s="190"/>
      <c r="P77" s="190"/>
    </row>
    <row r="78" spans="1:16" ht="19.5" customHeight="1" x14ac:dyDescent="0.35">
      <c r="A78" s="196"/>
      <c r="B78" s="196"/>
      <c r="C78" s="197"/>
      <c r="D78" s="14" t="s">
        <v>444</v>
      </c>
      <c r="E78" s="201"/>
      <c r="F78" s="202"/>
      <c r="G78" s="202"/>
      <c r="H78" s="202"/>
      <c r="I78" s="203"/>
      <c r="J78" s="219"/>
      <c r="K78" s="175"/>
      <c r="L78" s="220"/>
      <c r="M78" s="197"/>
      <c r="N78" s="211"/>
      <c r="O78" s="190"/>
      <c r="P78" s="190"/>
    </row>
    <row r="79" spans="1:16" ht="19.5" customHeight="1" x14ac:dyDescent="0.35">
      <c r="A79" s="196"/>
      <c r="B79" s="196"/>
      <c r="C79" s="197"/>
      <c r="D79" s="14" t="s">
        <v>445</v>
      </c>
      <c r="E79" s="201"/>
      <c r="F79" s="202"/>
      <c r="G79" s="202"/>
      <c r="H79" s="202"/>
      <c r="I79" s="203"/>
      <c r="J79" s="219"/>
      <c r="K79" s="175"/>
      <c r="L79" s="220"/>
      <c r="M79" s="197"/>
      <c r="N79" s="211"/>
      <c r="O79" s="190"/>
      <c r="P79" s="190"/>
    </row>
    <row r="80" spans="1:16" ht="19.5" customHeight="1" x14ac:dyDescent="0.35">
      <c r="A80" s="196"/>
      <c r="B80" s="196"/>
      <c r="C80" s="197"/>
      <c r="D80" s="14" t="s">
        <v>446</v>
      </c>
      <c r="E80" s="204"/>
      <c r="F80" s="205"/>
      <c r="G80" s="205"/>
      <c r="H80" s="205"/>
      <c r="I80" s="206"/>
      <c r="J80" s="221"/>
      <c r="K80" s="222"/>
      <c r="L80" s="223"/>
      <c r="M80" s="197"/>
      <c r="N80" s="212"/>
      <c r="O80" s="191"/>
      <c r="P80" s="191"/>
    </row>
    <row r="81" spans="1:17" x14ac:dyDescent="0.35">
      <c r="A81" s="196" t="s">
        <v>447</v>
      </c>
      <c r="B81" s="197" t="s">
        <v>448</v>
      </c>
      <c r="C81" s="197" t="s">
        <v>449</v>
      </c>
      <c r="D81" s="98" t="s">
        <v>450</v>
      </c>
      <c r="E81" s="198"/>
      <c r="F81" s="199"/>
      <c r="G81" s="199"/>
      <c r="H81" s="199"/>
      <c r="I81" s="199"/>
      <c r="J81" s="199"/>
      <c r="K81" s="199"/>
      <c r="L81" s="200"/>
      <c r="M81" s="207" t="s">
        <v>451</v>
      </c>
      <c r="N81" s="210">
        <v>12</v>
      </c>
      <c r="O81" s="189">
        <v>322.98133037057698</v>
      </c>
      <c r="P81" s="189">
        <f t="shared" si="2"/>
        <v>3875.78</v>
      </c>
    </row>
    <row r="82" spans="1:17" x14ac:dyDescent="0.35">
      <c r="A82" s="196"/>
      <c r="B82" s="197"/>
      <c r="C82" s="197"/>
      <c r="D82" s="98" t="s">
        <v>452</v>
      </c>
      <c r="E82" s="201"/>
      <c r="F82" s="202"/>
      <c r="G82" s="202"/>
      <c r="H82" s="202"/>
      <c r="I82" s="202"/>
      <c r="J82" s="202"/>
      <c r="K82" s="202"/>
      <c r="L82" s="203"/>
      <c r="M82" s="208"/>
      <c r="N82" s="211"/>
      <c r="O82" s="190"/>
      <c r="P82" s="190"/>
    </row>
    <row r="83" spans="1:17" x14ac:dyDescent="0.35">
      <c r="A83" s="196"/>
      <c r="B83" s="197"/>
      <c r="C83" s="197"/>
      <c r="D83" s="98" t="s">
        <v>453</v>
      </c>
      <c r="E83" s="201"/>
      <c r="F83" s="202"/>
      <c r="G83" s="202"/>
      <c r="H83" s="202"/>
      <c r="I83" s="202"/>
      <c r="J83" s="202"/>
      <c r="K83" s="202"/>
      <c r="L83" s="203"/>
      <c r="M83" s="208"/>
      <c r="N83" s="211"/>
      <c r="O83" s="190"/>
      <c r="P83" s="190"/>
    </row>
    <row r="84" spans="1:17" ht="29" x14ac:dyDescent="0.35">
      <c r="A84" s="196"/>
      <c r="B84" s="197"/>
      <c r="C84" s="197"/>
      <c r="D84" s="98" t="s">
        <v>454</v>
      </c>
      <c r="E84" s="201"/>
      <c r="F84" s="202"/>
      <c r="G84" s="202"/>
      <c r="H84" s="202"/>
      <c r="I84" s="202"/>
      <c r="J84" s="202"/>
      <c r="K84" s="202"/>
      <c r="L84" s="203"/>
      <c r="M84" s="208"/>
      <c r="N84" s="211"/>
      <c r="O84" s="190"/>
      <c r="P84" s="190"/>
    </row>
    <row r="85" spans="1:17" ht="29" x14ac:dyDescent="0.35">
      <c r="A85" s="196"/>
      <c r="B85" s="197"/>
      <c r="C85" s="197"/>
      <c r="D85" s="98" t="s">
        <v>455</v>
      </c>
      <c r="E85" s="201"/>
      <c r="F85" s="202"/>
      <c r="G85" s="202"/>
      <c r="H85" s="202"/>
      <c r="I85" s="202"/>
      <c r="J85" s="202"/>
      <c r="K85" s="202"/>
      <c r="L85" s="203"/>
      <c r="M85" s="208"/>
      <c r="N85" s="211"/>
      <c r="O85" s="190"/>
      <c r="P85" s="190"/>
    </row>
    <row r="86" spans="1:17" ht="29" x14ac:dyDescent="0.35">
      <c r="A86" s="196"/>
      <c r="B86" s="197"/>
      <c r="C86" s="197"/>
      <c r="D86" s="98" t="s">
        <v>456</v>
      </c>
      <c r="E86" s="204"/>
      <c r="F86" s="205"/>
      <c r="G86" s="205"/>
      <c r="H86" s="205"/>
      <c r="I86" s="205"/>
      <c r="J86" s="205"/>
      <c r="K86" s="205"/>
      <c r="L86" s="206"/>
      <c r="M86" s="209"/>
      <c r="N86" s="212"/>
      <c r="O86" s="191"/>
      <c r="P86" s="191"/>
    </row>
    <row r="87" spans="1:17" ht="251.15" customHeight="1" x14ac:dyDescent="0.35">
      <c r="A87" s="14" t="s">
        <v>457</v>
      </c>
      <c r="B87" s="98" t="s">
        <v>458</v>
      </c>
      <c r="C87" s="98" t="s">
        <v>459</v>
      </c>
      <c r="D87" s="104" t="s">
        <v>460</v>
      </c>
      <c r="E87" s="192"/>
      <c r="F87" s="193"/>
      <c r="G87" s="193"/>
      <c r="H87" s="193"/>
      <c r="I87" s="193"/>
      <c r="J87" s="193"/>
      <c r="K87" s="193"/>
      <c r="L87" s="194"/>
      <c r="M87" s="98" t="s">
        <v>461</v>
      </c>
      <c r="N87" s="14">
        <v>1</v>
      </c>
      <c r="O87" s="15">
        <v>14248.372277539283</v>
      </c>
      <c r="P87" s="100">
        <f t="shared" si="2"/>
        <v>14248.37</v>
      </c>
    </row>
    <row r="88" spans="1:17" ht="154" customHeight="1" x14ac:dyDescent="0.35">
      <c r="A88" s="14" t="s">
        <v>462</v>
      </c>
      <c r="B88" s="98" t="s">
        <v>463</v>
      </c>
      <c r="C88" s="98" t="s">
        <v>464</v>
      </c>
      <c r="D88" s="104" t="s">
        <v>465</v>
      </c>
      <c r="E88" s="192"/>
      <c r="F88" s="193"/>
      <c r="G88" s="193"/>
      <c r="H88" s="193"/>
      <c r="I88" s="193"/>
      <c r="J88" s="193"/>
      <c r="K88" s="193"/>
      <c r="L88" s="194"/>
      <c r="M88" s="98" t="s">
        <v>466</v>
      </c>
      <c r="N88" s="14">
        <v>1</v>
      </c>
      <c r="O88" s="100">
        <v>110679.4830544026</v>
      </c>
      <c r="P88" s="100">
        <f t="shared" si="2"/>
        <v>110679.48</v>
      </c>
    </row>
    <row r="89" spans="1:17" ht="24" customHeight="1" x14ac:dyDescent="0.35">
      <c r="A89" s="101"/>
      <c r="B89" s="50"/>
      <c r="C89" s="50"/>
      <c r="D89" s="49"/>
      <c r="E89" s="101"/>
      <c r="F89" s="101"/>
      <c r="G89" s="101"/>
      <c r="H89" s="101"/>
      <c r="I89" s="101"/>
      <c r="J89" s="101"/>
      <c r="K89" s="101"/>
      <c r="L89" s="101"/>
      <c r="M89" s="195" t="s">
        <v>467</v>
      </c>
      <c r="N89" s="195"/>
      <c r="O89" s="195"/>
      <c r="P89" s="42">
        <f>SUM(P5:P88)</f>
        <v>332420.25999999995</v>
      </c>
      <c r="Q89" s="110"/>
    </row>
    <row r="90" spans="1:17" x14ac:dyDescent="0.35">
      <c r="A90" s="101"/>
      <c r="B90" s="134" t="s">
        <v>468</v>
      </c>
      <c r="C90" s="134"/>
      <c r="D90" s="134"/>
      <c r="E90" s="134"/>
      <c r="F90" s="134"/>
      <c r="G90" s="101"/>
      <c r="H90" s="101"/>
      <c r="I90" s="101"/>
      <c r="J90" s="101"/>
      <c r="K90" s="101"/>
      <c r="L90" s="101"/>
      <c r="M90" s="101"/>
      <c r="N90" s="21"/>
    </row>
    <row r="91" spans="1:17" x14ac:dyDescent="0.35">
      <c r="A91" s="101"/>
      <c r="B91" s="111" t="s">
        <v>469</v>
      </c>
      <c r="C91" s="111"/>
      <c r="D91" s="111"/>
      <c r="E91" s="111"/>
      <c r="F91" s="111"/>
      <c r="G91" s="101"/>
      <c r="H91" s="101"/>
      <c r="I91" s="101"/>
      <c r="J91" s="101"/>
      <c r="K91" s="101"/>
      <c r="L91" s="101"/>
      <c r="M91" s="101"/>
      <c r="N91" s="21"/>
    </row>
    <row r="92" spans="1:17" x14ac:dyDescent="0.35">
      <c r="A92" s="101"/>
      <c r="C92"/>
      <c r="G92" s="101"/>
      <c r="H92" s="101"/>
      <c r="I92" s="101"/>
      <c r="J92" s="101"/>
      <c r="K92" s="101"/>
      <c r="L92" s="101"/>
      <c r="M92" s="101"/>
      <c r="N92" s="21"/>
      <c r="P92" s="20"/>
    </row>
    <row r="93" spans="1:17" ht="31.5" customHeight="1" x14ac:dyDescent="0.35">
      <c r="A93" s="135" t="s">
        <v>304</v>
      </c>
      <c r="B93" s="135"/>
      <c r="C93" s="135"/>
      <c r="D93" s="135"/>
      <c r="E93" s="213" t="s">
        <v>305</v>
      </c>
      <c r="F93" s="213"/>
      <c r="G93" s="101"/>
      <c r="H93" s="101"/>
      <c r="I93" s="101"/>
      <c r="J93" s="101"/>
      <c r="K93" s="101"/>
    </row>
    <row r="94" spans="1:17" ht="41.25" customHeight="1" x14ac:dyDescent="0.35">
      <c r="A94" s="112" t="s">
        <v>470</v>
      </c>
      <c r="B94" s="112"/>
      <c r="C94" s="112"/>
      <c r="D94" s="112"/>
      <c r="E94" s="188">
        <f>P89</f>
        <v>332420.25999999995</v>
      </c>
      <c r="F94" s="188"/>
      <c r="G94" s="101"/>
      <c r="H94" s="110"/>
      <c r="I94" s="101"/>
      <c r="J94" s="101"/>
      <c r="K94" s="101"/>
    </row>
    <row r="95" spans="1:17" x14ac:dyDescent="0.35">
      <c r="A95" s="101"/>
      <c r="C95"/>
      <c r="G95" s="101"/>
      <c r="H95" s="101"/>
      <c r="I95" s="101"/>
      <c r="J95" s="101"/>
      <c r="K95" s="101"/>
      <c r="L95" s="101"/>
      <c r="M95" s="101"/>
      <c r="N95" s="21"/>
    </row>
    <row r="96" spans="1:17" x14ac:dyDescent="0.35">
      <c r="A96" s="101"/>
      <c r="C96"/>
      <c r="G96" s="101"/>
      <c r="H96" s="101"/>
      <c r="I96" s="101"/>
      <c r="J96" s="101"/>
      <c r="K96" s="101"/>
      <c r="L96" s="101"/>
      <c r="M96" s="101"/>
      <c r="N96" s="21"/>
    </row>
    <row r="97" spans="1:14" ht="23.5" customHeight="1" x14ac:dyDescent="0.35">
      <c r="A97" s="101"/>
      <c r="C97"/>
      <c r="D97" s="114" t="s">
        <v>471</v>
      </c>
      <c r="E97" s="114"/>
      <c r="G97" s="101"/>
      <c r="H97" s="101"/>
      <c r="I97" s="101"/>
      <c r="J97" s="101"/>
      <c r="K97" s="101"/>
      <c r="L97" s="101"/>
      <c r="M97" s="101"/>
      <c r="N97" s="21"/>
    </row>
    <row r="98" spans="1:14" ht="15" thickBot="1" x14ac:dyDescent="0.4">
      <c r="A98" s="11"/>
      <c r="D98" s="115"/>
      <c r="E98" s="115"/>
    </row>
    <row r="99" spans="1:14" x14ac:dyDescent="0.35">
      <c r="A99" s="11"/>
      <c r="C99" s="12" t="s">
        <v>45</v>
      </c>
      <c r="E99" s="105"/>
      <c r="F99" s="105"/>
    </row>
    <row r="100" spans="1:14" x14ac:dyDescent="0.35">
      <c r="A100" s="11"/>
      <c r="C100" s="12" t="s">
        <v>46</v>
      </c>
      <c r="D100" s="106"/>
      <c r="E100" s="106"/>
    </row>
    <row r="101" spans="1:14" x14ac:dyDescent="0.35">
      <c r="A101" s="11"/>
    </row>
    <row r="102" spans="1:14" x14ac:dyDescent="0.35">
      <c r="A102" s="11"/>
    </row>
    <row r="103" spans="1:14" x14ac:dyDescent="0.35">
      <c r="A103" s="11"/>
    </row>
    <row r="104" spans="1:14" x14ac:dyDescent="0.35">
      <c r="A104" s="11"/>
    </row>
    <row r="105" spans="1:14" x14ac:dyDescent="0.35">
      <c r="A105" s="11"/>
    </row>
    <row r="106" spans="1:14" x14ac:dyDescent="0.35">
      <c r="A106" s="11"/>
    </row>
    <row r="107" spans="1:14" x14ac:dyDescent="0.35">
      <c r="A107" s="11"/>
    </row>
    <row r="108" spans="1:14" x14ac:dyDescent="0.35">
      <c r="A108" s="11"/>
    </row>
    <row r="109" spans="1:14" x14ac:dyDescent="0.35">
      <c r="A109" s="11"/>
    </row>
    <row r="110" spans="1:14" x14ac:dyDescent="0.35">
      <c r="A110" s="11"/>
    </row>
    <row r="111" spans="1:14" x14ac:dyDescent="0.35">
      <c r="A111" s="11"/>
    </row>
    <row r="112" spans="1:14" x14ac:dyDescent="0.35">
      <c r="A112" s="11"/>
    </row>
    <row r="113" spans="1:1" x14ac:dyDescent="0.35">
      <c r="A113" s="11"/>
    </row>
    <row r="114" spans="1:1" x14ac:dyDescent="0.35">
      <c r="A114" s="11"/>
    </row>
    <row r="115" spans="1:1" x14ac:dyDescent="0.35">
      <c r="A115" s="11"/>
    </row>
    <row r="116" spans="1:1" x14ac:dyDescent="0.35">
      <c r="A116" s="11"/>
    </row>
    <row r="117" spans="1:1" x14ac:dyDescent="0.35">
      <c r="A117" s="11"/>
    </row>
    <row r="118" spans="1:1" x14ac:dyDescent="0.35">
      <c r="A118" s="11"/>
    </row>
    <row r="119" spans="1:1" x14ac:dyDescent="0.35">
      <c r="A119" s="11"/>
    </row>
    <row r="120" spans="1:1" x14ac:dyDescent="0.35">
      <c r="A120" s="11"/>
    </row>
    <row r="121" spans="1:1" x14ac:dyDescent="0.35">
      <c r="A121" s="11"/>
    </row>
    <row r="122" spans="1:1" x14ac:dyDescent="0.35">
      <c r="A122" s="11"/>
    </row>
    <row r="123" spans="1:1" x14ac:dyDescent="0.35">
      <c r="A123" s="11"/>
    </row>
    <row r="124" spans="1:1" x14ac:dyDescent="0.35">
      <c r="A124" s="11"/>
    </row>
    <row r="125" spans="1:1" x14ac:dyDescent="0.35">
      <c r="A125" s="11"/>
    </row>
    <row r="126" spans="1:1" x14ac:dyDescent="0.35">
      <c r="A126" s="11"/>
    </row>
    <row r="127" spans="1:1" x14ac:dyDescent="0.35">
      <c r="A127" s="11"/>
    </row>
    <row r="128" spans="1:1" x14ac:dyDescent="0.35">
      <c r="A128" s="11"/>
    </row>
    <row r="129" spans="1:1" x14ac:dyDescent="0.35">
      <c r="A129" s="11"/>
    </row>
    <row r="130" spans="1:1" x14ac:dyDescent="0.35">
      <c r="A130" s="11"/>
    </row>
    <row r="131" spans="1:1" x14ac:dyDescent="0.35">
      <c r="A131" s="11"/>
    </row>
    <row r="132" spans="1:1" x14ac:dyDescent="0.35">
      <c r="A132" s="11"/>
    </row>
    <row r="133" spans="1:1" x14ac:dyDescent="0.35">
      <c r="A133" s="11"/>
    </row>
    <row r="134" spans="1:1" x14ac:dyDescent="0.35">
      <c r="A134" s="11"/>
    </row>
    <row r="135" spans="1:1" x14ac:dyDescent="0.35">
      <c r="A135" s="11"/>
    </row>
    <row r="136" spans="1:1" x14ac:dyDescent="0.35">
      <c r="A136" s="11"/>
    </row>
    <row r="137" spans="1:1" x14ac:dyDescent="0.35">
      <c r="A137" s="11"/>
    </row>
    <row r="138" spans="1:1" x14ac:dyDescent="0.35">
      <c r="A138" s="11"/>
    </row>
    <row r="140" spans="1:1" x14ac:dyDescent="0.35">
      <c r="A140" s="107"/>
    </row>
  </sheetData>
  <mergeCells count="124">
    <mergeCell ref="A1:L2"/>
    <mergeCell ref="E4:L4"/>
    <mergeCell ref="A5:A12"/>
    <mergeCell ref="B5:B12"/>
    <mergeCell ref="C5:C12"/>
    <mergeCell ref="E5:L12"/>
    <mergeCell ref="M5:M12"/>
    <mergeCell ref="N5:N12"/>
    <mergeCell ref="O5:O12"/>
    <mergeCell ref="P5:P12"/>
    <mergeCell ref="A13:A16"/>
    <mergeCell ref="B13:B16"/>
    <mergeCell ref="C13:C16"/>
    <mergeCell ref="E13:L16"/>
    <mergeCell ref="M13:M16"/>
    <mergeCell ref="N13:N16"/>
    <mergeCell ref="O13:O16"/>
    <mergeCell ref="P13:P16"/>
    <mergeCell ref="A17:A23"/>
    <mergeCell ref="B17:B23"/>
    <mergeCell ref="C17:C23"/>
    <mergeCell ref="E17:L23"/>
    <mergeCell ref="M17:M23"/>
    <mergeCell ref="N17:N23"/>
    <mergeCell ref="O17:O23"/>
    <mergeCell ref="P17:P23"/>
    <mergeCell ref="O24:O29"/>
    <mergeCell ref="P24:P29"/>
    <mergeCell ref="A30:A35"/>
    <mergeCell ref="B30:B35"/>
    <mergeCell ref="C30:C35"/>
    <mergeCell ref="E30:L35"/>
    <mergeCell ref="M30:M35"/>
    <mergeCell ref="N30:N35"/>
    <mergeCell ref="O30:O35"/>
    <mergeCell ref="P30:P35"/>
    <mergeCell ref="A24:A29"/>
    <mergeCell ref="B24:B29"/>
    <mergeCell ref="C24:C29"/>
    <mergeCell ref="E24:L29"/>
    <mergeCell ref="M24:M29"/>
    <mergeCell ref="N24:N29"/>
    <mergeCell ref="O36:O40"/>
    <mergeCell ref="P36:P40"/>
    <mergeCell ref="A41:A43"/>
    <mergeCell ref="B41:B43"/>
    <mergeCell ref="C41:C43"/>
    <mergeCell ref="E41:L43"/>
    <mergeCell ref="M41:M43"/>
    <mergeCell ref="A36:A40"/>
    <mergeCell ref="B36:B40"/>
    <mergeCell ref="C36:C40"/>
    <mergeCell ref="E36:L40"/>
    <mergeCell ref="M36:M40"/>
    <mergeCell ref="N36:N40"/>
    <mergeCell ref="O44:O47"/>
    <mergeCell ref="P44:P47"/>
    <mergeCell ref="A48:A59"/>
    <mergeCell ref="B48:B59"/>
    <mergeCell ref="C48:C59"/>
    <mergeCell ref="E48:L59"/>
    <mergeCell ref="M48:M59"/>
    <mergeCell ref="N48:N59"/>
    <mergeCell ref="O48:O59"/>
    <mergeCell ref="P48:P59"/>
    <mergeCell ref="A44:A47"/>
    <mergeCell ref="B44:B47"/>
    <mergeCell ref="C44:C47"/>
    <mergeCell ref="E44:L47"/>
    <mergeCell ref="M44:M47"/>
    <mergeCell ref="N44:N47"/>
    <mergeCell ref="O60:O63"/>
    <mergeCell ref="P60:P63"/>
    <mergeCell ref="A64:A69"/>
    <mergeCell ref="B64:B69"/>
    <mergeCell ref="C64:C69"/>
    <mergeCell ref="E64:L69"/>
    <mergeCell ref="M64:M69"/>
    <mergeCell ref="N64:N69"/>
    <mergeCell ref="O64:O69"/>
    <mergeCell ref="P64:P69"/>
    <mergeCell ref="A60:A63"/>
    <mergeCell ref="B60:B63"/>
    <mergeCell ref="C60:C63"/>
    <mergeCell ref="E60:L63"/>
    <mergeCell ref="M60:M63"/>
    <mergeCell ref="N60:N63"/>
    <mergeCell ref="O70:O73"/>
    <mergeCell ref="P70:P73"/>
    <mergeCell ref="E74:L74"/>
    <mergeCell ref="E75:L75"/>
    <mergeCell ref="A76:A80"/>
    <mergeCell ref="B76:B80"/>
    <mergeCell ref="C76:C80"/>
    <mergeCell ref="E76:I80"/>
    <mergeCell ref="J76:L80"/>
    <mergeCell ref="M76:M80"/>
    <mergeCell ref="A70:A73"/>
    <mergeCell ref="B70:B73"/>
    <mergeCell ref="C70:C73"/>
    <mergeCell ref="E70:L73"/>
    <mergeCell ref="M70:M73"/>
    <mergeCell ref="N70:N73"/>
    <mergeCell ref="N76:N80"/>
    <mergeCell ref="O76:O80"/>
    <mergeCell ref="P76:P80"/>
    <mergeCell ref="A94:D94"/>
    <mergeCell ref="E94:F94"/>
    <mergeCell ref="D97:E98"/>
    <mergeCell ref="P81:P86"/>
    <mergeCell ref="E87:L87"/>
    <mergeCell ref="E88:L88"/>
    <mergeCell ref="M89:O89"/>
    <mergeCell ref="B90:F90"/>
    <mergeCell ref="B91:F91"/>
    <mergeCell ref="A81:A86"/>
    <mergeCell ref="B81:B86"/>
    <mergeCell ref="C81:C86"/>
    <mergeCell ref="E81:L86"/>
    <mergeCell ref="M81:M86"/>
    <mergeCell ref="N81:N86"/>
    <mergeCell ref="O81:O86"/>
    <mergeCell ref="A93:D93"/>
    <mergeCell ref="E93:F93"/>
  </mergeCells>
  <pageMargins left="0.511811024" right="0.511811024" top="0.78740157499999996" bottom="0.78740157499999996" header="0.31496062000000002" footer="0.31496062000000002"/>
  <pageSetup paperSize="9" scale="45" orientation="portrait" r:id="rId1"/>
  <rowBreaks count="2" manualBreakCount="2">
    <brk id="39" max="15" man="1"/>
    <brk id="7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9730-4D72-433C-9788-BE597D0608A1}">
  <dimension ref="B2:C86"/>
  <sheetViews>
    <sheetView topLeftCell="A61" zoomScale="70" zoomScaleNormal="70" workbookViewId="0">
      <selection activeCell="G18" sqref="G18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483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5</v>
      </c>
      <c r="C19" s="177"/>
    </row>
    <row r="20" spans="2:3" ht="15" customHeight="1" thickBot="1" x14ac:dyDescent="0.4">
      <c r="B20" s="2" t="s">
        <v>6</v>
      </c>
      <c r="C20" s="22"/>
    </row>
    <row r="21" spans="2:3" ht="15" thickBot="1" x14ac:dyDescent="0.4">
      <c r="B21" s="27"/>
      <c r="C21" s="28" t="s">
        <v>48</v>
      </c>
    </row>
    <row r="22" spans="2:3" x14ac:dyDescent="0.35">
      <c r="B22" s="3" t="s">
        <v>7</v>
      </c>
      <c r="C22" s="29">
        <v>6106.1600000000008</v>
      </c>
    </row>
    <row r="23" spans="2:3" x14ac:dyDescent="0.35">
      <c r="B23" s="4" t="s">
        <v>8</v>
      </c>
      <c r="C23" s="30">
        <v>4809.3600000000006</v>
      </c>
    </row>
    <row r="24" spans="2:3" x14ac:dyDescent="0.35">
      <c r="B24" s="4" t="s">
        <v>9</v>
      </c>
      <c r="C24" s="30">
        <v>1296.8000000000002</v>
      </c>
    </row>
    <row r="25" spans="2:3" x14ac:dyDescent="0.35">
      <c r="B25" s="4" t="s">
        <v>10</v>
      </c>
      <c r="C25" s="30">
        <v>0</v>
      </c>
    </row>
    <row r="26" spans="2:3" x14ac:dyDescent="0.35">
      <c r="B26" s="4" t="s">
        <v>11</v>
      </c>
      <c r="C26" s="30">
        <v>0</v>
      </c>
    </row>
    <row r="27" spans="2:3" ht="16" x14ac:dyDescent="0.4">
      <c r="B27" s="5" t="s">
        <v>12</v>
      </c>
      <c r="C27" s="31">
        <v>1646.7514000000003</v>
      </c>
    </row>
    <row r="28" spans="2:3" x14ac:dyDescent="0.35">
      <c r="B28" s="6" t="s">
        <v>13</v>
      </c>
      <c r="C28" s="46">
        <v>9.6428999999999725</v>
      </c>
    </row>
    <row r="29" spans="2:3" x14ac:dyDescent="0.35">
      <c r="B29" s="4" t="s">
        <v>14</v>
      </c>
      <c r="C29" s="33">
        <v>328.59999999999997</v>
      </c>
    </row>
    <row r="30" spans="2:3" x14ac:dyDescent="0.35">
      <c r="B30" s="7" t="s">
        <v>15</v>
      </c>
      <c r="C30" s="34">
        <v>-288.5616</v>
      </c>
    </row>
    <row r="31" spans="2:3" x14ac:dyDescent="0.35">
      <c r="B31" s="7" t="s">
        <v>16</v>
      </c>
      <c r="C31" s="34">
        <v>-30.395499999999995</v>
      </c>
    </row>
    <row r="32" spans="2:3" ht="7.5" customHeight="1" x14ac:dyDescent="0.35">
      <c r="B32" s="7"/>
      <c r="C32" s="34"/>
    </row>
    <row r="33" spans="2:3" x14ac:dyDescent="0.35">
      <c r="B33" s="24" t="s">
        <v>17</v>
      </c>
      <c r="C33" s="46">
        <v>611.62850000000014</v>
      </c>
    </row>
    <row r="34" spans="2:3" x14ac:dyDescent="0.35">
      <c r="B34" s="4" t="s">
        <v>14</v>
      </c>
      <c r="C34" s="36">
        <v>675.80000000000007</v>
      </c>
    </row>
    <row r="35" spans="2:3" x14ac:dyDescent="0.35">
      <c r="B35" s="4" t="s">
        <v>18</v>
      </c>
      <c r="C35" s="36">
        <v>43.6</v>
      </c>
    </row>
    <row r="36" spans="2:3" x14ac:dyDescent="0.35">
      <c r="B36" s="7" t="s">
        <v>15</v>
      </c>
      <c r="C36" s="37">
        <v>-45.26</v>
      </c>
    </row>
    <row r="37" spans="2:3" x14ac:dyDescent="0.35">
      <c r="B37" s="7" t="s">
        <v>16</v>
      </c>
      <c r="C37" s="37">
        <v>-62.511500000000005</v>
      </c>
    </row>
    <row r="38" spans="2:3" ht="7" customHeight="1" x14ac:dyDescent="0.35">
      <c r="B38" s="7"/>
      <c r="C38" s="34"/>
    </row>
    <row r="39" spans="2:3" x14ac:dyDescent="0.35">
      <c r="B39" s="24" t="s">
        <v>19</v>
      </c>
      <c r="C39" s="47">
        <v>275.71665000000002</v>
      </c>
    </row>
    <row r="40" spans="2:3" x14ac:dyDescent="0.35">
      <c r="B40" s="4" t="s">
        <v>20</v>
      </c>
      <c r="C40" s="30">
        <v>303.82</v>
      </c>
    </row>
    <row r="41" spans="2:3" x14ac:dyDescent="0.35">
      <c r="B41" s="7" t="s">
        <v>16</v>
      </c>
      <c r="C41" s="34">
        <v>-28.103349999999999</v>
      </c>
    </row>
    <row r="42" spans="2:3" ht="7" customHeight="1" x14ac:dyDescent="0.35">
      <c r="B42" s="7"/>
      <c r="C42" s="34"/>
    </row>
    <row r="43" spans="2:3" x14ac:dyDescent="0.35">
      <c r="B43" s="24" t="s">
        <v>21</v>
      </c>
      <c r="C43" s="32">
        <v>571.72500000000002</v>
      </c>
    </row>
    <row r="44" spans="2:3" x14ac:dyDescent="0.35">
      <c r="B44" s="4" t="s">
        <v>20</v>
      </c>
      <c r="C44" s="33">
        <v>630</v>
      </c>
    </row>
    <row r="45" spans="2:3" x14ac:dyDescent="0.35">
      <c r="B45" s="7" t="s">
        <v>16</v>
      </c>
      <c r="C45" s="37">
        <v>-58.274999999999999</v>
      </c>
    </row>
    <row r="46" spans="2:3" ht="5" customHeight="1" x14ac:dyDescent="0.35">
      <c r="B46" s="25"/>
      <c r="C46" s="38"/>
    </row>
    <row r="47" spans="2:3" x14ac:dyDescent="0.35">
      <c r="B47" s="6" t="s">
        <v>22</v>
      </c>
      <c r="C47" s="41">
        <v>67.318350000000009</v>
      </c>
    </row>
    <row r="48" spans="2:3" x14ac:dyDescent="0.35">
      <c r="B48" s="4" t="s">
        <v>23</v>
      </c>
      <c r="C48" s="33">
        <v>74.180000000000007</v>
      </c>
    </row>
    <row r="49" spans="2:3" x14ac:dyDescent="0.35">
      <c r="B49" s="7" t="s">
        <v>16</v>
      </c>
      <c r="C49" s="37">
        <v>-6.8616500000000009</v>
      </c>
    </row>
    <row r="50" spans="2:3" ht="5" customHeight="1" x14ac:dyDescent="0.35">
      <c r="B50" s="7"/>
      <c r="C50" s="34"/>
    </row>
    <row r="51" spans="2:3" x14ac:dyDescent="0.35">
      <c r="B51" s="6" t="s">
        <v>24</v>
      </c>
      <c r="C51" s="35"/>
    </row>
    <row r="52" spans="2:3" x14ac:dyDescent="0.35">
      <c r="B52" s="8" t="s">
        <v>25</v>
      </c>
      <c r="C52" s="36">
        <v>33.5</v>
      </c>
    </row>
    <row r="53" spans="2:3" x14ac:dyDescent="0.35">
      <c r="B53" s="7" t="s">
        <v>16</v>
      </c>
      <c r="C53" s="37">
        <v>-3.0987499999999999</v>
      </c>
    </row>
    <row r="54" spans="2:3" ht="5.5" customHeight="1" x14ac:dyDescent="0.35">
      <c r="B54" s="7"/>
      <c r="C54" s="36"/>
    </row>
    <row r="55" spans="2:3" s="11" customFormat="1" ht="18" customHeight="1" x14ac:dyDescent="0.35">
      <c r="B55" s="43" t="s">
        <v>26</v>
      </c>
      <c r="C55" s="45">
        <v>59.4</v>
      </c>
    </row>
    <row r="56" spans="2:3" s="11" customFormat="1" ht="29" x14ac:dyDescent="0.35">
      <c r="B56" s="44" t="s">
        <v>27</v>
      </c>
      <c r="C56" s="45">
        <v>17.82</v>
      </c>
    </row>
    <row r="57" spans="2:3" s="11" customFormat="1" ht="18" customHeight="1" x14ac:dyDescent="0.35">
      <c r="B57" s="43" t="s">
        <v>28</v>
      </c>
      <c r="C57" s="39"/>
    </row>
    <row r="58" spans="2:3" ht="16" x14ac:dyDescent="0.4">
      <c r="B58" s="5" t="s">
        <v>29</v>
      </c>
      <c r="C58" s="31">
        <v>358.14630200662526</v>
      </c>
    </row>
    <row r="59" spans="2:3" x14ac:dyDescent="0.35">
      <c r="B59" s="6" t="s">
        <v>30</v>
      </c>
      <c r="C59" s="36">
        <v>179.0731510033126</v>
      </c>
    </row>
    <row r="60" spans="2:3" x14ac:dyDescent="0.35">
      <c r="B60" s="4" t="s">
        <v>14</v>
      </c>
      <c r="C60" s="30">
        <v>140</v>
      </c>
    </row>
    <row r="61" spans="2:3" x14ac:dyDescent="0.35">
      <c r="B61" s="7" t="s">
        <v>16</v>
      </c>
      <c r="C61" s="34">
        <v>-12.95</v>
      </c>
    </row>
    <row r="62" spans="2:3" x14ac:dyDescent="0.35">
      <c r="B62" s="6" t="s">
        <v>31</v>
      </c>
    </row>
    <row r="63" spans="2:3" x14ac:dyDescent="0.35">
      <c r="B63" s="4" t="s">
        <v>14</v>
      </c>
      <c r="C63" s="36">
        <v>57.325786229545578</v>
      </c>
    </row>
    <row r="64" spans="2:3" x14ac:dyDescent="0.35">
      <c r="B64" s="7" t="s">
        <v>16</v>
      </c>
      <c r="C64" s="37">
        <v>-5.3026352262329661</v>
      </c>
    </row>
    <row r="65" spans="2:3" ht="9.5" customHeight="1" x14ac:dyDescent="0.35">
      <c r="B65" s="7"/>
      <c r="C65" s="37"/>
    </row>
    <row r="66" spans="2:3" ht="16" x14ac:dyDescent="0.4">
      <c r="B66" s="5" t="s">
        <v>32</v>
      </c>
      <c r="C66" s="31">
        <v>4480.2324761440013</v>
      </c>
    </row>
    <row r="67" spans="2:3" x14ac:dyDescent="0.35">
      <c r="B67" s="6" t="s">
        <v>33</v>
      </c>
      <c r="C67" s="23">
        <v>2124.9436800000008</v>
      </c>
    </row>
    <row r="68" spans="2:3" x14ac:dyDescent="0.35">
      <c r="B68" s="6" t="s">
        <v>34</v>
      </c>
      <c r="C68" s="23">
        <v>526.96160800000007</v>
      </c>
    </row>
    <row r="69" spans="2:3" x14ac:dyDescent="0.35">
      <c r="B69" s="6" t="s">
        <v>49</v>
      </c>
      <c r="C69" s="23">
        <v>3.6636960000000003</v>
      </c>
    </row>
    <row r="70" spans="2:3" x14ac:dyDescent="0.35">
      <c r="B70" s="6" t="s">
        <v>35</v>
      </c>
      <c r="C70" s="23">
        <v>1000.1890080000002</v>
      </c>
    </row>
    <row r="71" spans="2:3" x14ac:dyDescent="0.35">
      <c r="B71" s="6" t="s">
        <v>36</v>
      </c>
      <c r="C71" s="23">
        <v>189.57794952000006</v>
      </c>
    </row>
    <row r="72" spans="2:3" x14ac:dyDescent="0.35">
      <c r="B72" s="6" t="s">
        <v>37</v>
      </c>
      <c r="C72" s="23">
        <v>634.8965346240002</v>
      </c>
    </row>
    <row r="73" spans="2:3" ht="16" x14ac:dyDescent="0.4">
      <c r="B73" s="5" t="s">
        <v>38</v>
      </c>
      <c r="C73" s="31"/>
    </row>
    <row r="74" spans="2:3" x14ac:dyDescent="0.35">
      <c r="B74" s="6" t="s">
        <v>39</v>
      </c>
      <c r="C74" s="39">
        <v>377.73870534451879</v>
      </c>
    </row>
    <row r="75" spans="2:3" x14ac:dyDescent="0.35">
      <c r="B75" s="6" t="s">
        <v>40</v>
      </c>
      <c r="C75" s="39">
        <v>389.07086650485434</v>
      </c>
    </row>
    <row r="76" spans="2:3" x14ac:dyDescent="0.35">
      <c r="B76" s="6" t="s">
        <v>41</v>
      </c>
      <c r="C76" s="36">
        <v>1693.28025</v>
      </c>
    </row>
    <row r="77" spans="2:3" x14ac:dyDescent="0.35">
      <c r="B77" s="9" t="s">
        <v>42</v>
      </c>
      <c r="C77" s="30">
        <v>301.02760000000001</v>
      </c>
    </row>
    <row r="78" spans="2:3" x14ac:dyDescent="0.35">
      <c r="B78" s="9" t="s">
        <v>43</v>
      </c>
      <c r="C78" s="30">
        <v>248.34777</v>
      </c>
    </row>
    <row r="79" spans="2:3" x14ac:dyDescent="0.35">
      <c r="B79" s="9" t="s">
        <v>44</v>
      </c>
      <c r="C79" s="30">
        <v>1143.9048799999998</v>
      </c>
    </row>
    <row r="80" spans="2:3" ht="16.5" thickBot="1" x14ac:dyDescent="0.45">
      <c r="B80" s="10" t="s">
        <v>472</v>
      </c>
      <c r="C80" s="40">
        <v>15051.38</v>
      </c>
    </row>
    <row r="83" spans="2:3" x14ac:dyDescent="0.35">
      <c r="C83" s="117"/>
    </row>
    <row r="84" spans="2:3" ht="15" thickBot="1" x14ac:dyDescent="0.4">
      <c r="C84" s="178"/>
    </row>
    <row r="85" spans="2:3" x14ac:dyDescent="0.35">
      <c r="B85" s="12" t="s">
        <v>45</v>
      </c>
      <c r="C85" s="109"/>
    </row>
    <row r="86" spans="2:3" x14ac:dyDescent="0.35">
      <c r="B86" s="12" t="s">
        <v>46</v>
      </c>
      <c r="C86" s="108"/>
    </row>
  </sheetData>
  <mergeCells count="8">
    <mergeCell ref="B19:C19"/>
    <mergeCell ref="C83:C84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5FCA7-1EF9-41C9-AC85-1DAFB8672C6B}">
  <dimension ref="B2:C85"/>
  <sheetViews>
    <sheetView topLeftCell="A66" zoomScale="70" zoomScaleNormal="70" workbookViewId="0">
      <selection activeCell="L20" sqref="L20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490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481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2853.28</v>
      </c>
    </row>
    <row r="22" spans="2:3" x14ac:dyDescent="0.35">
      <c r="B22" s="4" t="s">
        <v>8</v>
      </c>
      <c r="C22" s="30">
        <v>2204.88</v>
      </c>
    </row>
    <row r="23" spans="2:3" x14ac:dyDescent="0.35">
      <c r="B23" s="4" t="s">
        <v>9</v>
      </c>
      <c r="C23" s="30">
        <v>648.40000000000009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1040.5562000000002</v>
      </c>
    </row>
    <row r="27" spans="2:3" x14ac:dyDescent="0.35">
      <c r="B27" s="6" t="s">
        <v>13</v>
      </c>
      <c r="C27" s="46">
        <v>88.955699999999979</v>
      </c>
    </row>
    <row r="28" spans="2:3" x14ac:dyDescent="0.35">
      <c r="B28" s="4" t="s">
        <v>14</v>
      </c>
      <c r="C28" s="33">
        <v>243.79999999999998</v>
      </c>
    </row>
    <row r="29" spans="2:3" x14ac:dyDescent="0.35">
      <c r="B29" s="7" t="s">
        <v>15</v>
      </c>
      <c r="C29" s="34">
        <v>-132.2928</v>
      </c>
    </row>
    <row r="30" spans="2:3" x14ac:dyDescent="0.35">
      <c r="B30" s="7" t="s">
        <v>16</v>
      </c>
      <c r="C30" s="34">
        <v>-22.551499999999997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438.86050000000006</v>
      </c>
    </row>
    <row r="33" spans="2:3" x14ac:dyDescent="0.35">
      <c r="B33" s="4" t="s">
        <v>14</v>
      </c>
      <c r="C33" s="36">
        <v>501.40000000000003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-37.96</v>
      </c>
    </row>
    <row r="36" spans="2:3" x14ac:dyDescent="0.35">
      <c r="B36" s="7" t="s">
        <v>16</v>
      </c>
      <c r="C36" s="37">
        <v>-46.3795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294.73841363973929</v>
      </c>
    </row>
    <row r="58" spans="2:3" x14ac:dyDescent="0.35">
      <c r="B58" s="6" t="s">
        <v>30</v>
      </c>
      <c r="C58" s="36">
        <v>147.36920681986962</v>
      </c>
    </row>
    <row r="59" spans="2:3" x14ac:dyDescent="0.35">
      <c r="B59" s="4" t="s">
        <v>14</v>
      </c>
      <c r="C59" s="30">
        <v>80</v>
      </c>
    </row>
    <row r="60" spans="2:3" x14ac:dyDescent="0.35">
      <c r="B60" s="7" t="s">
        <v>16</v>
      </c>
      <c r="C60" s="34">
        <v>-7.4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82.390310545310882</v>
      </c>
    </row>
    <row r="63" spans="2:3" x14ac:dyDescent="0.35">
      <c r="B63" s="7" t="s">
        <v>16</v>
      </c>
      <c r="C63" s="37">
        <v>-7.6211037254412561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2093.5183027520002</v>
      </c>
    </row>
    <row r="66" spans="2:3" x14ac:dyDescent="0.35">
      <c r="B66" s="6" t="s">
        <v>33</v>
      </c>
      <c r="C66" s="23">
        <v>992.94144000000028</v>
      </c>
    </row>
    <row r="67" spans="2:3" x14ac:dyDescent="0.35">
      <c r="B67" s="6" t="s">
        <v>34</v>
      </c>
      <c r="C67" s="23">
        <v>246.23806400000001</v>
      </c>
    </row>
    <row r="68" spans="2:3" x14ac:dyDescent="0.35">
      <c r="B68" s="6" t="s">
        <v>49</v>
      </c>
      <c r="C68" s="23">
        <v>1.7119679999999999</v>
      </c>
    </row>
    <row r="69" spans="2:3" x14ac:dyDescent="0.35">
      <c r="B69" s="6" t="s">
        <v>35</v>
      </c>
      <c r="C69" s="23">
        <v>467.36726400000003</v>
      </c>
    </row>
    <row r="70" spans="2:3" x14ac:dyDescent="0.35">
      <c r="B70" s="6" t="s">
        <v>36</v>
      </c>
      <c r="C70" s="23">
        <v>88.585784160000017</v>
      </c>
    </row>
    <row r="71" spans="2:3" x14ac:dyDescent="0.35">
      <c r="B71" s="6" t="s">
        <v>37</v>
      </c>
      <c r="C71" s="23">
        <v>296.67378259200007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188.46278749175221</v>
      </c>
    </row>
    <row r="74" spans="2:3" x14ac:dyDescent="0.35">
      <c r="B74" s="6" t="s">
        <v>40</v>
      </c>
      <c r="C74" s="39">
        <v>194.11667111650479</v>
      </c>
    </row>
    <row r="75" spans="2:3" x14ac:dyDescent="0.35">
      <c r="B75" s="6" t="s">
        <v>41</v>
      </c>
      <c r="C75" s="36">
        <v>844.81762499999991</v>
      </c>
    </row>
    <row r="76" spans="2:3" x14ac:dyDescent="0.35">
      <c r="B76" s="9" t="s">
        <v>42</v>
      </c>
      <c r="C76" s="30">
        <v>150.18979999999999</v>
      </c>
    </row>
    <row r="77" spans="2:3" x14ac:dyDescent="0.35">
      <c r="B77" s="9" t="s">
        <v>43</v>
      </c>
      <c r="C77" s="30">
        <v>123.90658499999999</v>
      </c>
    </row>
    <row r="78" spans="2:3" x14ac:dyDescent="0.35">
      <c r="B78" s="9" t="s">
        <v>44</v>
      </c>
      <c r="C78" s="30">
        <v>570.72123999999985</v>
      </c>
    </row>
    <row r="79" spans="2:3" ht="16.5" thickBot="1" x14ac:dyDescent="0.45">
      <c r="B79" s="10" t="s">
        <v>472</v>
      </c>
      <c r="C79" s="40">
        <v>7509.4899999999989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8C888-37AC-4893-A8A9-6FCB2C86A959}">
  <dimension ref="B2:C85"/>
  <sheetViews>
    <sheetView topLeftCell="A63" zoomScale="70" zoomScaleNormal="70" workbookViewId="0">
      <selection activeCell="F24" sqref="F24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490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477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2853.28</v>
      </c>
    </row>
    <row r="22" spans="2:3" x14ac:dyDescent="0.35">
      <c r="B22" s="4" t="s">
        <v>8</v>
      </c>
      <c r="C22" s="30">
        <v>2204.88</v>
      </c>
    </row>
    <row r="23" spans="2:3" x14ac:dyDescent="0.35">
      <c r="B23" s="4" t="s">
        <v>9</v>
      </c>
      <c r="C23" s="30">
        <v>648.40000000000009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1044.9362000000003</v>
      </c>
    </row>
    <row r="27" spans="2:3" x14ac:dyDescent="0.35">
      <c r="B27" s="6" t="s">
        <v>13</v>
      </c>
      <c r="C27" s="46">
        <v>88.955699999999979</v>
      </c>
    </row>
    <row r="28" spans="2:3" x14ac:dyDescent="0.35">
      <c r="B28" s="4" t="s">
        <v>14</v>
      </c>
      <c r="C28" s="33">
        <v>243.79999999999998</v>
      </c>
    </row>
    <row r="29" spans="2:3" x14ac:dyDescent="0.35">
      <c r="B29" s="7" t="s">
        <v>15</v>
      </c>
      <c r="C29" s="34">
        <v>-132.2928</v>
      </c>
    </row>
    <row r="30" spans="2:3" x14ac:dyDescent="0.35">
      <c r="B30" s="7" t="s">
        <v>16</v>
      </c>
      <c r="C30" s="34">
        <v>-22.551499999999997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443.24050000000005</v>
      </c>
    </row>
    <row r="33" spans="2:3" x14ac:dyDescent="0.35">
      <c r="B33" s="4" t="s">
        <v>14</v>
      </c>
      <c r="C33" s="36">
        <v>501.40000000000003</v>
      </c>
    </row>
    <row r="34" spans="2:3" x14ac:dyDescent="0.35">
      <c r="B34" s="4" t="s">
        <v>18</v>
      </c>
      <c r="C34" s="36">
        <v>21.8</v>
      </c>
    </row>
    <row r="35" spans="2:3" x14ac:dyDescent="0.35">
      <c r="B35" s="7" t="s">
        <v>15</v>
      </c>
      <c r="C35" s="37">
        <v>-33.58</v>
      </c>
    </row>
    <row r="36" spans="2:3" x14ac:dyDescent="0.35">
      <c r="B36" s="7" t="s">
        <v>16</v>
      </c>
      <c r="C36" s="37">
        <v>-46.3795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137.85832500000001</v>
      </c>
    </row>
    <row r="39" spans="2:3" x14ac:dyDescent="0.35">
      <c r="B39" s="4" t="s">
        <v>20</v>
      </c>
      <c r="C39" s="30">
        <v>151.91</v>
      </c>
    </row>
    <row r="40" spans="2:3" x14ac:dyDescent="0.35">
      <c r="B40" s="7" t="s">
        <v>16</v>
      </c>
      <c r="C40" s="34">
        <v>-14.051674999999999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285.86250000000001</v>
      </c>
    </row>
    <row r="43" spans="2:3" x14ac:dyDescent="0.35">
      <c r="B43" s="4" t="s">
        <v>20</v>
      </c>
      <c r="C43" s="33">
        <v>315</v>
      </c>
    </row>
    <row r="44" spans="2:3" x14ac:dyDescent="0.35">
      <c r="B44" s="7" t="s">
        <v>16</v>
      </c>
      <c r="C44" s="37">
        <v>-29.137499999999999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33.659175000000005</v>
      </c>
    </row>
    <row r="47" spans="2:3" x14ac:dyDescent="0.35">
      <c r="B47" s="4" t="s">
        <v>23</v>
      </c>
      <c r="C47" s="33">
        <v>37.090000000000003</v>
      </c>
    </row>
    <row r="48" spans="2:3" x14ac:dyDescent="0.35">
      <c r="B48" s="7" t="s">
        <v>16</v>
      </c>
      <c r="C48" s="37">
        <v>-3.4308250000000005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16.75</v>
      </c>
    </row>
    <row r="52" spans="2:3" x14ac:dyDescent="0.35">
      <c r="B52" s="7" t="s">
        <v>16</v>
      </c>
      <c r="C52" s="37">
        <v>-1.5493749999999999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29.7</v>
      </c>
    </row>
    <row r="55" spans="2:3" s="11" customFormat="1" ht="29" x14ac:dyDescent="0.35">
      <c r="B55" s="44" t="s">
        <v>27</v>
      </c>
      <c r="C55" s="45">
        <v>8.91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195.38445285173177</v>
      </c>
    </row>
    <row r="58" spans="2:3" x14ac:dyDescent="0.35">
      <c r="B58" s="6" t="s">
        <v>30</v>
      </c>
      <c r="C58" s="36">
        <v>97.692226425865883</v>
      </c>
    </row>
    <row r="59" spans="2:3" x14ac:dyDescent="0.35">
      <c r="B59" s="4" t="s">
        <v>14</v>
      </c>
      <c r="C59" s="30">
        <v>60</v>
      </c>
    </row>
    <row r="60" spans="2:3" x14ac:dyDescent="0.35">
      <c r="B60" s="7" t="s">
        <v>16</v>
      </c>
      <c r="C60" s="34">
        <v>-5.55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47.649836281945881</v>
      </c>
    </row>
    <row r="63" spans="2:3" x14ac:dyDescent="0.35">
      <c r="B63" s="7" t="s">
        <v>16</v>
      </c>
      <c r="C63" s="37">
        <v>-4.4076098560799943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2093.5183027520002</v>
      </c>
    </row>
    <row r="66" spans="2:3" x14ac:dyDescent="0.35">
      <c r="B66" s="6" t="s">
        <v>33</v>
      </c>
      <c r="C66" s="23">
        <v>992.94144000000028</v>
      </c>
    </row>
    <row r="67" spans="2:3" x14ac:dyDescent="0.35">
      <c r="B67" s="6" t="s">
        <v>34</v>
      </c>
      <c r="C67" s="23">
        <v>246.23806400000001</v>
      </c>
    </row>
    <row r="68" spans="2:3" x14ac:dyDescent="0.35">
      <c r="B68" s="6" t="s">
        <v>49</v>
      </c>
      <c r="C68" s="23">
        <v>1.7119679999999999</v>
      </c>
    </row>
    <row r="69" spans="2:3" x14ac:dyDescent="0.35">
      <c r="B69" s="6" t="s">
        <v>35</v>
      </c>
      <c r="C69" s="23">
        <v>467.36726400000003</v>
      </c>
    </row>
    <row r="70" spans="2:3" x14ac:dyDescent="0.35">
      <c r="B70" s="6" t="s">
        <v>36</v>
      </c>
      <c r="C70" s="23">
        <v>88.585784160000017</v>
      </c>
    </row>
    <row r="71" spans="2:3" x14ac:dyDescent="0.35">
      <c r="B71" s="6" t="s">
        <v>37</v>
      </c>
      <c r="C71" s="23">
        <v>296.67378259200007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185.61356866811198</v>
      </c>
    </row>
    <row r="74" spans="2:3" x14ac:dyDescent="0.35">
      <c r="B74" s="6" t="s">
        <v>40</v>
      </c>
      <c r="C74" s="39">
        <v>191.18197572815532</v>
      </c>
    </row>
    <row r="75" spans="2:3" x14ac:dyDescent="0.35">
      <c r="B75" s="6" t="s">
        <v>41</v>
      </c>
      <c r="C75" s="36">
        <v>832.04550000000006</v>
      </c>
    </row>
    <row r="76" spans="2:3" x14ac:dyDescent="0.35">
      <c r="B76" s="9" t="s">
        <v>42</v>
      </c>
      <c r="C76" s="30">
        <v>147.91920000000002</v>
      </c>
    </row>
    <row r="77" spans="2:3" x14ac:dyDescent="0.35">
      <c r="B77" s="9" t="s">
        <v>43</v>
      </c>
      <c r="C77" s="30">
        <v>122.03334000000001</v>
      </c>
    </row>
    <row r="78" spans="2:3" x14ac:dyDescent="0.35">
      <c r="B78" s="9" t="s">
        <v>44</v>
      </c>
      <c r="C78" s="30">
        <v>562.09295999999995</v>
      </c>
    </row>
    <row r="79" spans="2:3" ht="16.5" thickBot="1" x14ac:dyDescent="0.45">
      <c r="B79" s="10" t="s">
        <v>472</v>
      </c>
      <c r="C79" s="40">
        <v>7395.96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18BA-5036-4A6B-AE04-5A7D28996F08}">
  <dimension ref="B2:C86"/>
  <sheetViews>
    <sheetView topLeftCell="A21" zoomScale="70" zoomScaleNormal="70" workbookViewId="0">
      <selection activeCell="K27" sqref="K27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490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473</v>
      </c>
      <c r="C18" s="177"/>
    </row>
    <row r="19" spans="2:3" x14ac:dyDescent="0.35">
      <c r="B19" s="176" t="s">
        <v>5</v>
      </c>
      <c r="C19" s="177"/>
    </row>
    <row r="20" spans="2:3" ht="15" customHeight="1" thickBot="1" x14ac:dyDescent="0.4">
      <c r="B20" s="2" t="s">
        <v>6</v>
      </c>
      <c r="C20" s="22"/>
    </row>
    <row r="21" spans="2:3" ht="15" thickBot="1" x14ac:dyDescent="0.4">
      <c r="B21" s="27"/>
      <c r="C21" s="28" t="s">
        <v>48</v>
      </c>
    </row>
    <row r="22" spans="2:3" x14ac:dyDescent="0.35">
      <c r="B22" s="3" t="s">
        <v>7</v>
      </c>
      <c r="C22" s="29">
        <v>6294.793522644628</v>
      </c>
    </row>
    <row r="23" spans="2:3" x14ac:dyDescent="0.35">
      <c r="B23" s="4" t="s">
        <v>8</v>
      </c>
      <c r="C23" s="30">
        <v>4409.76</v>
      </c>
    </row>
    <row r="24" spans="2:3" x14ac:dyDescent="0.35">
      <c r="B24" s="4" t="s">
        <v>9</v>
      </c>
      <c r="C24" s="30">
        <v>1296.8000000000002</v>
      </c>
    </row>
    <row r="25" spans="2:3" x14ac:dyDescent="0.35">
      <c r="B25" s="4" t="s">
        <v>10</v>
      </c>
      <c r="C25" s="30">
        <v>562.87432727272733</v>
      </c>
    </row>
    <row r="26" spans="2:3" x14ac:dyDescent="0.35">
      <c r="B26" s="4" t="s">
        <v>11</v>
      </c>
      <c r="C26" s="30">
        <v>25.359195371900832</v>
      </c>
    </row>
    <row r="27" spans="2:3" ht="16" x14ac:dyDescent="0.4">
      <c r="B27" s="5" t="s">
        <v>12</v>
      </c>
      <c r="C27" s="31">
        <v>1670.7274</v>
      </c>
    </row>
    <row r="28" spans="2:3" x14ac:dyDescent="0.35">
      <c r="B28" s="6" t="s">
        <v>13</v>
      </c>
      <c r="C28" s="46">
        <v>33.618899999999968</v>
      </c>
    </row>
    <row r="29" spans="2:3" x14ac:dyDescent="0.35">
      <c r="B29" s="4" t="s">
        <v>14</v>
      </c>
      <c r="C29" s="33">
        <v>328.59999999999997</v>
      </c>
    </row>
    <row r="30" spans="2:3" x14ac:dyDescent="0.35">
      <c r="B30" s="7" t="s">
        <v>15</v>
      </c>
      <c r="C30" s="34">
        <v>-264.5856</v>
      </c>
    </row>
    <row r="31" spans="2:3" x14ac:dyDescent="0.35">
      <c r="B31" s="7" t="s">
        <v>16</v>
      </c>
      <c r="C31" s="34">
        <v>-30.395499999999995</v>
      </c>
    </row>
    <row r="32" spans="2:3" ht="7.5" customHeight="1" x14ac:dyDescent="0.35">
      <c r="B32" s="7"/>
      <c r="C32" s="34"/>
    </row>
    <row r="33" spans="2:3" x14ac:dyDescent="0.35">
      <c r="B33" s="24" t="s">
        <v>17</v>
      </c>
      <c r="C33" s="46">
        <v>611.62850000000014</v>
      </c>
    </row>
    <row r="34" spans="2:3" x14ac:dyDescent="0.35">
      <c r="B34" s="4" t="s">
        <v>14</v>
      </c>
      <c r="C34" s="36">
        <v>675.80000000000007</v>
      </c>
    </row>
    <row r="35" spans="2:3" x14ac:dyDescent="0.35">
      <c r="B35" s="4" t="s">
        <v>18</v>
      </c>
      <c r="C35" s="36">
        <v>43.6</v>
      </c>
    </row>
    <row r="36" spans="2:3" x14ac:dyDescent="0.35">
      <c r="B36" s="7" t="s">
        <v>15</v>
      </c>
      <c r="C36" s="37">
        <v>-45.26</v>
      </c>
    </row>
    <row r="37" spans="2:3" x14ac:dyDescent="0.35">
      <c r="B37" s="7" t="s">
        <v>16</v>
      </c>
      <c r="C37" s="37">
        <v>-62.511500000000005</v>
      </c>
    </row>
    <row r="38" spans="2:3" ht="7" customHeight="1" x14ac:dyDescent="0.35">
      <c r="B38" s="7"/>
      <c r="C38" s="34"/>
    </row>
    <row r="39" spans="2:3" x14ac:dyDescent="0.35">
      <c r="B39" s="24" t="s">
        <v>19</v>
      </c>
      <c r="C39" s="47">
        <v>275.71665000000002</v>
      </c>
    </row>
    <row r="40" spans="2:3" x14ac:dyDescent="0.35">
      <c r="B40" s="4" t="s">
        <v>20</v>
      </c>
      <c r="C40" s="30">
        <v>303.82</v>
      </c>
    </row>
    <row r="41" spans="2:3" x14ac:dyDescent="0.35">
      <c r="B41" s="7" t="s">
        <v>16</v>
      </c>
      <c r="C41" s="34">
        <v>-28.103349999999999</v>
      </c>
    </row>
    <row r="42" spans="2:3" ht="7" customHeight="1" x14ac:dyDescent="0.35">
      <c r="B42" s="7"/>
      <c r="C42" s="34"/>
    </row>
    <row r="43" spans="2:3" x14ac:dyDescent="0.35">
      <c r="B43" s="24" t="s">
        <v>21</v>
      </c>
      <c r="C43" s="32">
        <v>571.72500000000002</v>
      </c>
    </row>
    <row r="44" spans="2:3" x14ac:dyDescent="0.35">
      <c r="B44" s="4" t="s">
        <v>20</v>
      </c>
      <c r="C44" s="33">
        <v>630</v>
      </c>
    </row>
    <row r="45" spans="2:3" x14ac:dyDescent="0.35">
      <c r="B45" s="7" t="s">
        <v>16</v>
      </c>
      <c r="C45" s="37">
        <v>-58.274999999999999</v>
      </c>
    </row>
    <row r="46" spans="2:3" ht="5" customHeight="1" x14ac:dyDescent="0.35">
      <c r="B46" s="25"/>
      <c r="C46" s="38"/>
    </row>
    <row r="47" spans="2:3" x14ac:dyDescent="0.35">
      <c r="B47" s="6" t="s">
        <v>22</v>
      </c>
      <c r="C47" s="41">
        <v>67.318350000000009</v>
      </c>
    </row>
    <row r="48" spans="2:3" x14ac:dyDescent="0.35">
      <c r="B48" s="4" t="s">
        <v>23</v>
      </c>
      <c r="C48" s="33">
        <v>74.180000000000007</v>
      </c>
    </row>
    <row r="49" spans="2:3" x14ac:dyDescent="0.35">
      <c r="B49" s="7" t="s">
        <v>16</v>
      </c>
      <c r="C49" s="37">
        <v>-6.8616500000000009</v>
      </c>
    </row>
    <row r="50" spans="2:3" ht="5" customHeight="1" x14ac:dyDescent="0.35">
      <c r="B50" s="7"/>
      <c r="C50" s="34"/>
    </row>
    <row r="51" spans="2:3" x14ac:dyDescent="0.35">
      <c r="B51" s="6" t="s">
        <v>24</v>
      </c>
      <c r="C51" s="35"/>
    </row>
    <row r="52" spans="2:3" x14ac:dyDescent="0.35">
      <c r="B52" s="8" t="s">
        <v>25</v>
      </c>
      <c r="C52" s="36">
        <v>33.5</v>
      </c>
    </row>
    <row r="53" spans="2:3" x14ac:dyDescent="0.35">
      <c r="B53" s="7" t="s">
        <v>16</v>
      </c>
      <c r="C53" s="37">
        <v>-3.0987499999999999</v>
      </c>
    </row>
    <row r="54" spans="2:3" ht="5.5" customHeight="1" x14ac:dyDescent="0.35">
      <c r="B54" s="7"/>
      <c r="C54" s="36"/>
    </row>
    <row r="55" spans="2:3" s="11" customFormat="1" ht="18" customHeight="1" x14ac:dyDescent="0.35">
      <c r="B55" s="43" t="s">
        <v>26</v>
      </c>
      <c r="C55" s="45">
        <v>59.4</v>
      </c>
    </row>
    <row r="56" spans="2:3" s="11" customFormat="1" ht="29" x14ac:dyDescent="0.35">
      <c r="B56" s="44" t="s">
        <v>27</v>
      </c>
      <c r="C56" s="45">
        <v>17.82</v>
      </c>
    </row>
    <row r="57" spans="2:3" s="11" customFormat="1" ht="18" customHeight="1" x14ac:dyDescent="0.35">
      <c r="B57" s="43" t="s">
        <v>28</v>
      </c>
      <c r="C57" s="39"/>
    </row>
    <row r="58" spans="2:3" ht="16" x14ac:dyDescent="0.4">
      <c r="B58" s="5" t="s">
        <v>29</v>
      </c>
      <c r="C58" s="31">
        <v>25.569597053814348</v>
      </c>
    </row>
    <row r="59" spans="2:3" x14ac:dyDescent="0.35">
      <c r="B59" s="6" t="s">
        <v>30</v>
      </c>
      <c r="C59" s="36">
        <v>12.784798526907174</v>
      </c>
    </row>
    <row r="60" spans="2:3" x14ac:dyDescent="0.35">
      <c r="B60" s="4" t="s">
        <v>14</v>
      </c>
      <c r="C60" s="30">
        <v>0</v>
      </c>
    </row>
    <row r="61" spans="2:3" x14ac:dyDescent="0.35">
      <c r="B61" s="7" t="s">
        <v>16</v>
      </c>
      <c r="C61" s="34">
        <v>0</v>
      </c>
    </row>
    <row r="62" spans="2:3" x14ac:dyDescent="0.35">
      <c r="B62" s="6" t="s">
        <v>31</v>
      </c>
    </row>
    <row r="63" spans="2:3" x14ac:dyDescent="0.35">
      <c r="B63" s="4" t="s">
        <v>14</v>
      </c>
      <c r="C63" s="36">
        <v>14.087932261054737</v>
      </c>
    </row>
    <row r="64" spans="2:3" x14ac:dyDescent="0.35">
      <c r="B64" s="7" t="s">
        <v>16</v>
      </c>
      <c r="C64" s="37">
        <v>-1.3031337341475633</v>
      </c>
    </row>
    <row r="65" spans="2:3" ht="9.5" customHeight="1" x14ac:dyDescent="0.35">
      <c r="B65" s="7"/>
      <c r="C65" s="37"/>
    </row>
    <row r="66" spans="2:3" ht="16" x14ac:dyDescent="0.4">
      <c r="B66" s="5" t="s">
        <v>32</v>
      </c>
      <c r="C66" s="31">
        <v>4618.6373057327946</v>
      </c>
    </row>
    <row r="67" spans="2:3" x14ac:dyDescent="0.35">
      <c r="B67" s="6" t="s">
        <v>33</v>
      </c>
      <c r="C67" s="23">
        <v>2190.588145880331</v>
      </c>
    </row>
    <row r="68" spans="2:3" x14ac:dyDescent="0.35">
      <c r="B68" s="6" t="s">
        <v>34</v>
      </c>
      <c r="C68" s="23">
        <v>543.24068100423142</v>
      </c>
    </row>
    <row r="69" spans="2:3" x14ac:dyDescent="0.35">
      <c r="B69" s="6" t="s">
        <v>49</v>
      </c>
      <c r="C69" s="23">
        <v>3.7768761135867766</v>
      </c>
    </row>
    <row r="70" spans="2:3" x14ac:dyDescent="0.35">
      <c r="B70" s="6" t="s">
        <v>35</v>
      </c>
      <c r="C70" s="23">
        <v>1031.0871790091901</v>
      </c>
    </row>
    <row r="71" spans="2:3" x14ac:dyDescent="0.35">
      <c r="B71" s="6" t="s">
        <v>36</v>
      </c>
      <c r="C71" s="23">
        <v>195.43445449754779</v>
      </c>
    </row>
    <row r="72" spans="2:3" x14ac:dyDescent="0.35">
      <c r="B72" s="6" t="s">
        <v>37</v>
      </c>
      <c r="C72" s="23">
        <v>654.50996922790705</v>
      </c>
    </row>
    <row r="73" spans="2:3" ht="16" x14ac:dyDescent="0.4">
      <c r="B73" s="5" t="s">
        <v>38</v>
      </c>
      <c r="C73" s="31"/>
    </row>
    <row r="74" spans="2:3" x14ac:dyDescent="0.35">
      <c r="B74" s="6" t="s">
        <v>39</v>
      </c>
      <c r="C74" s="39">
        <v>378.29183476293707</v>
      </c>
    </row>
    <row r="75" spans="2:3" x14ac:dyDescent="0.35">
      <c r="B75" s="6" t="s">
        <v>40</v>
      </c>
      <c r="C75" s="39">
        <v>389.64058980582519</v>
      </c>
    </row>
    <row r="76" spans="2:3" x14ac:dyDescent="0.35">
      <c r="B76" s="6" t="s">
        <v>41</v>
      </c>
      <c r="C76" s="36">
        <v>1695.7597499999999</v>
      </c>
    </row>
    <row r="77" spans="2:3" x14ac:dyDescent="0.35">
      <c r="B77" s="9" t="s">
        <v>42</v>
      </c>
      <c r="C77" s="30">
        <v>301.46840000000003</v>
      </c>
    </row>
    <row r="78" spans="2:3" x14ac:dyDescent="0.35">
      <c r="B78" s="9" t="s">
        <v>43</v>
      </c>
      <c r="C78" s="30">
        <v>248.71143000000001</v>
      </c>
    </row>
    <row r="79" spans="2:3" x14ac:dyDescent="0.35">
      <c r="B79" s="9" t="s">
        <v>44</v>
      </c>
      <c r="C79" s="30">
        <v>1145.5799199999999</v>
      </c>
    </row>
    <row r="80" spans="2:3" ht="16.5" thickBot="1" x14ac:dyDescent="0.45">
      <c r="B80" s="10" t="s">
        <v>472</v>
      </c>
      <c r="C80" s="40">
        <v>15073.42</v>
      </c>
    </row>
    <row r="83" spans="2:3" x14ac:dyDescent="0.35">
      <c r="C83" s="117"/>
    </row>
    <row r="84" spans="2:3" ht="15" thickBot="1" x14ac:dyDescent="0.4">
      <c r="C84" s="178"/>
    </row>
    <row r="85" spans="2:3" x14ac:dyDescent="0.35">
      <c r="B85" s="12" t="s">
        <v>45</v>
      </c>
      <c r="C85" s="109"/>
    </row>
    <row r="86" spans="2:3" x14ac:dyDescent="0.35">
      <c r="B86" s="12" t="s">
        <v>46</v>
      </c>
      <c r="C86" s="108"/>
    </row>
  </sheetData>
  <mergeCells count="8">
    <mergeCell ref="B19:C19"/>
    <mergeCell ref="C83:C84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3C02E-B6BE-4184-91D5-95A37CDEB728}">
  <dimension ref="B2:C85"/>
  <sheetViews>
    <sheetView topLeftCell="A9" zoomScale="70" zoomScaleNormal="70" workbookViewId="0">
      <selection activeCell="H24" sqref="H24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479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5706.56</v>
      </c>
    </row>
    <row r="22" spans="2:3" x14ac:dyDescent="0.35">
      <c r="B22" s="4" t="s">
        <v>8</v>
      </c>
      <c r="C22" s="30">
        <v>4409.76</v>
      </c>
    </row>
    <row r="23" spans="2:3" x14ac:dyDescent="0.35">
      <c r="B23" s="4" t="s">
        <v>9</v>
      </c>
      <c r="C23" s="30">
        <v>1296.8000000000002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1670.7274</v>
      </c>
    </row>
    <row r="27" spans="2:3" x14ac:dyDescent="0.35">
      <c r="B27" s="6" t="s">
        <v>13</v>
      </c>
      <c r="C27" s="46">
        <v>33.618899999999968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-264.5856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335.06919837949476</v>
      </c>
    </row>
    <row r="58" spans="2:3" x14ac:dyDescent="0.35">
      <c r="B58" s="6" t="s">
        <v>30</v>
      </c>
      <c r="C58" s="36">
        <v>167.53459918974741</v>
      </c>
    </row>
    <row r="59" spans="2:3" x14ac:dyDescent="0.35">
      <c r="B59" s="4" t="s">
        <v>14</v>
      </c>
      <c r="C59" s="30">
        <v>120</v>
      </c>
    </row>
    <row r="60" spans="2:3" x14ac:dyDescent="0.35">
      <c r="B60" s="7" t="s">
        <v>16</v>
      </c>
      <c r="C60" s="34">
        <v>-11.1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64.611128583743692</v>
      </c>
    </row>
    <row r="63" spans="2:3" x14ac:dyDescent="0.35">
      <c r="B63" s="7" t="s">
        <v>16</v>
      </c>
      <c r="C63" s="37">
        <v>-5.9765293939962918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4187.0366055040004</v>
      </c>
    </row>
    <row r="66" spans="2:3" x14ac:dyDescent="0.35">
      <c r="B66" s="6" t="s">
        <v>33</v>
      </c>
      <c r="C66" s="23">
        <v>1985.8828800000006</v>
      </c>
    </row>
    <row r="67" spans="2:3" x14ac:dyDescent="0.35">
      <c r="B67" s="6" t="s">
        <v>34</v>
      </c>
      <c r="C67" s="23">
        <v>492.47612800000002</v>
      </c>
    </row>
    <row r="68" spans="2:3" x14ac:dyDescent="0.35">
      <c r="B68" s="6" t="s">
        <v>49</v>
      </c>
      <c r="C68" s="23">
        <v>3.4239359999999999</v>
      </c>
    </row>
    <row r="69" spans="2:3" x14ac:dyDescent="0.35">
      <c r="B69" s="6" t="s">
        <v>35</v>
      </c>
      <c r="C69" s="23">
        <v>934.73452800000007</v>
      </c>
    </row>
    <row r="70" spans="2:3" x14ac:dyDescent="0.35">
      <c r="B70" s="6" t="s">
        <v>36</v>
      </c>
      <c r="C70" s="23">
        <v>177.17156832000003</v>
      </c>
    </row>
    <row r="71" spans="2:3" x14ac:dyDescent="0.35">
      <c r="B71" s="6" t="s">
        <v>37</v>
      </c>
      <c r="C71" s="23">
        <v>593.34756518400013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356.98179611650482</v>
      </c>
    </row>
    <row r="74" spans="2:3" x14ac:dyDescent="0.35">
      <c r="B74" s="6" t="s">
        <v>40</v>
      </c>
      <c r="C74" s="39">
        <v>367.69124999999997</v>
      </c>
    </row>
    <row r="75" spans="2:3" x14ac:dyDescent="0.35">
      <c r="B75" s="6" t="s">
        <v>41</v>
      </c>
      <c r="C75" s="36">
        <v>1600.2337500000001</v>
      </c>
    </row>
    <row r="76" spans="2:3" x14ac:dyDescent="0.35">
      <c r="B76" s="9" t="s">
        <v>42</v>
      </c>
      <c r="C76" s="30">
        <v>284.48600000000005</v>
      </c>
    </row>
    <row r="77" spans="2:3" x14ac:dyDescent="0.35">
      <c r="B77" s="9" t="s">
        <v>43</v>
      </c>
      <c r="C77" s="30">
        <v>234.70095000000003</v>
      </c>
    </row>
    <row r="78" spans="2:3" x14ac:dyDescent="0.35">
      <c r="B78" s="9" t="s">
        <v>44</v>
      </c>
      <c r="C78" s="30">
        <v>1081.0468000000001</v>
      </c>
    </row>
    <row r="79" spans="2:3" ht="16.5" thickBot="1" x14ac:dyDescent="0.45">
      <c r="B79" s="10" t="s">
        <v>472</v>
      </c>
      <c r="C79" s="40">
        <v>14224.300000000001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A2FD-D523-4C4F-94C9-DF8D063DEF2D}">
  <dimension ref="B2:C85"/>
  <sheetViews>
    <sheetView topLeftCell="A11" zoomScale="70" zoomScaleNormal="70" workbookViewId="0">
      <selection activeCell="G24" sqref="G24"/>
    </sheetView>
  </sheetViews>
  <sheetFormatPr defaultRowHeight="14.5" x14ac:dyDescent="0.35"/>
  <cols>
    <col min="1" max="1" width="4.54296875" customWidth="1"/>
    <col min="2" max="2" width="43" customWidth="1"/>
    <col min="3" max="3" width="21.1796875" customWidth="1"/>
  </cols>
  <sheetData>
    <row r="2" spans="2:3" ht="15" customHeight="1" x14ac:dyDescent="0.35">
      <c r="B2" s="179" t="s">
        <v>0</v>
      </c>
      <c r="C2" s="179"/>
    </row>
    <row r="3" spans="2:3" x14ac:dyDescent="0.35">
      <c r="B3" s="179"/>
      <c r="C3" s="179"/>
    </row>
    <row r="4" spans="2:3" x14ac:dyDescent="0.35">
      <c r="B4" s="179"/>
      <c r="C4" s="179"/>
    </row>
    <row r="5" spans="2:3" x14ac:dyDescent="0.35">
      <c r="B5" s="179"/>
      <c r="C5" s="179"/>
    </row>
    <row r="6" spans="2:3" x14ac:dyDescent="0.35">
      <c r="B6" s="179"/>
      <c r="C6" s="179"/>
    </row>
    <row r="7" spans="2:3" x14ac:dyDescent="0.35">
      <c r="B7" s="179"/>
      <c r="C7" s="179"/>
    </row>
    <row r="8" spans="2:3" x14ac:dyDescent="0.35">
      <c r="B8" s="179"/>
      <c r="C8" s="179"/>
    </row>
    <row r="9" spans="2:3" x14ac:dyDescent="0.35">
      <c r="B9" s="179"/>
      <c r="C9" s="179"/>
    </row>
    <row r="10" spans="2:3" x14ac:dyDescent="0.35">
      <c r="B10" s="179"/>
      <c r="C10" s="179"/>
    </row>
    <row r="11" spans="2:3" ht="71.5" customHeight="1" x14ac:dyDescent="0.35">
      <c r="B11" s="179"/>
      <c r="C11" s="179"/>
    </row>
    <row r="12" spans="2:3" x14ac:dyDescent="0.35">
      <c r="B12" s="1"/>
      <c r="C12" s="1"/>
    </row>
    <row r="13" spans="2:3" ht="16" x14ac:dyDescent="0.4">
      <c r="B13" s="180" t="s">
        <v>1</v>
      </c>
      <c r="C13" s="181"/>
    </row>
    <row r="14" spans="2:3" ht="15.75" customHeight="1" x14ac:dyDescent="0.35">
      <c r="B14" s="182" t="s">
        <v>489</v>
      </c>
      <c r="C14" s="183"/>
    </row>
    <row r="15" spans="2:3" ht="15.75" customHeight="1" x14ac:dyDescent="0.35">
      <c r="B15" s="184"/>
      <c r="C15" s="185"/>
    </row>
    <row r="16" spans="2:3" ht="16" x14ac:dyDescent="0.4">
      <c r="B16" s="186" t="s">
        <v>2</v>
      </c>
      <c r="C16" s="187"/>
    </row>
    <row r="17" spans="2:3" x14ac:dyDescent="0.35">
      <c r="B17" s="176" t="s">
        <v>3</v>
      </c>
      <c r="C17" s="177"/>
    </row>
    <row r="18" spans="2:3" x14ac:dyDescent="0.35">
      <c r="B18" s="176" t="s">
        <v>4</v>
      </c>
      <c r="C18" s="177"/>
    </row>
    <row r="19" spans="2:3" x14ac:dyDescent="0.35">
      <c r="B19" s="176" t="s">
        <v>475</v>
      </c>
      <c r="C19" s="177"/>
    </row>
    <row r="20" spans="2:3" ht="15" customHeight="1" thickBot="1" x14ac:dyDescent="0.4">
      <c r="B20" s="2" t="s">
        <v>6</v>
      </c>
      <c r="C20" s="22"/>
    </row>
    <row r="21" spans="2:3" x14ac:dyDescent="0.35">
      <c r="B21" s="3" t="s">
        <v>7</v>
      </c>
      <c r="C21" s="29">
        <v>9914.44</v>
      </c>
    </row>
    <row r="22" spans="2:3" x14ac:dyDescent="0.35">
      <c r="B22" s="4" t="s">
        <v>8</v>
      </c>
      <c r="C22" s="30">
        <v>9914.44</v>
      </c>
    </row>
    <row r="23" spans="2:3" x14ac:dyDescent="0.35">
      <c r="B23" s="4" t="s">
        <v>9</v>
      </c>
      <c r="C23" s="30">
        <v>0</v>
      </c>
    </row>
    <row r="24" spans="2:3" x14ac:dyDescent="0.35">
      <c r="B24" s="4" t="s">
        <v>10</v>
      </c>
      <c r="C24" s="30">
        <v>0</v>
      </c>
    </row>
    <row r="25" spans="2:3" x14ac:dyDescent="0.35">
      <c r="B25" s="4" t="s">
        <v>11</v>
      </c>
      <c r="C25" s="30">
        <v>0</v>
      </c>
    </row>
    <row r="26" spans="2:3" ht="16" x14ac:dyDescent="0.4">
      <c r="B26" s="5" t="s">
        <v>12</v>
      </c>
      <c r="C26" s="31">
        <v>1340.4466000000002</v>
      </c>
    </row>
    <row r="27" spans="2:3" x14ac:dyDescent="0.35">
      <c r="B27" s="6" t="s">
        <v>13</v>
      </c>
      <c r="C27" s="46">
        <v>-296.6619</v>
      </c>
    </row>
    <row r="28" spans="2:3" x14ac:dyDescent="0.35">
      <c r="B28" s="4" t="s">
        <v>14</v>
      </c>
      <c r="C28" s="33">
        <v>328.59999999999997</v>
      </c>
    </row>
    <row r="29" spans="2:3" x14ac:dyDescent="0.35">
      <c r="B29" s="7" t="s">
        <v>15</v>
      </c>
      <c r="C29" s="34">
        <v>-594.8664</v>
      </c>
    </row>
    <row r="30" spans="2:3" x14ac:dyDescent="0.35">
      <c r="B30" s="7" t="s">
        <v>16</v>
      </c>
      <c r="C30" s="34">
        <v>-30.395499999999995</v>
      </c>
    </row>
    <row r="31" spans="2:3" ht="7.5" customHeight="1" x14ac:dyDescent="0.35">
      <c r="B31" s="7"/>
      <c r="C31" s="34"/>
    </row>
    <row r="32" spans="2:3" x14ac:dyDescent="0.35">
      <c r="B32" s="24" t="s">
        <v>17</v>
      </c>
      <c r="C32" s="46">
        <v>611.62850000000014</v>
      </c>
    </row>
    <row r="33" spans="2:3" x14ac:dyDescent="0.35">
      <c r="B33" s="4" t="s">
        <v>14</v>
      </c>
      <c r="C33" s="36">
        <v>675.80000000000007</v>
      </c>
    </row>
    <row r="34" spans="2:3" x14ac:dyDescent="0.35">
      <c r="B34" s="4" t="s">
        <v>18</v>
      </c>
      <c r="C34" s="36">
        <v>43.6</v>
      </c>
    </row>
    <row r="35" spans="2:3" x14ac:dyDescent="0.35">
      <c r="B35" s="7" t="s">
        <v>15</v>
      </c>
      <c r="C35" s="37">
        <v>-45.26</v>
      </c>
    </row>
    <row r="36" spans="2:3" x14ac:dyDescent="0.35">
      <c r="B36" s="7" t="s">
        <v>16</v>
      </c>
      <c r="C36" s="37">
        <v>-62.511500000000005</v>
      </c>
    </row>
    <row r="37" spans="2:3" ht="7" customHeight="1" x14ac:dyDescent="0.35">
      <c r="B37" s="7"/>
      <c r="C37" s="34"/>
    </row>
    <row r="38" spans="2:3" x14ac:dyDescent="0.35">
      <c r="B38" s="24" t="s">
        <v>19</v>
      </c>
      <c r="C38" s="47">
        <v>275.71665000000002</v>
      </c>
    </row>
    <row r="39" spans="2:3" x14ac:dyDescent="0.35">
      <c r="B39" s="4" t="s">
        <v>20</v>
      </c>
      <c r="C39" s="30">
        <v>303.82</v>
      </c>
    </row>
    <row r="40" spans="2:3" x14ac:dyDescent="0.35">
      <c r="B40" s="7" t="s">
        <v>16</v>
      </c>
      <c r="C40" s="34">
        <v>-28.103349999999999</v>
      </c>
    </row>
    <row r="41" spans="2:3" ht="7" customHeight="1" x14ac:dyDescent="0.35">
      <c r="B41" s="7"/>
      <c r="C41" s="34"/>
    </row>
    <row r="42" spans="2:3" x14ac:dyDescent="0.35">
      <c r="B42" s="24" t="s">
        <v>21</v>
      </c>
      <c r="C42" s="32">
        <v>571.72500000000002</v>
      </c>
    </row>
    <row r="43" spans="2:3" x14ac:dyDescent="0.35">
      <c r="B43" s="4" t="s">
        <v>20</v>
      </c>
      <c r="C43" s="33">
        <v>630</v>
      </c>
    </row>
    <row r="44" spans="2:3" x14ac:dyDescent="0.35">
      <c r="B44" s="7" t="s">
        <v>16</v>
      </c>
      <c r="C44" s="37">
        <v>-58.274999999999999</v>
      </c>
    </row>
    <row r="45" spans="2:3" ht="5" customHeight="1" x14ac:dyDescent="0.35">
      <c r="B45" s="25"/>
      <c r="C45" s="38"/>
    </row>
    <row r="46" spans="2:3" x14ac:dyDescent="0.35">
      <c r="B46" s="6" t="s">
        <v>22</v>
      </c>
      <c r="C46" s="41">
        <v>67.318350000000009</v>
      </c>
    </row>
    <row r="47" spans="2:3" x14ac:dyDescent="0.35">
      <c r="B47" s="4" t="s">
        <v>23</v>
      </c>
      <c r="C47" s="33">
        <v>74.180000000000007</v>
      </c>
    </row>
    <row r="48" spans="2:3" x14ac:dyDescent="0.35">
      <c r="B48" s="7" t="s">
        <v>16</v>
      </c>
      <c r="C48" s="37">
        <v>-6.8616500000000009</v>
      </c>
    </row>
    <row r="49" spans="2:3" ht="5" customHeight="1" x14ac:dyDescent="0.35">
      <c r="B49" s="7"/>
      <c r="C49" s="34"/>
    </row>
    <row r="50" spans="2:3" x14ac:dyDescent="0.35">
      <c r="B50" s="6" t="s">
        <v>24</v>
      </c>
      <c r="C50" s="35"/>
    </row>
    <row r="51" spans="2:3" x14ac:dyDescent="0.35">
      <c r="B51" s="8" t="s">
        <v>25</v>
      </c>
      <c r="C51" s="36">
        <v>33.5</v>
      </c>
    </row>
    <row r="52" spans="2:3" x14ac:dyDescent="0.35">
      <c r="B52" s="7" t="s">
        <v>16</v>
      </c>
      <c r="C52" s="37">
        <v>-3.0987499999999999</v>
      </c>
    </row>
    <row r="53" spans="2:3" ht="5.5" customHeight="1" x14ac:dyDescent="0.35">
      <c r="B53" s="7"/>
      <c r="C53" s="36"/>
    </row>
    <row r="54" spans="2:3" s="11" customFormat="1" ht="18" customHeight="1" x14ac:dyDescent="0.35">
      <c r="B54" s="43" t="s">
        <v>26</v>
      </c>
      <c r="C54" s="45">
        <v>59.4</v>
      </c>
    </row>
    <row r="55" spans="2:3" s="11" customFormat="1" ht="29" x14ac:dyDescent="0.35">
      <c r="B55" s="44" t="s">
        <v>27</v>
      </c>
      <c r="C55" s="45">
        <v>17.82</v>
      </c>
    </row>
    <row r="56" spans="2:3" s="11" customFormat="1" ht="18" customHeight="1" x14ac:dyDescent="0.35">
      <c r="B56" s="43" t="s">
        <v>28</v>
      </c>
      <c r="C56" s="39"/>
    </row>
    <row r="57" spans="2:3" ht="16" x14ac:dyDescent="0.4">
      <c r="B57" s="5" t="s">
        <v>29</v>
      </c>
      <c r="C57" s="31">
        <v>647.38266721361879</v>
      </c>
    </row>
    <row r="58" spans="2:3" x14ac:dyDescent="0.35">
      <c r="B58" s="6" t="s">
        <v>30</v>
      </c>
      <c r="C58" s="36">
        <v>323.69133360680945</v>
      </c>
    </row>
    <row r="59" spans="2:3" x14ac:dyDescent="0.35">
      <c r="B59" s="4" t="s">
        <v>14</v>
      </c>
      <c r="C59" s="30">
        <v>160</v>
      </c>
    </row>
    <row r="60" spans="2:3" x14ac:dyDescent="0.35">
      <c r="B60" s="7" t="s">
        <v>16</v>
      </c>
      <c r="C60" s="34">
        <v>-14.8</v>
      </c>
    </row>
    <row r="61" spans="2:3" x14ac:dyDescent="0.35">
      <c r="B61" s="6" t="s">
        <v>31</v>
      </c>
    </row>
    <row r="62" spans="2:3" x14ac:dyDescent="0.35">
      <c r="B62" s="4" t="s">
        <v>14</v>
      </c>
      <c r="C62" s="36">
        <v>196.68466513147047</v>
      </c>
    </row>
    <row r="63" spans="2:3" x14ac:dyDescent="0.35">
      <c r="B63" s="7" t="s">
        <v>16</v>
      </c>
      <c r="C63" s="37">
        <v>-18.193331524661019</v>
      </c>
    </row>
    <row r="64" spans="2:3" ht="9.5" customHeight="1" x14ac:dyDescent="0.35">
      <c r="B64" s="7"/>
      <c r="C64" s="37"/>
    </row>
    <row r="65" spans="2:3" ht="16" x14ac:dyDescent="0.4">
      <c r="B65" s="5" t="s">
        <v>32</v>
      </c>
      <c r="C65" s="31">
        <v>7274.4566258960012</v>
      </c>
    </row>
    <row r="66" spans="2:3" x14ac:dyDescent="0.35">
      <c r="B66" s="6" t="s">
        <v>33</v>
      </c>
      <c r="C66" s="23">
        <v>3450.225120000001</v>
      </c>
    </row>
    <row r="67" spans="2:3" x14ac:dyDescent="0.35">
      <c r="B67" s="6" t="s">
        <v>34</v>
      </c>
      <c r="C67" s="23">
        <v>855.61617200000001</v>
      </c>
    </row>
    <row r="68" spans="2:3" x14ac:dyDescent="0.35">
      <c r="B68" s="6" t="s">
        <v>49</v>
      </c>
      <c r="C68" s="23">
        <v>5.948664</v>
      </c>
    </row>
    <row r="69" spans="2:3" x14ac:dyDescent="0.35">
      <c r="B69" s="6" t="s">
        <v>35</v>
      </c>
      <c r="C69" s="23">
        <v>1623.9852720000001</v>
      </c>
    </row>
    <row r="70" spans="2:3" x14ac:dyDescent="0.35">
      <c r="B70" s="6" t="s">
        <v>36</v>
      </c>
      <c r="C70" s="23">
        <v>307.81361868000005</v>
      </c>
    </row>
    <row r="71" spans="2:3" x14ac:dyDescent="0.35">
      <c r="B71" s="6" t="s">
        <v>37</v>
      </c>
      <c r="C71" s="23">
        <v>1030.8677792160004</v>
      </c>
    </row>
    <row r="72" spans="2:3" ht="16" x14ac:dyDescent="0.4">
      <c r="B72" s="5" t="s">
        <v>38</v>
      </c>
      <c r="C72" s="31"/>
    </row>
    <row r="73" spans="2:3" x14ac:dyDescent="0.35">
      <c r="B73" s="6" t="s">
        <v>39</v>
      </c>
      <c r="C73" s="39">
        <v>575.3017767932887</v>
      </c>
    </row>
    <row r="74" spans="2:3" x14ac:dyDescent="0.35">
      <c r="B74" s="6" t="s">
        <v>40</v>
      </c>
      <c r="C74" s="39">
        <v>592.56083009708721</v>
      </c>
    </row>
    <row r="75" spans="2:3" x14ac:dyDescent="0.35">
      <c r="B75" s="6" t="s">
        <v>41</v>
      </c>
      <c r="C75" s="36">
        <v>2578.8915000000002</v>
      </c>
    </row>
    <row r="76" spans="2:3" x14ac:dyDescent="0.35">
      <c r="B76" s="9" t="s">
        <v>42</v>
      </c>
      <c r="C76" s="30">
        <v>458.46960000000001</v>
      </c>
    </row>
    <row r="77" spans="2:3" x14ac:dyDescent="0.35">
      <c r="B77" s="9" t="s">
        <v>43</v>
      </c>
      <c r="C77" s="30">
        <v>378.23741999999999</v>
      </c>
    </row>
    <row r="78" spans="2:3" x14ac:dyDescent="0.35">
      <c r="B78" s="9" t="s">
        <v>44</v>
      </c>
      <c r="C78" s="30">
        <v>1742.1844799999999</v>
      </c>
    </row>
    <row r="79" spans="2:3" ht="16.5" thickBot="1" x14ac:dyDescent="0.45">
      <c r="B79" s="10" t="s">
        <v>472</v>
      </c>
      <c r="C79" s="40">
        <v>22923.48</v>
      </c>
    </row>
    <row r="82" spans="2:3" x14ac:dyDescent="0.35">
      <c r="C82" s="117"/>
    </row>
    <row r="83" spans="2:3" ht="15" thickBot="1" x14ac:dyDescent="0.4">
      <c r="C83" s="178"/>
    </row>
    <row r="84" spans="2:3" x14ac:dyDescent="0.35">
      <c r="B84" s="12" t="s">
        <v>45</v>
      </c>
      <c r="C84" s="109"/>
    </row>
    <row r="85" spans="2:3" x14ac:dyDescent="0.35">
      <c r="B85" s="12" t="s">
        <v>46</v>
      </c>
      <c r="C85" s="108"/>
    </row>
  </sheetData>
  <mergeCells count="8">
    <mergeCell ref="B19:C19"/>
    <mergeCell ref="C82:C83"/>
    <mergeCell ref="B18:C18"/>
    <mergeCell ref="B2:C11"/>
    <mergeCell ref="B13:C13"/>
    <mergeCell ref="B14:C15"/>
    <mergeCell ref="B16:C16"/>
    <mergeCell ref="B17:C17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F02885817DD4D9CCB5BDEC19EC221" ma:contentTypeVersion="20" ma:contentTypeDescription="Criar um novo documento." ma:contentTypeScope="" ma:versionID="41a9a0da88a60cc37e97853fab4ffe9c">
  <xsd:schema xmlns:xsd="http://www.w3.org/2001/XMLSchema" xmlns:xs="http://www.w3.org/2001/XMLSchema" xmlns:p="http://schemas.microsoft.com/office/2006/metadata/properties" xmlns:ns2="c58217d6-915b-4d50-9336-0e8fef4a773d" xmlns:ns3="0a046e97-6834-4c1f-831c-882184a81a62" targetNamespace="http://schemas.microsoft.com/office/2006/metadata/properties" ma:root="true" ma:fieldsID="d93f829a64e1870ffd487b6e4ab81a47" ns2:_="" ns3:_="">
    <xsd:import namespace="c58217d6-915b-4d50-9336-0e8fef4a773d"/>
    <xsd:import namespace="0a046e97-6834-4c1f-831c-882184a81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217d6-915b-4d50-9336-0e8fef4a7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Flow_SignoffStatus" ma:index="18" nillable="true" ma:displayName="Estado da aprovação" ma:internalName="Estado_x0020_da_x0020_aprov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f8484d55-44b4-4d3b-bf0c-d6a6cbcf44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46e97-6834-4c1f-831c-882184a81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15cefc-c0fc-4d09-85a1-9c167fcf58e4}" ma:internalName="TaxCatchAll" ma:showField="CatchAllData" ma:web="0a046e97-6834-4c1f-831c-882184a81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8217d6-915b-4d50-9336-0e8fef4a773d">
      <Terms xmlns="http://schemas.microsoft.com/office/infopath/2007/PartnerControls"/>
    </lcf76f155ced4ddcb4097134ff3c332f>
    <TaxCatchAll xmlns="0a046e97-6834-4c1f-831c-882184a81a62" xsi:nil="true"/>
    <_Flow_SignoffStatus xmlns="c58217d6-915b-4d50-9336-0e8fef4a77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DC86E-DD28-4E67-BFAC-7AFB694AF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217d6-915b-4d50-9336-0e8fef4a773d"/>
    <ds:schemaRef ds:uri="0a046e97-6834-4c1f-831c-882184a81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7FB56B-7946-418E-A06A-2689C755CD38}">
  <ds:schemaRefs>
    <ds:schemaRef ds:uri="http://schemas.microsoft.com/office/2006/metadata/properties"/>
    <ds:schemaRef ds:uri="http://schemas.microsoft.com/office/infopath/2007/PartnerControls"/>
    <ds:schemaRef ds:uri="c58217d6-915b-4d50-9336-0e8fef4a773d"/>
    <ds:schemaRef ds:uri="0a046e97-6834-4c1f-831c-882184a81a62"/>
  </ds:schemaRefs>
</ds:datastoreItem>
</file>

<file path=customXml/itemProps3.xml><?xml version="1.0" encoding="utf-8"?>
<ds:datastoreItem xmlns:ds="http://schemas.openxmlformats.org/officeDocument/2006/customXml" ds:itemID="{22519CAA-E0DF-4EB4-802A-87A00C79F3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1</vt:i4>
      </vt:variant>
    </vt:vector>
  </HeadingPairs>
  <TitlesOfParts>
    <vt:vector size="37" baseType="lpstr">
      <vt:lpstr>C37</vt:lpstr>
      <vt:lpstr>C36</vt:lpstr>
      <vt:lpstr>C35</vt:lpstr>
      <vt:lpstr>C34</vt:lpstr>
      <vt:lpstr>C33</vt:lpstr>
      <vt:lpstr>C32</vt:lpstr>
      <vt:lpstr>C31</vt:lpstr>
      <vt:lpstr>C30</vt:lpstr>
      <vt:lpstr>C26</vt:lpstr>
      <vt:lpstr>C25</vt:lpstr>
      <vt:lpstr>C24</vt:lpstr>
      <vt:lpstr>C23</vt:lpstr>
      <vt:lpstr>C22</vt:lpstr>
      <vt:lpstr>C21</vt:lpstr>
      <vt:lpstr>C20</vt:lpstr>
      <vt:lpstr>C19</vt:lpstr>
      <vt:lpstr>C18</vt:lpstr>
      <vt:lpstr>C17</vt:lpstr>
      <vt:lpstr>C16</vt:lpstr>
      <vt:lpstr>C15</vt:lpstr>
      <vt:lpstr>C14</vt:lpstr>
      <vt:lpstr>C13</vt:lpstr>
      <vt:lpstr>C12</vt:lpstr>
      <vt:lpstr>C11</vt:lpstr>
      <vt:lpstr>C10</vt:lpstr>
      <vt:lpstr>C9</vt:lpstr>
      <vt:lpstr>C8</vt:lpstr>
      <vt:lpstr>C7</vt:lpstr>
      <vt:lpstr>C6</vt:lpstr>
      <vt:lpstr>C5</vt:lpstr>
      <vt:lpstr>C4</vt:lpstr>
      <vt:lpstr>C3</vt:lpstr>
      <vt:lpstr>C2</vt:lpstr>
      <vt:lpstr>C1</vt:lpstr>
      <vt:lpstr>MATERIAIS E INSUMOS</vt:lpstr>
      <vt:lpstr>EQUIPAMENTOS</vt:lpstr>
      <vt:lpstr>EQUIPAMENTOS!Area_de_impressao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Pinheiro</dc:creator>
  <cp:lastModifiedBy>Kathleen Pereira Rodrigues</cp:lastModifiedBy>
  <dcterms:created xsi:type="dcterms:W3CDTF">2026-04-15T14:33:01Z</dcterms:created>
  <dcterms:modified xsi:type="dcterms:W3CDTF">2026-04-16T20:32:40Z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0x0101007B5F02885817DD4D9CCB5BDEC19EC221</vt:lpwstr>
  </property>
</Properties>
</file>