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prado\Documents\Obras\FSJ Refeitório e Ambulatório\"/>
    </mc:Choice>
  </mc:AlternateContent>
  <xr:revisionPtr revIDLastSave="0" documentId="13_ncr:1_{81B893C1-0637-4E1E-A3C9-B53218D5D296}" xr6:coauthVersionLast="47" xr6:coauthVersionMax="47" xr10:uidLastSave="{00000000-0000-0000-0000-000000000000}"/>
  <bookViews>
    <workbookView xWindow="-120" yWindow="-120" windowWidth="29040" windowHeight="15720" tabRatio="860" xr2:uid="{00000000-000D-0000-FFFF-FFFF00000000}"/>
  </bookViews>
  <sheets>
    <sheet name="INSTRUÇÕES" sheetId="19" r:id="rId1"/>
    <sheet name="GERAL - AMBULATÓRIO FSJ" sheetId="12" r:id="rId2"/>
    <sheet name="GERAL-REFORMA DO REFEITÓRIO FSJ" sheetId="11" r:id="rId3"/>
    <sheet name="RESUMO" sheetId="17" r:id="rId4"/>
  </sheets>
  <definedNames>
    <definedName name="\0" localSheetId="3">#REF!</definedName>
    <definedName name="\0">#REF!</definedName>
    <definedName name="\a">#N/A</definedName>
    <definedName name="\c" localSheetId="1">#REF!</definedName>
    <definedName name="\c" localSheetId="2">#REF!</definedName>
    <definedName name="\c" localSheetId="3">#REF!</definedName>
    <definedName name="\c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3">#REF!</definedName>
    <definedName name="\Q">#REF!</definedName>
    <definedName name="\Z" localSheetId="3">#REF!</definedName>
    <definedName name="\Z">#REF!</definedName>
    <definedName name="______R" localSheetId="3">#REF!</definedName>
    <definedName name="______R">#REF!</definedName>
    <definedName name="_____R" localSheetId="3">#REF!</definedName>
    <definedName name="_____R">#REF!</definedName>
    <definedName name="____R" localSheetId="3">#REF!</definedName>
    <definedName name="____R">#REF!</definedName>
    <definedName name="____VB6" localSheetId="3">#REF!</definedName>
    <definedName name="____VB6">#REF!</definedName>
    <definedName name="___R" localSheetId="1">#REF!</definedName>
    <definedName name="___R" localSheetId="2">#REF!</definedName>
    <definedName name="___R" localSheetId="3">#REF!</definedName>
    <definedName name="___R">#REF!</definedName>
    <definedName name="___VB6" localSheetId="3">#REF!</definedName>
    <definedName name="___VB6">#REF!</definedName>
    <definedName name="__R" localSheetId="1">#REF!</definedName>
    <definedName name="__R" localSheetId="2">#REF!</definedName>
    <definedName name="__R" localSheetId="3">#REF!</definedName>
    <definedName name="__R">#REF!</definedName>
    <definedName name="__VB6" localSheetId="3">#REF!</definedName>
    <definedName name="__VB6">#REF!</definedName>
    <definedName name="_1">#N/A</definedName>
    <definedName name="_1____MÃO_DE_OBRA_DIRETA" localSheetId="1">#REF!</definedName>
    <definedName name="_1____MÃO_DE_OBRA_DIRETA" localSheetId="2">#REF!</definedName>
    <definedName name="_1____MÃO_DE_OBRA_DIRETA" localSheetId="3">#REF!</definedName>
    <definedName name="_1____MÃO_DE_OBRA_DIRETA">#REF!</definedName>
    <definedName name="_11">#N/A</definedName>
    <definedName name="_13.1___MATERIAL_CONSUMO" localSheetId="1">#REF!</definedName>
    <definedName name="_13.1___MATERIAL_CONSUMO" localSheetId="2">#REF!</definedName>
    <definedName name="_13.1___MATERIAL_CONSUMO" localSheetId="3">#REF!</definedName>
    <definedName name="_13.1___MATERIAL_CONSUMO">#REF!</definedName>
    <definedName name="_13.2___MATERIAL_APLICAÇÃO" localSheetId="1">#REF!</definedName>
    <definedName name="_13.2___MATERIAL_APLICAÇÃO" localSheetId="2">#REF!</definedName>
    <definedName name="_13.2___MATERIAL_APLICAÇÃO" localSheetId="3">#REF!</definedName>
    <definedName name="_13.2___MATERIAL_APLICAÇÃO">#REF!</definedName>
    <definedName name="_13.3__FERRAMENTAS" localSheetId="1">#REF!</definedName>
    <definedName name="_13.3__FERRAMENTAS" localSheetId="2">#REF!</definedName>
    <definedName name="_13.3__FERRAMENTAS" localSheetId="3">#REF!</definedName>
    <definedName name="_13.3__FERRAMENTAS">#REF!</definedName>
    <definedName name="_13____MATERIAIS_E_FERRAMENTAS" localSheetId="1">#REF!</definedName>
    <definedName name="_13____MATERIAIS_E_FERRAMENTAS" localSheetId="2">#REF!</definedName>
    <definedName name="_13____MATERIAIS_E_FERRAMENTAS" localSheetId="3">#REF!</definedName>
    <definedName name="_13____MATERIAIS_E_FERRAMENTAS">#REF!</definedName>
    <definedName name="_14____MATERIAL_DE_SEGURANÇA" localSheetId="1">#REF!</definedName>
    <definedName name="_14____MATERIAL_DE_SEGURANÇA" localSheetId="2">#REF!</definedName>
    <definedName name="_14____MATERIAL_DE_SEGURANÇA" localSheetId="3">#REF!</definedName>
    <definedName name="_14____MATERIAL_DE_SEGURANÇA">#REF!</definedName>
    <definedName name="_15____DIVERSOS" localSheetId="1">#REF!</definedName>
    <definedName name="_15____DIVERSOS" localSheetId="2">#REF!</definedName>
    <definedName name="_15____DIVERSOS" localSheetId="3">#REF!</definedName>
    <definedName name="_15____DIVERSOS">#REF!</definedName>
    <definedName name="_16.1___EQUIPAMENTOS_MAIORES" localSheetId="1">#REF!</definedName>
    <definedName name="_16.1___EQUIPAMENTOS_MAIORES" localSheetId="2">#REF!</definedName>
    <definedName name="_16.1___EQUIPAMENTOS_MAIORES" localSheetId="3">#REF!</definedName>
    <definedName name="_16.1___EQUIPAMENTOS_MAIORES">#REF!</definedName>
    <definedName name="_16.2___EQUIPAMENTOS_MENORES" localSheetId="1">#REF!</definedName>
    <definedName name="_16.2___EQUIPAMENTOS_MENORES" localSheetId="2">#REF!</definedName>
    <definedName name="_16.2___EQUIPAMENTOS_MENORES" localSheetId="3">#REF!</definedName>
    <definedName name="_16.2___EQUIPAMENTOS_MENORES">#REF!</definedName>
    <definedName name="_16.3___VEÍCULOS" localSheetId="1">#REF!</definedName>
    <definedName name="_16.3___VEÍCULOS" localSheetId="2">#REF!</definedName>
    <definedName name="_16.3___VEÍCULOS">#REF!</definedName>
    <definedName name="_16.4___COMBÚSTIVEL" localSheetId="1">#REF!</definedName>
    <definedName name="_16.4___COMBÚSTIVEL" localSheetId="2">#REF!</definedName>
    <definedName name="_16.4___COMBÚSTIVEL">#REF!</definedName>
    <definedName name="_16.5___EQUIPAMENTOS_DE_ESCRITÓRIO" localSheetId="1">#REF!</definedName>
    <definedName name="_16.5___EQUIPAMENTOS_DE_ESCRITÓRIO" localSheetId="2">#REF!</definedName>
    <definedName name="_16.5___EQUIPAMENTOS_DE_ESCRITÓRIO">#REF!</definedName>
    <definedName name="_16___EQUIPAMENTOS" localSheetId="1">#REF!</definedName>
    <definedName name="_16___EQUIPAMENTOS" localSheetId="2">#REF!</definedName>
    <definedName name="_16___EQUIPAMENTOS" localSheetId="3">#REF!</definedName>
    <definedName name="_16___EQUIPAMENTOS">#REF!</definedName>
    <definedName name="_17.1_MENSALISTA" localSheetId="1">#REF!</definedName>
    <definedName name="_17.1_MENSALISTA" localSheetId="2">#REF!</definedName>
    <definedName name="_17.1_MENSALISTA" localSheetId="3">#REF!</definedName>
    <definedName name="_17.1_MENSALISTA">#REF!</definedName>
    <definedName name="_17.2___HORISTA" localSheetId="1">#REF!</definedName>
    <definedName name="_17.2___HORISTA" localSheetId="2">#REF!</definedName>
    <definedName name="_17.2___HORISTA" localSheetId="3">#REF!</definedName>
    <definedName name="_17.2___HORISTA">#REF!</definedName>
    <definedName name="_17___DIREÇÃO_TÉCNICA_ADMINISTRATIVA" localSheetId="1">#REF!</definedName>
    <definedName name="_17___DIREÇÃO_TÉCNICA_ADMINISTRATIVA" localSheetId="2">#REF!</definedName>
    <definedName name="_17___DIREÇÃO_TÉCNICA_ADMINISTRATIVA" localSheetId="3">#REF!</definedName>
    <definedName name="_17___DIREÇÃO_TÉCNICA_ADMINISTRATIVA">#REF!</definedName>
    <definedName name="_18___CANTEIRO___INSTALAÇÃO___MANUTENÇÃO" localSheetId="1">#REF!</definedName>
    <definedName name="_18___CANTEIRO___INSTALAÇÃO___MANUTENÇÃO" localSheetId="2">#REF!</definedName>
    <definedName name="_18___CANTEIRO___INSTALAÇÃO___MANUTENÇÃO" localSheetId="3">#REF!</definedName>
    <definedName name="_18___CANTEIRO___INSTALAÇÃO___MANUTENÇÃO">#REF!</definedName>
    <definedName name="_19___TRANSPORTE_DE_PESSOAL" localSheetId="1">#REF!</definedName>
    <definedName name="_19___TRANSPORTE_DE_PESSOAL" localSheetId="2">#REF!</definedName>
    <definedName name="_19___TRANSPORTE_DE_PESSOAL" localSheetId="3">#REF!</definedName>
    <definedName name="_19___TRANSPORTE_DE_PESSOAL">#REF!</definedName>
    <definedName name="_2">#N/A</definedName>
    <definedName name="_20___MOBILIZAÇÃO___DESMOBILIZAÇÃO" localSheetId="1">#REF!</definedName>
    <definedName name="_20___MOBILIZAÇÃO___DESMOBILIZAÇÃO" localSheetId="2">#REF!</definedName>
    <definedName name="_20___MOBILIZAÇÃO___DESMOBILIZAÇÃO" localSheetId="3">#REF!</definedName>
    <definedName name="_20___MOBILIZAÇÃO___DESMOBILIZAÇÃO">#REF!</definedName>
    <definedName name="_21___REFEIÇÃO_REFEITÓRIO" localSheetId="1">#REF!</definedName>
    <definedName name="_21___REFEIÇÃO_REFEITÓRIO" localSheetId="2">#REF!</definedName>
    <definedName name="_21___REFEIÇÃO_REFEITÓRIO" localSheetId="3">#REF!</definedName>
    <definedName name="_21___REFEIÇÃO_REFEITÓRIO">#REF!</definedName>
    <definedName name="_22">#N/A</definedName>
    <definedName name="_22___VÁRIOS" localSheetId="1">#REF!</definedName>
    <definedName name="_22___VÁRIOS" localSheetId="2">#REF!</definedName>
    <definedName name="_22___VÁRIOS" localSheetId="3">#REF!</definedName>
    <definedName name="_22___VÁRIOS">#REF!</definedName>
    <definedName name="_23___SERVIÇOS_DE_TERCEIROS" localSheetId="1">#REF!</definedName>
    <definedName name="_23___SERVIÇOS_DE_TERCEIROS" localSheetId="2">#REF!</definedName>
    <definedName name="_23___SERVIÇOS_DE_TERCEIROS" localSheetId="3">#REF!</definedName>
    <definedName name="_23___SERVIÇOS_DE_TERCEIROS">#REF!</definedName>
    <definedName name="_Fill" localSheetId="3" hidden="1">#REF!</definedName>
    <definedName name="_Fill" hidden="1">#REF!</definedName>
    <definedName name="_xlnm._FilterDatabase" localSheetId="1" hidden="1">'GERAL - AMBULATÓRIO FSJ'!$A$9:$L$135</definedName>
    <definedName name="_xlnm._FilterDatabase" localSheetId="2" hidden="1">'GERAL-REFORMA DO REFEITÓRIO FSJ'!$A$9:$L$89</definedName>
    <definedName name="_xlnm._FilterDatabase" localSheetId="3" hidden="1">RESUMO!#REF!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1">#REF!</definedName>
    <definedName name="_R" localSheetId="2">#REF!</definedName>
    <definedName name="_R" localSheetId="3">#REF!</definedName>
    <definedName name="_R">#REF!</definedName>
    <definedName name="_Regression_X" localSheetId="3" hidden="1">#REF!</definedName>
    <definedName name="_Regression_X" hidden="1">#REF!</definedName>
    <definedName name="_VB6" localSheetId="3">#REF!</definedName>
    <definedName name="_VB6">#REF!</definedName>
    <definedName name="A" localSheetId="3">#REF!</definedName>
    <definedName name="A">#REF!</definedName>
    <definedName name="A_IMPRESI_N_IM" localSheetId="3">#REF!</definedName>
    <definedName name="A_IMPRESI_N_IM">#REF!</definedName>
    <definedName name="A1OO" localSheetId="1">#REF!</definedName>
    <definedName name="A1OO" localSheetId="2">#REF!</definedName>
    <definedName name="A1OO" localSheetId="3">#REF!</definedName>
    <definedName name="A1OO">#REF!</definedName>
    <definedName name="AA1OO" localSheetId="1">#REF!</definedName>
    <definedName name="AA1OO" localSheetId="2">#REF!</definedName>
    <definedName name="AA1OO" localSheetId="3">#REF!</definedName>
    <definedName name="AA1OO">#REF!</definedName>
    <definedName name="AAA" localSheetId="3">#REF!</definedName>
    <definedName name="AAA">#REF!</definedName>
    <definedName name="AAAAAAA" localSheetId="3">#REF!</definedName>
    <definedName name="AAAAAAA">#REF!</definedName>
    <definedName name="AAAAAAAABBBBB" localSheetId="3">#REF!</definedName>
    <definedName name="AAAAAAAABBBBB">#REF!</definedName>
    <definedName name="AAB" localSheetId="3">#REF!</definedName>
    <definedName name="AAB">#REF!</definedName>
    <definedName name="AABABBAA" localSheetId="3">#REF!</definedName>
    <definedName name="AABABBAA">#REF!</definedName>
    <definedName name="AABABBBABABAB" localSheetId="3">#REF!</definedName>
    <definedName name="AABABBBABABAB">#REF!</definedName>
    <definedName name="AAC" localSheetId="3">#REF!</definedName>
    <definedName name="AAC">#REF!</definedName>
    <definedName name="ABAABBABABBB" localSheetId="3">#REF!</definedName>
    <definedName name="ABAABBABABBB">#REF!</definedName>
    <definedName name="ABABABABAB" localSheetId="3">#REF!</definedName>
    <definedName name="ABABABABAB">#REF!</definedName>
    <definedName name="ABABABABBAB" localSheetId="3">#REF!</definedName>
    <definedName name="ABABABABBAB">#REF!</definedName>
    <definedName name="ABABABBAB" localSheetId="3">#REF!</definedName>
    <definedName name="ABABABBAB">#REF!</definedName>
    <definedName name="ABABBAAB" localSheetId="3">#REF!</definedName>
    <definedName name="ABABBAAB">#REF!</definedName>
    <definedName name="ABABBABABAB" localSheetId="3">#REF!</definedName>
    <definedName name="ABABBABABAB">#REF!</definedName>
    <definedName name="ABABBBABBA" localSheetId="3">#REF!</definedName>
    <definedName name="ABABBBABBA">#REF!</definedName>
    <definedName name="ABB" localSheetId="3">#REF!</definedName>
    <definedName name="ABB">#REF!</definedName>
    <definedName name="ABBAABBABAB" localSheetId="3">#REF!</definedName>
    <definedName name="ABBAABBABAB">#REF!</definedName>
    <definedName name="ABBABABABB" localSheetId="3">#REF!</definedName>
    <definedName name="ABBABABABB">#REF!</definedName>
    <definedName name="ABBB" localSheetId="3">#REF!</definedName>
    <definedName name="ABBB">#REF!</definedName>
    <definedName name="ABBBAABABBBB" localSheetId="3">#REF!</definedName>
    <definedName name="ABBBAABABBBB">#REF!</definedName>
    <definedName name="ABBBBB" localSheetId="3">#REF!</definedName>
    <definedName name="ABBBBB">#REF!</definedName>
    <definedName name="ABBBBBBBBBBBBB" localSheetId="3">#REF!</definedName>
    <definedName name="ABBBBBBBBBBBBB">#REF!</definedName>
    <definedName name="ABBBBBBBBBBBBBB" localSheetId="3">#REF!</definedName>
    <definedName name="ABBBBBBBBBBBBBB">#REF!</definedName>
    <definedName name="ABCD" localSheetId="3">#REF!</definedName>
    <definedName name="ABCD">#REF!</definedName>
    <definedName name="ADALBERTO" localSheetId="1">#REF!</definedName>
    <definedName name="ADALBERTO" localSheetId="2">#REF!</definedName>
    <definedName name="ADALBERTO" localSheetId="3">#REF!</definedName>
    <definedName name="ADALBERTO">#REF!</definedName>
    <definedName name="AJUDA" localSheetId="1">#REF!</definedName>
    <definedName name="AJUDA" localSheetId="2">#REF!</definedName>
    <definedName name="AJUDA" localSheetId="3">#REF!</definedName>
    <definedName name="AJUDA">#REF!</definedName>
    <definedName name="Ajudante" localSheetId="3">#REF!</definedName>
    <definedName name="Ajudante">#REF!</definedName>
    <definedName name="Andaimes" localSheetId="3">#REF!</definedName>
    <definedName name="Andaimes">#REF!</definedName>
    <definedName name="Apoio" localSheetId="3">#REF!</definedName>
    <definedName name="Apoio">#REF!</definedName>
    <definedName name="_xlnm.Print_Area">#REF!</definedName>
    <definedName name="Área_impressão_IM">#N/A</definedName>
    <definedName name="AreaEightThreeZero" localSheetId="1">#REF!</definedName>
    <definedName name="AreaEightThreeZero" localSheetId="2">#REF!</definedName>
    <definedName name="AreaEightThreeZero">#REF!</definedName>
    <definedName name="AreaFiveOneZero" localSheetId="1">#REF!</definedName>
    <definedName name="AreaFiveOneZero" localSheetId="2">#REF!</definedName>
    <definedName name="AreaFiveOneZero">#REF!</definedName>
    <definedName name="AreaFiveSevenZero" localSheetId="1">#REF!</definedName>
    <definedName name="AreaFiveSevenZero" localSheetId="2">#REF!</definedName>
    <definedName name="AreaFiveSevenZero">#REF!</definedName>
    <definedName name="AreaFiveTwoZero" localSheetId="1">#REF!</definedName>
    <definedName name="AreaFiveTwoZero" localSheetId="2">#REF!</definedName>
    <definedName name="AreaFiveTwoZero">#REF!</definedName>
    <definedName name="AreaFourFourZero" localSheetId="1">#REF!</definedName>
    <definedName name="AreaFourFourZero" localSheetId="2">#REF!</definedName>
    <definedName name="AreaFourFourZero">#REF!</definedName>
    <definedName name="AreaFourOneZero" localSheetId="1">#REF!</definedName>
    <definedName name="AreaFourOneZero" localSheetId="2">#REF!</definedName>
    <definedName name="AreaFourOneZero">#REF!</definedName>
    <definedName name="AreaFourTwoZero" localSheetId="1">#REF!</definedName>
    <definedName name="AreaFourTwoZero" localSheetId="2">#REF!</definedName>
    <definedName name="AreaFourTwoZero">#REF!</definedName>
    <definedName name="AreaNineEightFour" localSheetId="1">#REF!</definedName>
    <definedName name="AreaNineEightFour" localSheetId="2">#REF!</definedName>
    <definedName name="AreaNineEightFour">#REF!</definedName>
    <definedName name="AreaNineEightTwo" localSheetId="1">#REF!</definedName>
    <definedName name="AreaNineEightTwo" localSheetId="2">#REF!</definedName>
    <definedName name="AreaNineEightTwo">#REF!</definedName>
    <definedName name="AreaNineEightZero" localSheetId="1">#REF!</definedName>
    <definedName name="AreaNineEightZero" localSheetId="2">#REF!</definedName>
    <definedName name="AreaNineEightZero">#REF!</definedName>
    <definedName name="AreaNineFourZero" localSheetId="1">#REF!</definedName>
    <definedName name="AreaNineFourZero" localSheetId="2">#REF!</definedName>
    <definedName name="AreaNineFourZero">#REF!</definedName>
    <definedName name="AreaNineNineZero" localSheetId="1">#REF!</definedName>
    <definedName name="AreaNineNineZero" localSheetId="2">#REF!</definedName>
    <definedName name="AreaNineNineZero">#REF!</definedName>
    <definedName name="AreaNineSixZero" localSheetId="1">#REF!</definedName>
    <definedName name="AreaNineSixZero" localSheetId="2">#REF!</definedName>
    <definedName name="AreaNineSixZero">#REF!</definedName>
    <definedName name="AreaNineThreeZero" localSheetId="1">#REF!</definedName>
    <definedName name="AreaNineThreeZero" localSheetId="2">#REF!</definedName>
    <definedName name="AreaNineThreeZero">#REF!</definedName>
    <definedName name="AreaNineTwoZero" localSheetId="1">#REF!</definedName>
    <definedName name="AreaNineTwoZero" localSheetId="2">#REF!</definedName>
    <definedName name="AreaNineTwoZero">#REF!</definedName>
    <definedName name="AreaOneOneZero" localSheetId="1">#REF!</definedName>
    <definedName name="AreaOneOneZero" localSheetId="2">#REF!</definedName>
    <definedName name="AreaOneOneZero">#REF!</definedName>
    <definedName name="AreaOneThreeZero" localSheetId="1">#REF!</definedName>
    <definedName name="AreaOneThreeZero" localSheetId="2">#REF!</definedName>
    <definedName name="AreaOneThreeZero">#REF!</definedName>
    <definedName name="AreaOneTwoZero" localSheetId="1">#REF!</definedName>
    <definedName name="AreaOneTwoZero" localSheetId="2">#REF!</definedName>
    <definedName name="AreaOneTwoZero">#REF!</definedName>
    <definedName name="AreaSevenFiveZero" localSheetId="1">#REF!</definedName>
    <definedName name="AreaSevenFiveZero" localSheetId="2">#REF!</definedName>
    <definedName name="AreaSevenFiveZero">#REF!</definedName>
    <definedName name="AreaSevenFourZero" localSheetId="1">#REF!</definedName>
    <definedName name="AreaSevenFourZero" localSheetId="2">#REF!</definedName>
    <definedName name="AreaSevenFourZero">#REF!</definedName>
    <definedName name="AreaThreeFiveFive" localSheetId="1">#REF!</definedName>
    <definedName name="AreaThreeFiveFive" localSheetId="2">#REF!</definedName>
    <definedName name="AreaThreeFiveFive">#REF!</definedName>
    <definedName name="AreaThreeFiveFour" localSheetId="1">#REF!</definedName>
    <definedName name="AreaThreeFiveFour" localSheetId="2">#REF!</definedName>
    <definedName name="AreaThreeFiveFour">#REF!</definedName>
    <definedName name="AreaThreeFiveOne" localSheetId="1">#REF!</definedName>
    <definedName name="AreaThreeFiveOne" localSheetId="2">#REF!</definedName>
    <definedName name="AreaThreeFiveOne">#REF!</definedName>
    <definedName name="AreaThreeFiveSeven" localSheetId="1">#REF!</definedName>
    <definedName name="AreaThreeFiveSeven" localSheetId="2">#REF!</definedName>
    <definedName name="AreaThreeFiveSeven">#REF!</definedName>
    <definedName name="AreaThreeFiveSix" localSheetId="1">#REF!</definedName>
    <definedName name="AreaThreeFiveSix" localSheetId="2">#REF!</definedName>
    <definedName name="AreaThreeFiveSix">#REF!</definedName>
    <definedName name="AreaThreeFiveThree" localSheetId="1">#REF!</definedName>
    <definedName name="AreaThreeFiveThree" localSheetId="2">#REF!</definedName>
    <definedName name="AreaThreeFiveThree">#REF!</definedName>
    <definedName name="AreaThreeFiveTwo" localSheetId="1">#REF!</definedName>
    <definedName name="AreaThreeFiveTwo" localSheetId="2">#REF!</definedName>
    <definedName name="AreaThreeFiveTwo">#REF!</definedName>
    <definedName name="AreaThreeNineZero" localSheetId="1">#REF!</definedName>
    <definedName name="AreaThreeNineZero" localSheetId="2">#REF!</definedName>
    <definedName name="AreaThreeNineZero">#REF!</definedName>
    <definedName name="AreaThreeSevenFive" localSheetId="1">#REF!</definedName>
    <definedName name="AreaThreeSevenFive" localSheetId="2">#REF!</definedName>
    <definedName name="AreaThreeSevenFive">#REF!</definedName>
    <definedName name="AreaThreeSevenFour" localSheetId="1">#REF!</definedName>
    <definedName name="AreaThreeSevenFour" localSheetId="2">#REF!</definedName>
    <definedName name="AreaThreeSevenFour">#REF!</definedName>
    <definedName name="AreaThreeSevenOne" localSheetId="1">#REF!</definedName>
    <definedName name="AreaThreeSevenOne" localSheetId="2">#REF!</definedName>
    <definedName name="AreaThreeSevenOne">#REF!</definedName>
    <definedName name="AreaThreeSevenThree" localSheetId="1">#REF!</definedName>
    <definedName name="AreaThreeSevenThree" localSheetId="2">#REF!</definedName>
    <definedName name="AreaThreeSevenThree">#REF!</definedName>
    <definedName name="AreaThreeThreeFive" localSheetId="1">#REF!</definedName>
    <definedName name="AreaThreeThreeFive" localSheetId="2">#REF!</definedName>
    <definedName name="AreaThreeThreeFive">#REF!</definedName>
    <definedName name="AreaThreeThreeFour" localSheetId="1">#REF!</definedName>
    <definedName name="AreaThreeThreeFour" localSheetId="2">#REF!</definedName>
    <definedName name="AreaThreeThreeFour">#REF!</definedName>
    <definedName name="AreaThreeThreeOne" localSheetId="1">#REF!</definedName>
    <definedName name="AreaThreeThreeOne" localSheetId="2">#REF!</definedName>
    <definedName name="AreaThreeThreeOne">#REF!</definedName>
    <definedName name="AreaThreeThreeSix" localSheetId="1">#REF!</definedName>
    <definedName name="AreaThreeThreeSix" localSheetId="2">#REF!</definedName>
    <definedName name="AreaThreeThreeSix">#REF!</definedName>
    <definedName name="AreaThreeThreeThree" localSheetId="1">#REF!</definedName>
    <definedName name="AreaThreeThreeThree" localSheetId="2">#REF!</definedName>
    <definedName name="AreaThreeThreeThree">#REF!</definedName>
    <definedName name="AreaThreeThreeTwo" localSheetId="1">#REF!</definedName>
    <definedName name="AreaThreeThreeTwo" localSheetId="2">#REF!</definedName>
    <definedName name="AreaThreeThreeTwo">#REF!</definedName>
    <definedName name="AreaThreeTwoOne" localSheetId="1">#REF!</definedName>
    <definedName name="AreaThreeTwoOne" localSheetId="2">#REF!</definedName>
    <definedName name="AreaThreeTwoOne">#REF!</definedName>
    <definedName name="AreaThreeTwoTwo" localSheetId="1">#REF!</definedName>
    <definedName name="AreaThreeTwoTwo" localSheetId="2">#REF!</definedName>
    <definedName name="AreaThreeTwoTwo">#REF!</definedName>
    <definedName name="AreaTwoEightZero" localSheetId="1">#REF!</definedName>
    <definedName name="AreaTwoEightZero" localSheetId="2">#REF!</definedName>
    <definedName name="AreaTwoEightZero">#REF!</definedName>
    <definedName name="AreaTwoFiveZero" localSheetId="1">#REF!</definedName>
    <definedName name="AreaTwoFiveZero" localSheetId="2">#REF!</definedName>
    <definedName name="AreaTwoFiveZero">#REF!</definedName>
    <definedName name="AreaTwoFourZero" localSheetId="1">#REF!</definedName>
    <definedName name="AreaTwoFourZero" localSheetId="2">#REF!</definedName>
    <definedName name="AreaTwoFourZero">#REF!</definedName>
    <definedName name="AreaTwoOneZero" localSheetId="1">#REF!</definedName>
    <definedName name="AreaTwoOneZero" localSheetId="2">#REF!</definedName>
    <definedName name="AreaTwoOneZero">#REF!</definedName>
    <definedName name="AreaTwoThreeZero" localSheetId="1">#REF!</definedName>
    <definedName name="AreaTwoThreeZero" localSheetId="2">#REF!</definedName>
    <definedName name="AreaTwoThreeZero">#REF!</definedName>
    <definedName name="AreaTwoTwoZero" localSheetId="1">#REF!</definedName>
    <definedName name="AreaTwoTwoZero" localSheetId="2">#REF!</definedName>
    <definedName name="AreaTwoTwoZero">#REF!</definedName>
    <definedName name="Armador" localSheetId="3">#REF!</definedName>
    <definedName name="Armador">#REF!</definedName>
    <definedName name="At" localSheetId="1">#REF!</definedName>
    <definedName name="At" localSheetId="2">#REF!</definedName>
    <definedName name="At" localSheetId="3">#REF!</definedName>
    <definedName name="At">#REF!</definedName>
    <definedName name="auxiliar" localSheetId="3">#REF!</definedName>
    <definedName name="auxiliar">#REF!</definedName>
    <definedName name="AVIÃO" localSheetId="1">#REF!</definedName>
    <definedName name="AVIÃO" localSheetId="2">#REF!</definedName>
    <definedName name="AVIÃO" localSheetId="3">#REF!</definedName>
    <definedName name="AVIÃO">#REF!</definedName>
    <definedName name="BAAABABAB" localSheetId="3">#REF!</definedName>
    <definedName name="BAAABABAB">#REF!</definedName>
    <definedName name="BAABABABBAAB" localSheetId="3">#REF!</definedName>
    <definedName name="BAABABABBAAB">#REF!</definedName>
    <definedName name="BAABBAABBABB" localSheetId="3">#REF!</definedName>
    <definedName name="BAABBAABBABB">#REF!</definedName>
    <definedName name="BABAABABABBB" localSheetId="3">#REF!</definedName>
    <definedName name="BABAABABABBB">#REF!</definedName>
    <definedName name="BABAABABB" localSheetId="3">#REF!</definedName>
    <definedName name="BABAABABB">#REF!</definedName>
    <definedName name="BABAABBB" localSheetId="3">#REF!</definedName>
    <definedName name="BABAABBB">#REF!</definedName>
    <definedName name="BABABABAB" localSheetId="3">#REF!</definedName>
    <definedName name="BABABABAB">#REF!</definedName>
    <definedName name="BABABABABAAB" localSheetId="3">#REF!</definedName>
    <definedName name="BABABABABAAB">#REF!</definedName>
    <definedName name="BABABABABAB" localSheetId="3">#REF!</definedName>
    <definedName name="BABABABABAB">#REF!</definedName>
    <definedName name="BABABABABABA" localSheetId="3">#REF!</definedName>
    <definedName name="BABABABABABA">#REF!</definedName>
    <definedName name="BABABABBABB" localSheetId="3">#REF!</definedName>
    <definedName name="BABABABBABB">#REF!</definedName>
    <definedName name="BABABABBB" localSheetId="3">#REF!</definedName>
    <definedName name="BABABABBB">#REF!</definedName>
    <definedName name="BABABBBB" localSheetId="3">#REF!</definedName>
    <definedName name="BABABBBB">#REF!</definedName>
    <definedName name="BABBABABA" localSheetId="3">#REF!</definedName>
    <definedName name="BABBABABA">#REF!</definedName>
    <definedName name="BABBABABAAB" localSheetId="3">#REF!</definedName>
    <definedName name="BABBABABAAB">#REF!</definedName>
    <definedName name="_xlnm.Database">#REF!</definedName>
    <definedName name="BANGLADESH" localSheetId="3">#REF!</definedName>
    <definedName name="BANGLADESH">#REF!</definedName>
    <definedName name="b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3">#REF!</definedName>
    <definedName name="BBAABBAABAB">#REF!</definedName>
    <definedName name="BBAABBAABB" localSheetId="3">#REF!</definedName>
    <definedName name="BBAABBAABB">#REF!</definedName>
    <definedName name="BBAABBBABA" localSheetId="3">#REF!</definedName>
    <definedName name="BBAABBBABA">#REF!</definedName>
    <definedName name="BBABAABABAB" localSheetId="3">#REF!</definedName>
    <definedName name="BBABAABABAB">#REF!</definedName>
    <definedName name="BBABABBBBA" localSheetId="3">#REF!</definedName>
    <definedName name="BBABABBBBA">#REF!</definedName>
    <definedName name="BBB" localSheetId="3">#REF!</definedName>
    <definedName name="BBB">#REF!</definedName>
    <definedName name="BBC" localSheetId="3">#REF!</definedName>
    <definedName name="BBC">#REF!</definedName>
    <definedName name="BBD" localSheetId="3">#REF!</definedName>
    <definedName name="BBD">#REF!</definedName>
    <definedName name="BBE" localSheetId="3">#REF!</definedName>
    <definedName name="BBE">#REF!</definedName>
    <definedName name="BBF" localSheetId="3">#REF!</definedName>
    <definedName name="BBF">#REF!</definedName>
    <definedName name="BBG" localSheetId="3">#REF!</definedName>
    <definedName name="BBG">#REF!</definedName>
    <definedName name="BBH" localSheetId="3">#REF!</definedName>
    <definedName name="BBH">#REF!</definedName>
    <definedName name="BBI" localSheetId="3">#REF!</definedName>
    <definedName name="BBI">#REF!</definedName>
    <definedName name="BBJ" localSheetId="3">#REF!</definedName>
    <definedName name="BBJ">#REF!</definedName>
    <definedName name="BBK" localSheetId="3">#REF!</definedName>
    <definedName name="BBK">#REF!</definedName>
    <definedName name="BBL" localSheetId="3">#REF!</definedName>
    <definedName name="BBL">#REF!</definedName>
    <definedName name="BBM" localSheetId="3">#REF!</definedName>
    <definedName name="BBM">#REF!</definedName>
    <definedName name="BQ_TABLE1">#N/A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1">#REF!</definedName>
    <definedName name="caca" localSheetId="2">#REF!</definedName>
    <definedName name="caca" localSheetId="3">#REF!</definedName>
    <definedName name="caca">#REF!</definedName>
    <definedName name="Calafate" localSheetId="3">#REF!</definedName>
    <definedName name="Calafate">#REF!</definedName>
    <definedName name="Caldeireiro" localSheetId="3">#REF!</definedName>
    <definedName name="Caldeireiro">#REF!</definedName>
    <definedName name="campo1" localSheetId="1">#REF!</definedName>
    <definedName name="campo1" localSheetId="2">#REF!</definedName>
    <definedName name="campo1" localSheetId="3">#REF!</definedName>
    <definedName name="campo1">#REF!</definedName>
    <definedName name="capamc2" localSheetId="3">#REF!</definedName>
    <definedName name="capamc2">#REF!</definedName>
    <definedName name="capamc3" localSheetId="3">#REF!</definedName>
    <definedName name="capamc3">#REF!</definedName>
    <definedName name="CAPAMC4" localSheetId="3">#REF!</definedName>
    <definedName name="CAPAMC4">#REF!</definedName>
    <definedName name="CAPAMC5TG" localSheetId="3">#REF!</definedName>
    <definedName name="CAPAMC5TG">#REF!</definedName>
    <definedName name="capanom" localSheetId="3">#REF!</definedName>
    <definedName name="capanom">#REF!</definedName>
    <definedName name="capatc2" localSheetId="3">#REF!</definedName>
    <definedName name="capatc2">#REF!</definedName>
    <definedName name="capatc3" localSheetId="3">#REF!</definedName>
    <definedName name="capatc3">#REF!</definedName>
    <definedName name="CAPATC4" localSheetId="3">#REF!</definedName>
    <definedName name="CAPATC4">#REF!</definedName>
    <definedName name="capatg2" localSheetId="3">#REF!</definedName>
    <definedName name="capatg2">#REF!</definedName>
    <definedName name="CAPATG3" localSheetId="3">#REF!</definedName>
    <definedName name="CAPATG3">#REF!</definedName>
    <definedName name="capatg4" localSheetId="3">#REF!</definedName>
    <definedName name="capatg4">#REF!</definedName>
    <definedName name="Carpinteiro" localSheetId="3">#REF!</definedName>
    <definedName name="Carpinteiro">#REF!</definedName>
    <definedName name="Carvoeiro" localSheetId="3">#REF!</definedName>
    <definedName name="Carvoeiro">#REF!</definedName>
    <definedName name="CASH_FLOW" localSheetId="1">#REF!</definedName>
    <definedName name="CASH_FLOW" localSheetId="2">#REF!</definedName>
    <definedName name="CASH_FLOW" localSheetId="3">#REF!</definedName>
    <definedName name="CASH_FLOW">#REF!</definedName>
    <definedName name="Category" localSheetId="3">#REF!</definedName>
    <definedName name="Category">#REF!</definedName>
    <definedName name="CCC" localSheetId="3">#REF!</definedName>
    <definedName name="CCC">#REF!</definedName>
    <definedName name="cccc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3">#REF!</definedName>
    <definedName name="CCE">#REF!</definedName>
    <definedName name="CCF" localSheetId="3">#REF!</definedName>
    <definedName name="CCF">#REF!</definedName>
    <definedName name="CCM" localSheetId="3">#REF!</definedName>
    <definedName name="CCM">#REF!</definedName>
    <definedName name="CFM" localSheetId="3">#REF!</definedName>
    <definedName name="CFM">#REF!</definedName>
    <definedName name="CFU" localSheetId="3">#REF!</definedName>
    <definedName name="CFU">#REF!</definedName>
    <definedName name="CODIGO" localSheetId="3">#REF!</definedName>
    <definedName name="CODIGO">#REF!</definedName>
    <definedName name="COMI" localSheetId="3">#REF!</definedName>
    <definedName name="COMI">#REF!</definedName>
    <definedName name="COMPRAS" localSheetId="1">#REF!</definedName>
    <definedName name="COMPRAS" localSheetId="2">#REF!</definedName>
    <definedName name="COMPRAS" localSheetId="3">#REF!</definedName>
    <definedName name="COMPRAS">#REF!</definedName>
    <definedName name="concorrentes" localSheetId="1" hidden="1">{#N/A,#N/A,FALSE,"Cronograma";#N/A,#N/A,FALSE,"Cronogr. 2"}</definedName>
    <definedName name="concorrentes" localSheetId="2" hidden="1">{#N/A,#N/A,FALSE,"Cronograma";#N/A,#N/A,FALSE,"Cronogr. 2"}</definedName>
    <definedName name="concorrentes" localSheetId="3" hidden="1">{#N/A,#N/A,FALSE,"Cronograma";#N/A,#N/A,FALSE,"Cronogr. 2"}</definedName>
    <definedName name="concorrentes" hidden="1">{#N/A,#N/A,FALSE,"Cronograma";#N/A,#N/A,FALSE,"Cronogr. 2"}</definedName>
    <definedName name="confmc" localSheetId="1">#REF!</definedName>
    <definedName name="confmc" localSheetId="2">#REF!</definedName>
    <definedName name="confmc">#REF!</definedName>
    <definedName name="conftc" localSheetId="1">#REF!</definedName>
    <definedName name="conftc" localSheetId="2">#REF!</definedName>
    <definedName name="conftc">#REF!</definedName>
    <definedName name="conftg" localSheetId="1">#REF!</definedName>
    <definedName name="conftg" localSheetId="2">#REF!</definedName>
    <definedName name="conftg">#REF!</definedName>
    <definedName name="CONT1" localSheetId="1">#REF!</definedName>
    <definedName name="CONT1" localSheetId="2">#REF!</definedName>
    <definedName name="CONT1">#REF!</definedName>
    <definedName name="CONT2" localSheetId="1">#REF!</definedName>
    <definedName name="CONT2" localSheetId="2">#REF!</definedName>
    <definedName name="CONT2">#REF!</definedName>
    <definedName name="CONT3" localSheetId="1">#REF!</definedName>
    <definedName name="CONT3" localSheetId="2">#REF!</definedName>
    <definedName name="CONT3">#REF!</definedName>
    <definedName name="CONT4" localSheetId="1">#REF!</definedName>
    <definedName name="CONT4" localSheetId="2">#REF!</definedName>
    <definedName name="CONT4">#REF!</definedName>
    <definedName name="CONT5" localSheetId="1">#REF!</definedName>
    <definedName name="CONT5" localSheetId="2">#REF!</definedName>
    <definedName name="CONT5">#REF!</definedName>
    <definedName name="CONT6" localSheetId="1">#REF!</definedName>
    <definedName name="CONT6" localSheetId="2">#REF!</definedName>
    <definedName name="CONT6">#REF!</definedName>
    <definedName name="CONT7" localSheetId="1">#REF!</definedName>
    <definedName name="CONT7" localSheetId="2">#REF!</definedName>
    <definedName name="CONT7">#REF!</definedName>
    <definedName name="CONT8" localSheetId="1">#REF!</definedName>
    <definedName name="CONT8" localSheetId="2">#REF!</definedName>
    <definedName name="CONT8">#REF!</definedName>
    <definedName name="CONT9" localSheetId="1">#REF!</definedName>
    <definedName name="CONT9" localSheetId="2">#REF!</definedName>
    <definedName name="CONT9">#REF!</definedName>
    <definedName name="CPV" localSheetId="3">#REF!</definedName>
    <definedName name="CPV">#REF!</definedName>
    <definedName name="CRN_FIS" localSheetId="3">#REF!</definedName>
    <definedName name="CRN_FIS">#REF!</definedName>
    <definedName name="ct" localSheetId="3">#REF!</definedName>
    <definedName name="ct">#REF!</definedName>
    <definedName name="cu" localSheetId="3">#REF!</definedName>
    <definedName name="cu">#REF!</definedName>
    <definedName name="CUSTO" localSheetId="3">#REF!</definedName>
    <definedName name="CUSTO">#REF!</definedName>
    <definedName name="CUSTO_DE_COMBUSTÍVEL_E_LUFRIFICANTES" localSheetId="1">#REF!</definedName>
    <definedName name="CUSTO_DE_COMBUSTÍVEL_E_LUFRIFICANTES" localSheetId="2">#REF!</definedName>
    <definedName name="CUSTO_DE_COMBUSTÍVEL_E_LUFRIFICANTES" localSheetId="3">#REF!</definedName>
    <definedName name="CUSTO_DE_COMBUSTÍVEL_E_LUFRIFICANTES">#REF!</definedName>
    <definedName name="D">#N/A</definedName>
    <definedName name="DADOS" localSheetId="1">#REF!</definedName>
    <definedName name="DADOS" localSheetId="2">#REF!</definedName>
    <definedName name="DADOS" localSheetId="3">#REF!</definedName>
    <definedName name="DADOS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DDD" localSheetId="3">#REF!</definedName>
    <definedName name="DDD">#REF!</definedName>
    <definedName name="dddd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3">#REF!</definedName>
    <definedName name="DDE">#REF!</definedName>
    <definedName name="DDF" localSheetId="3">#REF!</definedName>
    <definedName name="DDF">#REF!</definedName>
    <definedName name="DDG" localSheetId="3">#REF!</definedName>
    <definedName name="DDG">#REF!</definedName>
    <definedName name="DDH" localSheetId="3">#REF!</definedName>
    <definedName name="DDH">#REF!</definedName>
    <definedName name="DDI" localSheetId="3">#REF!</definedName>
    <definedName name="DDI">#REF!</definedName>
    <definedName name="DDJ" localSheetId="3">#REF!</definedName>
    <definedName name="DDJ">#REF!</definedName>
    <definedName name="DDK" localSheetId="3">#REF!</definedName>
    <definedName name="DDK">#REF!</definedName>
    <definedName name="DDL" localSheetId="3">#REF!</definedName>
    <definedName name="DDL">#REF!</definedName>
    <definedName name="DDM" localSheetId="3">#REF!</definedName>
    <definedName name="DDM">#REF!</definedName>
    <definedName name="Denominação" localSheetId="3">#REF!</definedName>
    <definedName name="Denominação">#REF!</definedName>
    <definedName name="DESCRITIVO1" localSheetId="3">#REF!</definedName>
    <definedName name="DESCRITIVO1">#REF!</definedName>
    <definedName name="desig" localSheetId="1">#REF!</definedName>
    <definedName name="desig" localSheetId="2">#REF!</definedName>
    <definedName name="desig" localSheetId="3">#REF!</definedName>
    <definedName name="desig">#REF!</definedName>
    <definedName name="Di" localSheetId="1">#REF!</definedName>
    <definedName name="Di" localSheetId="2">#REF!</definedName>
    <definedName name="Di" localSheetId="3">#REF!</definedName>
    <definedName name="Di">#REF!</definedName>
    <definedName name="DISCRIMINAÇÃO" localSheetId="3">#REF!</definedName>
    <definedName name="DISCRIMINAÇÃO">#REF!</definedName>
    <definedName name="dispmc" localSheetId="1">#REF!</definedName>
    <definedName name="dispmc" localSheetId="2">#REF!</definedName>
    <definedName name="dispmc" localSheetId="3">#REF!</definedName>
    <definedName name="dispmc">#REF!</definedName>
    <definedName name="disptc" localSheetId="1">#REF!</definedName>
    <definedName name="disptc" localSheetId="2">#REF!</definedName>
    <definedName name="disptc" localSheetId="3">#REF!</definedName>
    <definedName name="disptc">#REF!</definedName>
    <definedName name="disptg" localSheetId="1">#REF!</definedName>
    <definedName name="disptg" localSheetId="2">#REF!</definedName>
    <definedName name="disptg">#REF!</definedName>
    <definedName name="Dn" localSheetId="1">#REF!</definedName>
    <definedName name="Dn" localSheetId="2">#REF!</definedName>
    <definedName name="Dn" localSheetId="3">#REF!</definedName>
    <definedName name="Dn">#REF!</definedName>
    <definedName name="Do" localSheetId="1">#REF!</definedName>
    <definedName name="Do" localSheetId="2">#REF!</definedName>
    <definedName name="Do" localSheetId="3">#REF!</definedName>
    <definedName name="Do">#REF!</definedName>
    <definedName name="DOLAR" localSheetId="1">#REF!</definedName>
    <definedName name="DOLAR" localSheetId="2">#REF!</definedName>
    <definedName name="DOLAR" localSheetId="3">#REF!</definedName>
    <definedName name="DOLAR">#REF!</definedName>
    <definedName name="Dólar" localSheetId="3">#REF!</definedName>
    <definedName name="Dólar">#REF!</definedName>
    <definedName name="DPRE" localSheetId="3">#REF!</definedName>
    <definedName name="DPRE">#REF!</definedName>
    <definedName name="d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1">#REF!</definedName>
    <definedName name="DTFE" localSheetId="2">#REF!</definedName>
    <definedName name="DTFE" localSheetId="3">#REF!</definedName>
    <definedName name="DTFE">#REF!</definedName>
    <definedName name="DTFM" localSheetId="1">#REF!</definedName>
    <definedName name="DTFM" localSheetId="2">#REF!</definedName>
    <definedName name="DTFM" localSheetId="3">#REF!</definedName>
    <definedName name="DTFM">#REF!</definedName>
    <definedName name="DTL" localSheetId="1">#REF!</definedName>
    <definedName name="DTL" localSheetId="2">#REF!</definedName>
    <definedName name="DTL" localSheetId="3">#REF!</definedName>
    <definedName name="DTL">#REF!</definedName>
    <definedName name="EASD" localSheetId="3">#REF!</definedName>
    <definedName name="EASD">#REF!</definedName>
    <definedName name="EEE" localSheetId="3">#REF!</definedName>
    <definedName name="EEE">#REF!</definedName>
    <definedName name="EEF" localSheetId="3">#REF!</definedName>
    <definedName name="EEF">#REF!</definedName>
    <definedName name="EEG" localSheetId="3">#REF!</definedName>
    <definedName name="EEG">#REF!</definedName>
    <definedName name="EEH" localSheetId="3">#REF!</definedName>
    <definedName name="EEH">#REF!</definedName>
    <definedName name="EEI" localSheetId="3">#REF!</definedName>
    <definedName name="EEI">#REF!</definedName>
    <definedName name="EFETIVO" localSheetId="1">#REF!</definedName>
    <definedName name="EFETIVO" localSheetId="2">#REF!</definedName>
    <definedName name="EFETIVO" localSheetId="3">#REF!</definedName>
    <definedName name="EFETIVO">#REF!</definedName>
    <definedName name="Eletricista_F_C" localSheetId="3">#REF!</definedName>
    <definedName name="Eletricista_F_C">#REF!</definedName>
    <definedName name="Eletricista_FC" localSheetId="3">#REF!</definedName>
    <definedName name="Eletricista_FC">#REF!</definedName>
    <definedName name="Eletricista_Mo" localSheetId="3">#REF!</definedName>
    <definedName name="Eletricista_Mo">#REF!</definedName>
    <definedName name="Eletricista_Mont" localSheetId="3">#REF!</definedName>
    <definedName name="Eletricista_Mont">#REF!</definedName>
    <definedName name="EletricistaFC" localSheetId="3">#REF!</definedName>
    <definedName name="EletricistaFC">#REF!</definedName>
    <definedName name="Encanador" localSheetId="3">#REF!</definedName>
    <definedName name="Encanador">#REF!</definedName>
    <definedName name="Encarregado" localSheetId="3">#REF!</definedName>
    <definedName name="Encarregado">#REF!</definedName>
    <definedName name="ENG" localSheetId="1">#REF!</definedName>
    <definedName name="ENG" localSheetId="2">#REF!</definedName>
    <definedName name="ENG" localSheetId="3">#REF!</definedName>
    <definedName name="ENG">#REF!</definedName>
    <definedName name="EQUIPAMENTO" localSheetId="1">#REF!</definedName>
    <definedName name="EQUIPAMENTO" localSheetId="2">#REF!</definedName>
    <definedName name="EQUIPAMENTO" localSheetId="3">#REF!</definedName>
    <definedName name="EQUIPAMENTO">#REF!</definedName>
    <definedName name="Esmerilhador" localSheetId="3">#REF!</definedName>
    <definedName name="Esmerilhador">#REF!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1">#REF!</definedName>
    <definedName name="etagig" localSheetId="2">#REF!</definedName>
    <definedName name="etagig">#REF!</definedName>
    <definedName name="etagim" localSheetId="1">#REF!</definedName>
    <definedName name="etagim" localSheetId="2">#REF!</definedName>
    <definedName name="etagim">#REF!</definedName>
    <definedName name="etagit" localSheetId="1">#REF!</definedName>
    <definedName name="etagit" localSheetId="2">#REF!</definedName>
    <definedName name="etagit">#REF!</definedName>
    <definedName name="etatm" localSheetId="1">#REF!</definedName>
    <definedName name="etatm" localSheetId="2">#REF!</definedName>
    <definedName name="etatm">#REF!</definedName>
    <definedName name="etatmmc" localSheetId="1">#REF!</definedName>
    <definedName name="etatmmc" localSheetId="2">#REF!</definedName>
    <definedName name="etatmmc">#REF!</definedName>
    <definedName name="EXAMES_MÉDICOS" localSheetId="1">#REF!</definedName>
    <definedName name="EXAMES_MÉDICOS" localSheetId="2">#REF!</definedName>
    <definedName name="EXAMES_MÉDICOS" localSheetId="3">#REF!</definedName>
    <definedName name="EXAMES_MÉDICOS">#REF!</definedName>
    <definedName name="fator" localSheetId="3">#REF!</definedName>
    <definedName name="fator">#REF!</definedName>
    <definedName name="FDDF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3">#REF!</definedName>
    <definedName name="FEVol">#REF!</definedName>
    <definedName name="FFF" localSheetId="3">#REF!</definedName>
    <definedName name="FFF">#REF!</definedName>
    <definedName name="FFG" localSheetId="3">#REF!</definedName>
    <definedName name="FFG">#REF!</definedName>
    <definedName name="FFH" localSheetId="3">#REF!</definedName>
    <definedName name="FFH">#REF!</definedName>
    <definedName name="FFI" localSheetId="3">#REF!</definedName>
    <definedName name="FFI">#REF!</definedName>
    <definedName name="fifty" localSheetId="1">#REF!</definedName>
    <definedName name="fifty" localSheetId="2">#REF!</definedName>
    <definedName name="fifty" localSheetId="3">#REF!</definedName>
    <definedName name="fifty">#REF!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1">#REF!</definedName>
    <definedName name="FiveA" localSheetId="2">#REF!</definedName>
    <definedName name="FiveA">#REF!</definedName>
    <definedName name="FiveB" localSheetId="1">#REF!</definedName>
    <definedName name="FiveB" localSheetId="2">#REF!</definedName>
    <definedName name="FiveB">#REF!</definedName>
    <definedName name="FiveC" localSheetId="1">#REF!</definedName>
    <definedName name="FiveC" localSheetId="2">#REF!</definedName>
    <definedName name="FiveC">#REF!</definedName>
    <definedName name="FiveD" localSheetId="1">#REF!</definedName>
    <definedName name="FiveD" localSheetId="2">#REF!</definedName>
    <definedName name="FiveD">#REF!</definedName>
    <definedName name="FiveE" localSheetId="1">#REF!</definedName>
    <definedName name="FiveE" localSheetId="2">#REF!</definedName>
    <definedName name="FiveE">#REF!</definedName>
    <definedName name="FiveF" localSheetId="1">#REF!</definedName>
    <definedName name="FiveF" localSheetId="2">#REF!</definedName>
    <definedName name="FiveF">#REF!</definedName>
    <definedName name="FiveG" localSheetId="1">#REF!</definedName>
    <definedName name="FiveG" localSheetId="2">#REF!</definedName>
    <definedName name="FiveG">#REF!</definedName>
    <definedName name="FiveH" localSheetId="1">#REF!</definedName>
    <definedName name="FiveH" localSheetId="2">#REF!</definedName>
    <definedName name="FiveH">#REF!</definedName>
    <definedName name="FiveI" localSheetId="1">#REF!</definedName>
    <definedName name="FiveI" localSheetId="2">#REF!</definedName>
    <definedName name="FiveI">#REF!</definedName>
    <definedName name="FiveJ" localSheetId="1">#REF!</definedName>
    <definedName name="FiveJ" localSheetId="2">#REF!</definedName>
    <definedName name="FiveJ">#REF!</definedName>
    <definedName name="FiveK" localSheetId="1">#REF!</definedName>
    <definedName name="FiveK" localSheetId="2">#REF!</definedName>
    <definedName name="FiveK">#REF!</definedName>
    <definedName name="FiveL" localSheetId="1">#REF!</definedName>
    <definedName name="FiveL" localSheetId="2">#REF!</definedName>
    <definedName name="FiveL">#REF!</definedName>
    <definedName name="FiveM" localSheetId="1">#REF!</definedName>
    <definedName name="FiveM" localSheetId="2">#REF!</definedName>
    <definedName name="FiveM">#REF!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1">#REF!</definedName>
    <definedName name="Fluidos" localSheetId="2">#REF!</definedName>
    <definedName name="Fluidos" localSheetId="3">#REF!</definedName>
    <definedName name="Fluidos">#REF!</definedName>
    <definedName name="FLUTUANTE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1">#REF!</definedName>
    <definedName name="FourA" localSheetId="2">#REF!</definedName>
    <definedName name="FourA">#REF!</definedName>
    <definedName name="FourB" localSheetId="1">#REF!</definedName>
    <definedName name="FourB" localSheetId="2">#REF!</definedName>
    <definedName name="FourB">#REF!</definedName>
    <definedName name="FourC" localSheetId="1">#REF!</definedName>
    <definedName name="FourC" localSheetId="2">#REF!</definedName>
    <definedName name="FourC">#REF!</definedName>
    <definedName name="FourD" localSheetId="1">#REF!</definedName>
    <definedName name="FourD" localSheetId="2">#REF!</definedName>
    <definedName name="FourD">#REF!</definedName>
    <definedName name="FourE" localSheetId="1">#REF!</definedName>
    <definedName name="FourE" localSheetId="2">#REF!</definedName>
    <definedName name="FourE">#REF!</definedName>
    <definedName name="FourF" localSheetId="1">#REF!</definedName>
    <definedName name="FourF" localSheetId="2">#REF!</definedName>
    <definedName name="FourF">#REF!</definedName>
    <definedName name="FourG" localSheetId="1">#REF!</definedName>
    <definedName name="FourG" localSheetId="2">#REF!</definedName>
    <definedName name="FourG">#REF!</definedName>
    <definedName name="FourH" localSheetId="1">#REF!</definedName>
    <definedName name="FourH" localSheetId="2">#REF!</definedName>
    <definedName name="FourH">#REF!</definedName>
    <definedName name="FourI" localSheetId="1">#REF!</definedName>
    <definedName name="FourI" localSheetId="2">#REF!</definedName>
    <definedName name="FourI">#REF!</definedName>
    <definedName name="FourJ" localSheetId="1">#REF!</definedName>
    <definedName name="FourJ" localSheetId="2">#REF!</definedName>
    <definedName name="FourJ">#REF!</definedName>
    <definedName name="FourK" localSheetId="1">#REF!</definedName>
    <definedName name="FourK" localSheetId="2">#REF!</definedName>
    <definedName name="FourK">#REF!</definedName>
    <definedName name="FourL" localSheetId="1">#REF!</definedName>
    <definedName name="FourL" localSheetId="2">#REF!</definedName>
    <definedName name="FourL">#REF!</definedName>
    <definedName name="Fourm" localSheetId="1">#REF!</definedName>
    <definedName name="Fourm" localSheetId="2">#REF!</definedName>
    <definedName name="Fourm">#REF!</definedName>
    <definedName name="FRT" localSheetId="3">#REF!</definedName>
    <definedName name="FRT">#REF!</definedName>
    <definedName name="Funileiro" localSheetId="3">#REF!</definedName>
    <definedName name="Funileiro">#REF!</definedName>
    <definedName name="GGG" localSheetId="3">#REF!</definedName>
    <definedName name="GGG">#REF!</definedName>
    <definedName name="GGH" localSheetId="3">#REF!</definedName>
    <definedName name="GGH">#REF!</definedName>
    <definedName name="GGI" localSheetId="3">#REF!</definedName>
    <definedName name="GGI">#REF!</definedName>
    <definedName name="GGJ" localSheetId="3">#REF!</definedName>
    <definedName name="GGJ">#REF!</definedName>
    <definedName name="_xlnm.Recorder">#REF!</definedName>
    <definedName name="groelandia" localSheetId="3">#REF!</definedName>
    <definedName name="groelandia">#REF!</definedName>
    <definedName name="HHH" localSheetId="3">#REF!</definedName>
    <definedName name="HHH">#REF!</definedName>
    <definedName name="HHI" localSheetId="3">#REF!</definedName>
    <definedName name="HHI">#REF!</definedName>
    <definedName name="HHJ" localSheetId="3">#REF!</definedName>
    <definedName name="HHJ">#REF!</definedName>
    <definedName name="HHK" localSheetId="3">#REF!</definedName>
    <definedName name="HHK">#REF!</definedName>
    <definedName name="I" localSheetId="1">#REF!</definedName>
    <definedName name="I" localSheetId="2">#REF!</definedName>
    <definedName name="I" localSheetId="3">#REF!</definedName>
    <definedName name="I">#REF!</definedName>
    <definedName name="ICMS" localSheetId="3">#REF!</definedName>
    <definedName name="ICMS">#REF!</definedName>
    <definedName name="II" localSheetId="3">#REF!</definedName>
    <definedName name="II">#REF!</definedName>
    <definedName name="III" localSheetId="3">#REF!</definedName>
    <definedName name="III">#REF!</definedName>
    <definedName name="IIIA" localSheetId="3">#REF!</definedName>
    <definedName name="IIIA">#REF!</definedName>
    <definedName name="IMP_03" localSheetId="1">#REF!</definedName>
    <definedName name="IMP_03" localSheetId="2">#REF!</definedName>
    <definedName name="IMP_03" localSheetId="3">#REF!</definedName>
    <definedName name="IMP_03">#REF!</definedName>
    <definedName name="INDICE" localSheetId="1">#REF!</definedName>
    <definedName name="INDICE" localSheetId="2">#REF!</definedName>
    <definedName name="INDICE" localSheetId="3">#REF!</definedName>
    <definedName name="INDICE">#REF!</definedName>
    <definedName name="InhaltsvezSUMMEN" localSheetId="3">#REF!</definedName>
    <definedName name="InhaltsvezSUMMEN">#REF!</definedName>
    <definedName name="Início_do_projeto">#REF!</definedName>
    <definedName name="Instr_Controle" localSheetId="3">#REF!</definedName>
    <definedName name="Instr_Controle">#REF!</definedName>
    <definedName name="Instrum_Con" localSheetId="3">#REF!</definedName>
    <definedName name="Instrum_Con">#REF!</definedName>
    <definedName name="Instrum_Controle" localSheetId="3">#REF!</definedName>
    <definedName name="Instrum_Controle">#REF!</definedName>
    <definedName name="Instrum_Mo" localSheetId="3">#REF!</definedName>
    <definedName name="Instrum_Mo">#REF!</definedName>
    <definedName name="Instrum_Montador" localSheetId="3">#REF!</definedName>
    <definedName name="Instrum_Montador">#REF!</definedName>
    <definedName name="Instrum_Tubista" localSheetId="3">#REF!</definedName>
    <definedName name="Instrum_Tubista">#REF!</definedName>
    <definedName name="IPI" localSheetId="3">#REF!</definedName>
    <definedName name="IPI">#REF!</definedName>
    <definedName name="Isolador" localSheetId="3">#REF!</definedName>
    <definedName name="Isolador">#REF!</definedName>
    <definedName name="item_1" localSheetId="3">#REF!</definedName>
    <definedName name="item_1">#REF!</definedName>
    <definedName name="JA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3">#REF!</definedName>
    <definedName name="JJJ">#REF!</definedName>
    <definedName name="JJJA" localSheetId="3">#REF!</definedName>
    <definedName name="JJJA">#REF!</definedName>
    <definedName name="JOAMAR">#N/A</definedName>
    <definedName name="JOAO" localSheetId="3">#REF!</definedName>
    <definedName name="JOAO">#REF!</definedName>
    <definedName name="K" localSheetId="3">#REF!</definedName>
    <definedName name="K">#REF!</definedName>
    <definedName name="k1mc" localSheetId="1">#REF!</definedName>
    <definedName name="k1mc" localSheetId="2">#REF!</definedName>
    <definedName name="k1mc" localSheetId="3">#REF!</definedName>
    <definedName name="k1mc">#REF!</definedName>
    <definedName name="k1tc" localSheetId="1">#REF!</definedName>
    <definedName name="k1tc" localSheetId="2">#REF!</definedName>
    <definedName name="k1tc" localSheetId="3">#REF!</definedName>
    <definedName name="k1tc">#REF!</definedName>
    <definedName name="k2mc" localSheetId="1">#REF!</definedName>
    <definedName name="k2mc" localSheetId="2">#REF!</definedName>
    <definedName name="k2mc" localSheetId="3">#REF!</definedName>
    <definedName name="k2mc">#REF!</definedName>
    <definedName name="k2tc" localSheetId="1">#REF!</definedName>
    <definedName name="k2tc" localSheetId="2">#REF!</definedName>
    <definedName name="k2tc" localSheetId="3">#REF!</definedName>
    <definedName name="k2tc">#REF!</definedName>
    <definedName name="k3tc" localSheetId="1">#REF!</definedName>
    <definedName name="k3tc" localSheetId="2">#REF!</definedName>
    <definedName name="k3tc">#REF!</definedName>
    <definedName name="k4mc" localSheetId="1">#REF!</definedName>
    <definedName name="k4mc" localSheetId="2">#REF!</definedName>
    <definedName name="k4mc">#REF!</definedName>
    <definedName name="k4tc" localSheetId="1">#REF!</definedName>
    <definedName name="k4tc" localSheetId="2">#REF!</definedName>
    <definedName name="k4tc">#REF!</definedName>
    <definedName name="KKK" localSheetId="3">#REF!</definedName>
    <definedName name="KKK">#REF!</definedName>
    <definedName name="KKKA" localSheetId="3">#REF!</definedName>
    <definedName name="KKKA">#REF!</definedName>
    <definedName name="KKKKK" localSheetId="3">#REF!</definedName>
    <definedName name="KKKKK">#REF!</definedName>
    <definedName name="Laminador" localSheetId="3">#REF!</definedName>
    <definedName name="Laminador">#REF!</definedName>
    <definedName name="LILIAN" localSheetId="1">#REF!</definedName>
    <definedName name="LILIAN" localSheetId="2">#REF!</definedName>
    <definedName name="LILIAN" localSheetId="3">#REF!</definedName>
    <definedName name="LILIAN">#REF!</definedName>
    <definedName name="Lista" localSheetId="3">#REF!</definedName>
    <definedName name="Lista">#REF!</definedName>
    <definedName name="ListaFim" localSheetId="3">#REF!</definedName>
    <definedName name="ListaFim">#REF!</definedName>
    <definedName name="LLL" localSheetId="3">#REF!</definedName>
    <definedName name="LLL">#REF!</definedName>
    <definedName name="LLLA" localSheetId="3">#REF!</definedName>
    <definedName name="LLLA">#REF!</definedName>
    <definedName name="LOP" localSheetId="3">#REF!</definedName>
    <definedName name="LOP">#REF!</definedName>
    <definedName name="lulinha" localSheetId="1">#REF!</definedName>
    <definedName name="lulinha" localSheetId="2">#REF!</definedName>
    <definedName name="lulinha" localSheetId="3">#REF!</definedName>
    <definedName name="lulinha">#REF!</definedName>
    <definedName name="Maçariqueiro" localSheetId="3">#REF!</definedName>
    <definedName name="Maçariqueiro">#REF!</definedName>
    <definedName name="Macro1" localSheetId="1">#REF!</definedName>
    <definedName name="Macro1" localSheetId="2">#REF!</definedName>
    <definedName name="Macro1" localSheetId="3">#REF!</definedName>
    <definedName name="Macro1">#REF!</definedName>
    <definedName name="marcel" localSheetId="3">#REF!</definedName>
    <definedName name="marcel">#REF!</definedName>
    <definedName name="MARIANA" localSheetId="1">#REF!</definedName>
    <definedName name="MARIANA" localSheetId="2">#REF!</definedName>
    <definedName name="MARIANA" localSheetId="3">#REF!</definedName>
    <definedName name="MARIANA">#REF!</definedName>
    <definedName name="MARINA" localSheetId="3">#REF!</definedName>
    <definedName name="MARINA">#REF!</definedName>
    <definedName name="Materiais" localSheetId="1">#REF!</definedName>
    <definedName name="Materiais" localSheetId="2">#REF!</definedName>
    <definedName name="Materiais" localSheetId="3">#REF!</definedName>
    <definedName name="Materiais">#REF!</definedName>
    <definedName name="Mecanico_Aj" localSheetId="3">#REF!</definedName>
    <definedName name="Mecanico_Aj">#REF!</definedName>
    <definedName name="Mecânico_Ajust" localSheetId="3">#REF!</definedName>
    <definedName name="Mecânico_Ajust">#REF!</definedName>
    <definedName name="Mecanico_Mon" localSheetId="3">#REF!</definedName>
    <definedName name="Mecanico_Mon">#REF!</definedName>
    <definedName name="Mecânico_Mont" localSheetId="3">#REF!</definedName>
    <definedName name="Mecânico_Mont">#REF!</definedName>
    <definedName name="MmExcelLinker_4E7BD31E_65F0_440C_A162_0361D739B0FD" localSheetId="1">ANEXO IVA MAT DE #REF!</definedName>
    <definedName name="MmExcelLinker_4E7BD31E_65F0_440C_A162_0361D739B0FD" localSheetId="2">ANEXO IVA MAT DE #REF!</definedName>
    <definedName name="MmExcelLinker_4E7BD31E_65F0_440C_A162_0361D739B0FD" localSheetId="3">ANEXO IVA MAT DE #REF!</definedName>
    <definedName name="MmExcelLinker_4E7BD31E_65F0_440C_A162_0361D739B0FD">ANEXO IVA MAT DE #REF!</definedName>
    <definedName name="MMM" localSheetId="3">#REF!</definedName>
    <definedName name="MMM">#REF!</definedName>
    <definedName name="MMMA" localSheetId="3">#REF!</definedName>
    <definedName name="MMMA">#REF!</definedName>
    <definedName name="Montador" localSheetId="3">#REF!</definedName>
    <definedName name="Montador">#REF!</definedName>
    <definedName name="Montagem" localSheetId="3">#REF!</definedName>
    <definedName name="Montagem">#REF!</definedName>
    <definedName name="NCM" localSheetId="3">#REF!</definedName>
    <definedName name="NCM">#REF!</definedName>
    <definedName name="nw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1">#REF!</definedName>
    <definedName name="OneA" localSheetId="2">#REF!</definedName>
    <definedName name="OneA">#REF!</definedName>
    <definedName name="OneB" localSheetId="1">#REF!</definedName>
    <definedName name="OneB" localSheetId="2">#REF!</definedName>
    <definedName name="OneB">#REF!</definedName>
    <definedName name="OneC" localSheetId="1">#REF!</definedName>
    <definedName name="OneC" localSheetId="2">#REF!</definedName>
    <definedName name="OneC">#REF!</definedName>
    <definedName name="OneD" localSheetId="1">#REF!</definedName>
    <definedName name="OneD" localSheetId="2">#REF!</definedName>
    <definedName name="OneD">#REF!</definedName>
    <definedName name="OneE" localSheetId="1">#REF!</definedName>
    <definedName name="OneE" localSheetId="2">#REF!</definedName>
    <definedName name="OneE">#REF!</definedName>
    <definedName name="OneF" localSheetId="1">#REF!</definedName>
    <definedName name="OneF" localSheetId="2">#REF!</definedName>
    <definedName name="OneF">#REF!</definedName>
    <definedName name="OneG" localSheetId="1">#REF!</definedName>
    <definedName name="OneG" localSheetId="2">#REF!</definedName>
    <definedName name="OneG">#REF!</definedName>
    <definedName name="OneH" localSheetId="1">#REF!</definedName>
    <definedName name="OneH" localSheetId="2">#REF!</definedName>
    <definedName name="OneH">#REF!</definedName>
    <definedName name="OneI" localSheetId="1">#REF!</definedName>
    <definedName name="OneI" localSheetId="2">#REF!</definedName>
    <definedName name="OneI">#REF!</definedName>
    <definedName name="OneJ" localSheetId="1">#REF!</definedName>
    <definedName name="OneJ" localSheetId="2">#REF!</definedName>
    <definedName name="OneJ">#REF!</definedName>
    <definedName name="OneK" localSheetId="1">#REF!</definedName>
    <definedName name="OneK" localSheetId="2">#REF!</definedName>
    <definedName name="OneK">#REF!</definedName>
    <definedName name="OneL" localSheetId="1">#REF!</definedName>
    <definedName name="OneL" localSheetId="2">#REF!</definedName>
    <definedName name="OneL">#REF!</definedName>
    <definedName name="OneM" localSheetId="1">#REF!</definedName>
    <definedName name="OneM" localSheetId="2">#REF!</definedName>
    <definedName name="OneM">#REF!</definedName>
    <definedName name="ORÇ" localSheetId="1">#REF!</definedName>
    <definedName name="ORÇ" localSheetId="2">#REF!</definedName>
    <definedName name="ORÇ" localSheetId="3">#REF!</definedName>
    <definedName name="ORÇ">#REF!</definedName>
    <definedName name="OUTR" localSheetId="3">#REF!</definedName>
    <definedName name="OUTR">#REF!</definedName>
    <definedName name="P.Aparente" localSheetId="3">#REF!</definedName>
    <definedName name="P.Aparente">#REF!</definedName>
    <definedName name="P.Reatia" localSheetId="3">#REF!</definedName>
    <definedName name="P.Reatia">#REF!</definedName>
    <definedName name="p2mpmc2" localSheetId="3">#REF!</definedName>
    <definedName name="p2mpmc2">#REF!</definedName>
    <definedName name="p2mpmc3" localSheetId="3">#REF!</definedName>
    <definedName name="p2mpmc3">#REF!</definedName>
    <definedName name="p2mpmc4" localSheetId="3">#REF!</definedName>
    <definedName name="p2mpmc4">#REF!</definedName>
    <definedName name="P2MPTC2" localSheetId="3">#REF!</definedName>
    <definedName name="P2MPTC2">#REF!</definedName>
    <definedName name="p2mptc3" localSheetId="3">#REF!</definedName>
    <definedName name="p2mptc3">#REF!</definedName>
    <definedName name="p2mptc4" localSheetId="3">#REF!</definedName>
    <definedName name="p2mptc4">#REF!</definedName>
    <definedName name="p2mptg2" localSheetId="3">#REF!</definedName>
    <definedName name="p2mptg2">#REF!</definedName>
    <definedName name="p2mptg3" localSheetId="3">#REF!</definedName>
    <definedName name="p2mptg3">#REF!</definedName>
    <definedName name="p2mptg4" localSheetId="3">#REF!</definedName>
    <definedName name="p2mptg4">#REF!</definedName>
    <definedName name="p2mptg5" localSheetId="3">#REF!</definedName>
    <definedName name="p2mptg5">#REF!</definedName>
    <definedName name="p3mpmc3" localSheetId="3">#REF!</definedName>
    <definedName name="p3mpmc3">#REF!</definedName>
    <definedName name="p3mpmc4" localSheetId="3">#REF!</definedName>
    <definedName name="p3mpmc4">#REF!</definedName>
    <definedName name="p3mptc3" localSheetId="3">#REF!</definedName>
    <definedName name="p3mptc3">#REF!</definedName>
    <definedName name="p3mptc4" localSheetId="3">#REF!</definedName>
    <definedName name="p3mptc4">#REF!</definedName>
    <definedName name="p3mptg3" localSheetId="3">#REF!</definedName>
    <definedName name="p3mptg3">#REF!</definedName>
    <definedName name="p3mptg4" localSheetId="3">#REF!</definedName>
    <definedName name="p3mptg4">#REF!</definedName>
    <definedName name="p3mptg5" localSheetId="3">#REF!</definedName>
    <definedName name="p3mptg5">#REF!</definedName>
    <definedName name="p4mpmc4" localSheetId="3">#REF!</definedName>
    <definedName name="p4mpmc4">#REF!</definedName>
    <definedName name="p4mptc4" localSheetId="3">#REF!</definedName>
    <definedName name="p4mptc4">#REF!</definedName>
    <definedName name="p4mptg4" localSheetId="3">#REF!</definedName>
    <definedName name="p4mptg4">#REF!</definedName>
    <definedName name="p4mptg5" localSheetId="3">#REF!</definedName>
    <definedName name="p4mptg5">#REF!</definedName>
    <definedName name="p5mptg5" localSheetId="3">#REF!</definedName>
    <definedName name="p5mptg5">#REF!</definedName>
    <definedName name="p5mtg5" localSheetId="3">#REF!</definedName>
    <definedName name="p5mtg5">#REF!</definedName>
    <definedName name="pativar" localSheetId="3">#REF!</definedName>
    <definedName name="pativar">#REF!</definedName>
    <definedName name="PCORMC" localSheetId="1">#REF!</definedName>
    <definedName name="PCORMC" localSheetId="2">#REF!</definedName>
    <definedName name="PCORMC" localSheetId="3">#REF!</definedName>
    <definedName name="PCORMC">#REF!</definedName>
    <definedName name="PCORTC" localSheetId="1">#REF!</definedName>
    <definedName name="PCORTC" localSheetId="2">#REF!</definedName>
    <definedName name="PCORTC" localSheetId="3">#REF!</definedName>
    <definedName name="PCORTC">#REF!</definedName>
    <definedName name="PCORTG" localSheetId="1">#REF!</definedName>
    <definedName name="PCORTG" localSheetId="2">#REF!</definedName>
    <definedName name="PCORTG" localSheetId="3">#REF!</definedName>
    <definedName name="PCORTG">#REF!</definedName>
    <definedName name="Pedr_Refrat" localSheetId="3">#REF!</definedName>
    <definedName name="Pedr_Refrat">#REF!</definedName>
    <definedName name="Pedreiro" localSheetId="3">#REF!</definedName>
    <definedName name="Pedreiro">#REF!</definedName>
    <definedName name="Pedreiro_Ref" localSheetId="3">#REF!</definedName>
    <definedName name="Pedreiro_Ref">#REF!</definedName>
    <definedName name="Pedreiro_Refrat" localSheetId="3">#REF!</definedName>
    <definedName name="Pedreiro_Refrat">#REF!</definedName>
    <definedName name="Pintor" localSheetId="3">#REF!</definedName>
    <definedName name="Pintor">#REF!</definedName>
    <definedName name="plan" localSheetId="3">#REF!</definedName>
    <definedName name="plan">#REF!</definedName>
    <definedName name="PLANILHA" localSheetId="3">#REF!</definedName>
    <definedName name="PLANILHA">#REF!</definedName>
    <definedName name="p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1">#REF!</definedName>
    <definedName name="Preços" localSheetId="2">#REF!</definedName>
    <definedName name="Preços" localSheetId="3">#REF!</definedName>
    <definedName name="Preços">#REF!</definedName>
    <definedName name="Print_Area_MI" localSheetId="3">#REF!</definedName>
    <definedName name="Print_Area_MI">#REF!</definedName>
    <definedName name="PROJ" localSheetId="1">#REF!</definedName>
    <definedName name="PROJ" localSheetId="2">#REF!</definedName>
    <definedName name="PROJ" localSheetId="3">#REF!</definedName>
    <definedName name="PROJ">#REF!</definedName>
    <definedName name="project_name" localSheetId="1">#REF!</definedName>
    <definedName name="project_name" localSheetId="2">#REF!</definedName>
    <definedName name="project_name" localSheetId="3">#REF!</definedName>
    <definedName name="project_name">#REF!</definedName>
    <definedName name="Projects" localSheetId="3">#REF!</definedName>
    <definedName name="Projects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q" localSheetId="3">#REF!</definedName>
    <definedName name="qq">#REF!</definedName>
    <definedName name="q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3">#REF!</definedName>
    <definedName name="Rendimento">#REF!</definedName>
    <definedName name="RESINAS" localSheetId="1">#REF!</definedName>
    <definedName name="RESINAS" localSheetId="2">#REF!</definedName>
    <definedName name="RESINAS">#REF!</definedName>
    <definedName name="resultadorendimento" localSheetId="3">#REF!</definedName>
    <definedName name="resultadorendimento">#REF!</definedName>
    <definedName name="RESUMO" localSheetId="1">#REF!</definedName>
    <definedName name="RESUMO" localSheetId="2">#REF!</definedName>
    <definedName name="RESUMO" localSheetId="3">#REF!</definedName>
    <definedName name="RESUMO">#REF!</definedName>
    <definedName name="REV." localSheetId="3">#REF!</definedName>
    <definedName name="REV.">#REF!</definedName>
    <definedName name="Revestidor" localSheetId="3">#REF!</definedName>
    <definedName name="Revestidor">#REF!</definedName>
    <definedName name="Rg" localSheetId="1">#REF!</definedName>
    <definedName name="Rg" localSheetId="2">#REF!</definedName>
    <definedName name="Rg" localSheetId="3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mana_de_exibição">#REF!</definedName>
    <definedName name="Serralheiro" localSheetId="3">#REF!</definedName>
    <definedName name="Serralheiro">#REF!</definedName>
    <definedName name="SixA" localSheetId="1">#REF!</definedName>
    <definedName name="SixA" localSheetId="2">#REF!</definedName>
    <definedName name="SixA">#REF!</definedName>
    <definedName name="SixB" localSheetId="1">#REF!</definedName>
    <definedName name="SixB" localSheetId="2">#REF!</definedName>
    <definedName name="SixB">#REF!</definedName>
    <definedName name="SixC" localSheetId="1">#REF!</definedName>
    <definedName name="SixC" localSheetId="2">#REF!</definedName>
    <definedName name="SixC">#REF!</definedName>
    <definedName name="SixD" localSheetId="1">#REF!</definedName>
    <definedName name="SixD" localSheetId="2">#REF!</definedName>
    <definedName name="SixD">#REF!</definedName>
    <definedName name="SixE" localSheetId="1">#REF!</definedName>
    <definedName name="SixE" localSheetId="2">#REF!</definedName>
    <definedName name="SixE">#REF!</definedName>
    <definedName name="SixF" localSheetId="1">#REF!</definedName>
    <definedName name="SixF" localSheetId="2">#REF!</definedName>
    <definedName name="SixF">#REF!</definedName>
    <definedName name="SixG" localSheetId="1">#REF!</definedName>
    <definedName name="SixG" localSheetId="2">#REF!</definedName>
    <definedName name="SixG">#REF!</definedName>
    <definedName name="SixH" localSheetId="1">#REF!</definedName>
    <definedName name="SixH" localSheetId="2">#REF!</definedName>
    <definedName name="SixH">#REF!</definedName>
    <definedName name="SixI" localSheetId="1">#REF!</definedName>
    <definedName name="SixI" localSheetId="2">#REF!</definedName>
    <definedName name="SixI">#REF!</definedName>
    <definedName name="SixJ" localSheetId="1">#REF!</definedName>
    <definedName name="SixJ" localSheetId="2">#REF!</definedName>
    <definedName name="SixJ">#REF!</definedName>
    <definedName name="SixK" localSheetId="1">#REF!</definedName>
    <definedName name="SixK" localSheetId="2">#REF!</definedName>
    <definedName name="SixK">#REF!</definedName>
    <definedName name="SixL" localSheetId="1">#REF!</definedName>
    <definedName name="SixL" localSheetId="2">#REF!</definedName>
    <definedName name="SixL">#REF!</definedName>
    <definedName name="SixM" localSheetId="1">#REF!</definedName>
    <definedName name="SixM" localSheetId="2">#REF!</definedName>
    <definedName name="SixM">#REF!</definedName>
    <definedName name="Soldador_AC" localSheetId="3">#REF!</definedName>
    <definedName name="Soldador_AC">#REF!</definedName>
    <definedName name="Soldador_AC_TIG" localSheetId="3">#REF!</definedName>
    <definedName name="Soldador_AC_TIG">#REF!</definedName>
    <definedName name="Soldador_ACarb" localSheetId="3">#REF!</definedName>
    <definedName name="Soldador_ACarb">#REF!</definedName>
    <definedName name="Soldador_AI" localSheetId="3">#REF!</definedName>
    <definedName name="Soldador_AI">#REF!</definedName>
    <definedName name="Soldador_AI_TIG" localSheetId="3">#REF!</definedName>
    <definedName name="Soldador_AI_TIG">#REF!</definedName>
    <definedName name="Soldador_AInox" localSheetId="3">#REF!</definedName>
    <definedName name="Soldador_AInox">#REF!</definedName>
    <definedName name="Soldador_AL" localSheetId="3">#REF!</definedName>
    <definedName name="Soldador_AL">#REF!</definedName>
    <definedName name="Soldador_AL_TIG" localSheetId="3">#REF!</definedName>
    <definedName name="Soldador_AL_TIG">#REF!</definedName>
    <definedName name="Soldador_ALiga" localSheetId="3">#REF!</definedName>
    <definedName name="Soldador_ALiga">#REF!</definedName>
    <definedName name="Soldador_Alum" localSheetId="3">#REF!</definedName>
    <definedName name="Soldador_Alum">#REF!</definedName>
    <definedName name="Soldador_Alumínio" localSheetId="3">#REF!</definedName>
    <definedName name="Soldador_Alumínio">#REF!</definedName>
    <definedName name="Soldador_Cob" localSheetId="3">#REF!</definedName>
    <definedName name="Soldador_Cob">#REF!</definedName>
    <definedName name="Soldador_Cobre" localSheetId="3">#REF!</definedName>
    <definedName name="Soldador_Cobre">#REF!</definedName>
    <definedName name="Soldador_Est" localSheetId="3">#REF!</definedName>
    <definedName name="Soldador_Est">#REF!</definedName>
    <definedName name="Soldador_Estrut" localSheetId="3">#REF!</definedName>
    <definedName name="Soldador_Estrut">#REF!</definedName>
    <definedName name="Soldador_TIG_AC" localSheetId="3">#REF!</definedName>
    <definedName name="Soldador_TIG_AC">#REF!</definedName>
    <definedName name="Soldador_TIG_AI" localSheetId="3">#REF!</definedName>
    <definedName name="Soldador_TIG_AI">#REF!</definedName>
    <definedName name="Soldador_TIG_AL" localSheetId="3">#REF!</definedName>
    <definedName name="Soldador_TIG_AL">#REF!</definedName>
    <definedName name="SS" localSheetId="1" hidden="1">#REF!</definedName>
    <definedName name="SS" localSheetId="2" hidden="1">#REF!</definedName>
    <definedName name="SS" localSheetId="3" hidden="1">#REF!</definedName>
    <definedName name="SS" hidden="1">#REF!</definedName>
    <definedName name="SSSSSSSS" localSheetId="1">#REF!</definedName>
    <definedName name="SSSSSSSS" localSheetId="2">#REF!</definedName>
    <definedName name="SSSSSSSS" localSheetId="3">#REF!</definedName>
    <definedName name="SSSSSSSS">#REF!</definedName>
    <definedName name="Subestação" localSheetId="3">#REF!</definedName>
    <definedName name="Subestação">#REF!</definedName>
    <definedName name="SYOKI_GAMEN">#N/A</definedName>
    <definedName name="tabelaDenominação" localSheetId="3">#REF!</definedName>
    <definedName name="tabelaDenominação">#REF!</definedName>
    <definedName name="Tag_Carga" localSheetId="3">#REF!</definedName>
    <definedName name="Tag_Carga">#REF!</definedName>
    <definedName name="Tag_CCM" localSheetId="3">#REF!</definedName>
    <definedName name="Tag_CCM">#REF!</definedName>
    <definedName name="TEC" localSheetId="1">#REF!</definedName>
    <definedName name="TEC" localSheetId="2">#REF!</definedName>
    <definedName name="TEC" localSheetId="3">#REF!</definedName>
    <definedName name="TEC">#REF!</definedName>
    <definedName name="TEC." localSheetId="3">#REF!</definedName>
    <definedName name="TEC.">#REF!</definedName>
    <definedName name="TESTE" localSheetId="1">#REF!</definedName>
    <definedName name="TESTE" localSheetId="2">#REF!</definedName>
    <definedName name="TESTE" localSheetId="3">#REF!</definedName>
    <definedName name="TESTE">#REF!</definedName>
    <definedName name="TESTE2" localSheetId="1">#REF!</definedName>
    <definedName name="TESTE2" localSheetId="2">#REF!</definedName>
    <definedName name="TESTE2" localSheetId="3">#REF!</definedName>
    <definedName name="TESTE2">#REF!</definedName>
    <definedName name="thmed" localSheetId="1">#REF!</definedName>
    <definedName name="thmed" localSheetId="2">#REF!</definedName>
    <definedName name="thmed" localSheetId="3">#REF!</definedName>
    <definedName name="thmed">#REF!</definedName>
    <definedName name="thmin" localSheetId="1">#REF!</definedName>
    <definedName name="thmin" localSheetId="2">#REF!</definedName>
    <definedName name="thmin" localSheetId="3">#REF!</definedName>
    <definedName name="thmin">#REF!</definedName>
    <definedName name="ThreeA" localSheetId="1">#REF!</definedName>
    <definedName name="ThreeA" localSheetId="2">#REF!</definedName>
    <definedName name="ThreeA">#REF!</definedName>
    <definedName name="ThreeB" localSheetId="1">#REF!</definedName>
    <definedName name="ThreeB" localSheetId="2">#REF!</definedName>
    <definedName name="ThreeB">#REF!</definedName>
    <definedName name="ThreeC" localSheetId="1">#REF!</definedName>
    <definedName name="ThreeC" localSheetId="2">#REF!</definedName>
    <definedName name="ThreeC">#REF!</definedName>
    <definedName name="ThreeD" localSheetId="1">#REF!</definedName>
    <definedName name="ThreeD" localSheetId="2">#REF!</definedName>
    <definedName name="ThreeD">#REF!</definedName>
    <definedName name="ThreeE" localSheetId="1">#REF!</definedName>
    <definedName name="ThreeE" localSheetId="2">#REF!</definedName>
    <definedName name="ThreeE">#REF!</definedName>
    <definedName name="ThreeF" localSheetId="1">#REF!</definedName>
    <definedName name="ThreeF" localSheetId="2">#REF!</definedName>
    <definedName name="ThreeF">#REF!</definedName>
    <definedName name="ThreeG" localSheetId="1">#REF!</definedName>
    <definedName name="ThreeG" localSheetId="2">#REF!</definedName>
    <definedName name="ThreeG">#REF!</definedName>
    <definedName name="ThreeH" localSheetId="1">#REF!</definedName>
    <definedName name="ThreeH" localSheetId="2">#REF!</definedName>
    <definedName name="ThreeH">#REF!</definedName>
    <definedName name="ThreeI" localSheetId="1">#REF!</definedName>
    <definedName name="ThreeI" localSheetId="2">#REF!</definedName>
    <definedName name="ThreeI">#REF!</definedName>
    <definedName name="ThreeJ" localSheetId="1">#REF!</definedName>
    <definedName name="ThreeJ" localSheetId="2">#REF!</definedName>
    <definedName name="ThreeJ">#REF!</definedName>
    <definedName name="ThreeK" localSheetId="1">#REF!</definedName>
    <definedName name="ThreeK" localSheetId="2">#REF!</definedName>
    <definedName name="ThreeK">#REF!</definedName>
    <definedName name="ThreeL" localSheetId="1">#REF!</definedName>
    <definedName name="ThreeL" localSheetId="2">#REF!</definedName>
    <definedName name="ThreeL">#REF!</definedName>
    <definedName name="ThreeM" localSheetId="1">#REF!</definedName>
    <definedName name="ThreeM" localSheetId="2">#REF!</definedName>
    <definedName name="ThreeM">#REF!</definedName>
    <definedName name="TIPO_DE_INSTRUMENTO" localSheetId="3">#REF!</definedName>
    <definedName name="TIPO_DE_INSTRUMENTO">#REF!</definedName>
    <definedName name="tit" localSheetId="1">#REF!</definedName>
    <definedName name="tit" localSheetId="2">#REF!</definedName>
    <definedName name="tit" localSheetId="3">#REF!</definedName>
    <definedName name="tit">#REF!</definedName>
    <definedName name="TIT_FIS" localSheetId="3">#REF!</definedName>
    <definedName name="TIT_FIS">#REF!</definedName>
    <definedName name="_xlnm.Print_Titles" localSheetId="1">'GERAL - AMBULATÓRIO FSJ'!#REF!</definedName>
    <definedName name="_xlnm.Print_Titles" localSheetId="2">'GERAL-REFORMA DO REFEITÓRIO FSJ'!#REF!</definedName>
    <definedName name="_xlnm.Print_Titles" localSheetId="3">RESUMO!#REF!</definedName>
    <definedName name="_xlnm.Print_Titles">#N/A</definedName>
    <definedName name="Títulos_impressão_IM" localSheetId="1">#REF!</definedName>
    <definedName name="Títulos_impressão_IM" localSheetId="2">#REF!</definedName>
    <definedName name="Títulos_impressão_IM" localSheetId="3">#REF!</definedName>
    <definedName name="Títulos_impressão_IM">#REF!</definedName>
    <definedName name="TOTAL" localSheetId="1">#REF!</definedName>
    <definedName name="TOTAL" localSheetId="2">#REF!</definedName>
    <definedName name="TOTAL" localSheetId="3">#REF!</definedName>
    <definedName name="TOTAL">#REF!</definedName>
    <definedName name="TPREVMC" localSheetId="1">#REF!</definedName>
    <definedName name="TPREVMC" localSheetId="2">#REF!</definedName>
    <definedName name="TPREVMC">#REF!</definedName>
    <definedName name="TPREVTC" localSheetId="1">#REF!</definedName>
    <definedName name="TPREVTC" localSheetId="2">#REF!</definedName>
    <definedName name="TPREVTC">#REF!</definedName>
    <definedName name="TPREVTG" localSheetId="1">#REF!</definedName>
    <definedName name="TPREVTG" localSheetId="2">#REF!</definedName>
    <definedName name="TPREVTG">#REF!</definedName>
    <definedName name="TwoA" localSheetId="1">#REF!</definedName>
    <definedName name="TwoA" localSheetId="2">#REF!</definedName>
    <definedName name="TwoA">#REF!</definedName>
    <definedName name="TwoB" localSheetId="1">#REF!</definedName>
    <definedName name="TwoB" localSheetId="2">#REF!</definedName>
    <definedName name="TwoB">#REF!</definedName>
    <definedName name="TwoC" localSheetId="1">#REF!</definedName>
    <definedName name="TwoC" localSheetId="2">#REF!</definedName>
    <definedName name="TwoC">#REF!</definedName>
    <definedName name="TwoD" localSheetId="1">#REF!</definedName>
    <definedName name="TwoD" localSheetId="2">#REF!</definedName>
    <definedName name="TwoD">#REF!</definedName>
    <definedName name="TwoE" localSheetId="1">#REF!</definedName>
    <definedName name="TwoE" localSheetId="2">#REF!</definedName>
    <definedName name="TwoE">#REF!</definedName>
    <definedName name="TwoF" localSheetId="1">#REF!</definedName>
    <definedName name="TwoF" localSheetId="2">#REF!</definedName>
    <definedName name="TwoF">#REF!</definedName>
    <definedName name="TwoG" localSheetId="1">#REF!</definedName>
    <definedName name="TwoG" localSheetId="2">#REF!</definedName>
    <definedName name="TwoG">#REF!</definedName>
    <definedName name="TwoH" localSheetId="1">#REF!</definedName>
    <definedName name="TwoH" localSheetId="2">#REF!</definedName>
    <definedName name="TwoH">#REF!</definedName>
    <definedName name="TwoI" localSheetId="1">#REF!</definedName>
    <definedName name="TwoI" localSheetId="2">#REF!</definedName>
    <definedName name="TwoI">#REF!</definedName>
    <definedName name="TwoJ" localSheetId="1">#REF!</definedName>
    <definedName name="TwoJ" localSheetId="2">#REF!</definedName>
    <definedName name="TwoJ">#REF!</definedName>
    <definedName name="TwoK" localSheetId="1">#REF!</definedName>
    <definedName name="TwoK" localSheetId="2">#REF!</definedName>
    <definedName name="TwoK">#REF!</definedName>
    <definedName name="TwoL" localSheetId="1">#REF!</definedName>
    <definedName name="TwoL" localSheetId="2">#REF!</definedName>
    <definedName name="TwoL">#REF!</definedName>
    <definedName name="TwoM" localSheetId="1">#REF!</definedName>
    <definedName name="TwoM" localSheetId="2">#REF!</definedName>
    <definedName name="TwoM">#REF!</definedName>
    <definedName name="UN" localSheetId="3">#REF!</definedName>
    <definedName name="UN">#REF!</definedName>
    <definedName name="Unidade" localSheetId="3">#REF!</definedName>
    <definedName name="Unidade">#REF!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1">#REF!</definedName>
    <definedName name="Wagua" localSheetId="2">#REF!</definedName>
    <definedName name="Wagua" localSheetId="3">#REF!</definedName>
    <definedName name="Wagua">#REF!</definedName>
    <definedName name="wn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1">#REF!</definedName>
    <definedName name="Wpipe" localSheetId="2">#REF!</definedName>
    <definedName name="Wpipe" localSheetId="3">#REF!</definedName>
    <definedName name="Wpipe">#REF!</definedName>
    <definedName name="wrn.Caixa._.de._.Ferramentas.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3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3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1" hidden="1">{#N/A,#N/A,FALSE,"Cronograma";#N/A,#N/A,FALSE,"Cronogr. 2"}</definedName>
    <definedName name="wrn.Cronograma." localSheetId="2" hidden="1">{#N/A,#N/A,FALSE,"Cronograma";#N/A,#N/A,FALSE,"Cronogr. 2"}</definedName>
    <definedName name="wrn.Cronograma." localSheetId="3" hidden="1">{#N/A,#N/A,FALSE,"Cronograma";#N/A,#N/A,FALSE,"Cronogr. 2"}</definedName>
    <definedName name="wrn.Cronograma." hidden="1">{#N/A,#N/A,FALSE,"Cronograma";#N/A,#N/A,FALSE,"Cronogr. 2"}</definedName>
    <definedName name="wrn.ESTIMAT.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3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3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1">#REF!</definedName>
    <definedName name="Wtotal" localSheetId="2">#REF!</definedName>
    <definedName name="Wtotal" localSheetId="3">#REF!</definedName>
    <definedName name="Wtotal">#REF!</definedName>
    <definedName name="X" localSheetId="3">#REF!</definedName>
    <definedName name="X">#REF!</definedName>
    <definedName name="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3">#REF!</definedName>
    <definedName name="XXXXXX">#REF!</definedName>
    <definedName name="XXXXXXX" localSheetId="1">#REF!</definedName>
    <definedName name="XXXXXXX" localSheetId="2">#REF!</definedName>
    <definedName name="XXXXXXX">#REF!</definedName>
    <definedName name="XYZZXZXXZXZ" localSheetId="3">#REF!</definedName>
    <definedName name="XYZZXZXXZXZ">#REF!</definedName>
    <definedName name="Z" localSheetId="1">#REF!</definedName>
    <definedName name="Z" localSheetId="2">#REF!</definedName>
    <definedName name="Z" localSheetId="3">#REF!</definedName>
    <definedName name="Z">#REF!</definedName>
    <definedName name="Z_0CCF26D2_015A_48BB_A932_E67ED632CE05_.wvu.FilterData" localSheetId="1" hidden="1">'GERAL - AMBULATÓRIO FSJ'!#REF!</definedName>
    <definedName name="Z_0CCF26D2_015A_48BB_A932_E67ED632CE05_.wvu.FilterData" localSheetId="2" hidden="1">'GERAL-REFORMA DO REFEITÓRIO FSJ'!#REF!</definedName>
    <definedName name="Z_0CCF26D2_015A_48BB_A932_E67ED632CE05_.wvu.FilterData" localSheetId="3" hidden="1">RESUMO!#REF!</definedName>
    <definedName name="Z_0CCF26D2_015A_48BB_A932_E67ED632CE05_.wvu.PrintArea" localSheetId="1" hidden="1">'GERAL - AMBULATÓRIO FSJ'!$A$9:$N$136</definedName>
    <definedName name="Z_0CCF26D2_015A_48BB_A932_E67ED632CE05_.wvu.PrintArea" localSheetId="2" hidden="1">'GERAL-REFORMA DO REFEITÓRIO FSJ'!$A$9:$N$89</definedName>
    <definedName name="Z_0CCF26D2_015A_48BB_A932_E67ED632CE05_.wvu.PrintArea" localSheetId="3" hidden="1">RESUMO!$A$10:$V$10</definedName>
    <definedName name="Z_0CCF26D2_015A_48BB_A932_E67ED632CE05_.wvu.PrintTitles" localSheetId="1" hidden="1">'GERAL - AMBULATÓRIO FSJ'!#REF!</definedName>
    <definedName name="Z_0CCF26D2_015A_48BB_A932_E67ED632CE05_.wvu.PrintTitles" localSheetId="2" hidden="1">'GERAL-REFORMA DO REFEITÓRIO FSJ'!#REF!</definedName>
    <definedName name="Z_0CCF26D2_015A_48BB_A932_E67ED632CE05_.wvu.PrintTitles" localSheetId="3" hidden="1">RESUMO!#REF!</definedName>
    <definedName name="Z_139CDC34_A2AE_4FB8_A6BF_3FCAEDE2A712_.wvu.FilterData" localSheetId="1" hidden="1">'GERAL - AMBULATÓRIO FSJ'!#REF!</definedName>
    <definedName name="Z_139CDC34_A2AE_4FB8_A6BF_3FCAEDE2A712_.wvu.FilterData" localSheetId="2" hidden="1">'GERAL-REFORMA DO REFEITÓRIO FSJ'!#REF!</definedName>
    <definedName name="Z_139CDC34_A2AE_4FB8_A6BF_3FCAEDE2A712_.wvu.FilterData" localSheetId="3" hidden="1">RESUMO!#REF!</definedName>
    <definedName name="Z_139CDC34_A2AE_4FB8_A6BF_3FCAEDE2A712_.wvu.PrintArea" localSheetId="1" hidden="1">'GERAL - AMBULATÓRIO FSJ'!$A$9:$N$136</definedName>
    <definedName name="Z_139CDC34_A2AE_4FB8_A6BF_3FCAEDE2A712_.wvu.PrintArea" localSheetId="2" hidden="1">'GERAL-REFORMA DO REFEITÓRIO FSJ'!$A$9:$N$89</definedName>
    <definedName name="Z_139CDC34_A2AE_4FB8_A6BF_3FCAEDE2A712_.wvu.PrintArea" localSheetId="3" hidden="1">RESUMO!$A$10:$V$10</definedName>
    <definedName name="Z_139CDC34_A2AE_4FB8_A6BF_3FCAEDE2A712_.wvu.PrintTitles" localSheetId="1" hidden="1">'GERAL - AMBULATÓRIO FSJ'!#REF!</definedName>
    <definedName name="Z_139CDC34_A2AE_4FB8_A6BF_3FCAEDE2A712_.wvu.PrintTitles" localSheetId="2" hidden="1">'GERAL-REFORMA DO REFEITÓRIO FSJ'!#REF!</definedName>
    <definedName name="Z_139CDC34_A2AE_4FB8_A6BF_3FCAEDE2A712_.wvu.PrintTitles" localSheetId="3" hidden="1">RESUMO!#REF!</definedName>
    <definedName name="Z_EC1863A0_3B45_43E6_81CD_D9608D52C52A_.wvu.FilterData" localSheetId="1" hidden="1">'GERAL - AMBULATÓRIO FSJ'!#REF!</definedName>
    <definedName name="Z_EC1863A0_3B45_43E6_81CD_D9608D52C52A_.wvu.FilterData" localSheetId="2" hidden="1">'GERAL-REFORMA DO REFEITÓRIO FSJ'!#REF!</definedName>
    <definedName name="Z_EC1863A0_3B45_43E6_81CD_D9608D52C52A_.wvu.FilterData" localSheetId="3" hidden="1">RESUMO!#REF!</definedName>
    <definedName name="Z_EC1863A0_3B45_43E6_81CD_D9608D52C52A_.wvu.PrintArea" localSheetId="1" hidden="1">'GERAL - AMBULATÓRIO FSJ'!$A$9:$N$136</definedName>
    <definedName name="Z_EC1863A0_3B45_43E6_81CD_D9608D52C52A_.wvu.PrintArea" localSheetId="2" hidden="1">'GERAL-REFORMA DO REFEITÓRIO FSJ'!$A$9:$N$89</definedName>
    <definedName name="Z_EC1863A0_3B45_43E6_81CD_D9608D52C52A_.wvu.PrintArea" localSheetId="3" hidden="1">RESUMO!$A$10:$V$10</definedName>
    <definedName name="Z_EC1863A0_3B45_43E6_81CD_D9608D52C52A_.wvu.PrintTitles" localSheetId="1" hidden="1">'GERAL - AMBULATÓRIO FSJ'!#REF!</definedName>
    <definedName name="Z_EC1863A0_3B45_43E6_81CD_D9608D52C52A_.wvu.PrintTitles" localSheetId="2" hidden="1">'GERAL-REFORMA DO REFEITÓRIO FSJ'!#REF!</definedName>
    <definedName name="Z_EC1863A0_3B45_43E6_81CD_D9608D52C52A_.wvu.PrintTitles" localSheetId="3" hidden="1">RESUMO!#REF!</definedName>
  </definedNames>
  <calcPr calcId="191029"/>
  <customWorkbookViews>
    <customWorkbookView name="Paula Mantovanelli - Modo de exibição pessoal" guid="{EC1863A0-3B45-43E6-81CD-D9608D52C52A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12" l="1"/>
  <c r="J93" i="12"/>
  <c r="J94" i="12"/>
  <c r="J96" i="12"/>
  <c r="J100" i="12"/>
  <c r="J101" i="12"/>
  <c r="J102" i="12"/>
  <c r="J90" i="12"/>
  <c r="J91" i="12"/>
  <c r="J95" i="12"/>
  <c r="J97" i="12"/>
  <c r="J98" i="12"/>
  <c r="J99" i="12"/>
  <c r="J103" i="12"/>
  <c r="J89" i="12"/>
  <c r="J132" i="12" l="1"/>
  <c r="J133" i="12"/>
  <c r="J134" i="12"/>
  <c r="J135" i="12"/>
  <c r="J130" i="12"/>
  <c r="I132" i="12"/>
  <c r="I133" i="12"/>
  <c r="I134" i="12"/>
  <c r="I135" i="12"/>
  <c r="L130" i="12"/>
  <c r="M130" i="12" s="1"/>
  <c r="I130" i="12"/>
  <c r="L135" i="12"/>
  <c r="M135" i="12" s="1"/>
  <c r="L134" i="12"/>
  <c r="M134" i="12" s="1"/>
  <c r="L133" i="12"/>
  <c r="M133" i="12" s="1"/>
  <c r="L132" i="12"/>
  <c r="M132" i="12" s="1"/>
  <c r="L131" i="12"/>
  <c r="M131" i="12" s="1"/>
  <c r="L123" i="12"/>
  <c r="M123" i="12" s="1"/>
  <c r="J123" i="12"/>
  <c r="I123" i="12"/>
  <c r="L122" i="12"/>
  <c r="M122" i="12" s="1"/>
  <c r="J122" i="12"/>
  <c r="I122" i="12"/>
  <c r="L124" i="12"/>
  <c r="M124" i="12" s="1"/>
  <c r="L125" i="12"/>
  <c r="M125" i="12" s="1"/>
  <c r="L126" i="12"/>
  <c r="M126" i="12" s="1"/>
  <c r="L127" i="12"/>
  <c r="M127" i="12" s="1"/>
  <c r="L128" i="12"/>
  <c r="M128" i="12" s="1"/>
  <c r="I106" i="12"/>
  <c r="J106" i="12"/>
  <c r="L106" i="12"/>
  <c r="M106" i="12" s="1"/>
  <c r="I107" i="12"/>
  <c r="J107" i="12"/>
  <c r="L107" i="12"/>
  <c r="M107" i="12" s="1"/>
  <c r="I108" i="12"/>
  <c r="J108" i="12"/>
  <c r="L108" i="12"/>
  <c r="M108" i="12" s="1"/>
  <c r="I109" i="12"/>
  <c r="J109" i="12"/>
  <c r="L109" i="12"/>
  <c r="M109" i="12" s="1"/>
  <c r="I110" i="12"/>
  <c r="J110" i="12"/>
  <c r="L110" i="12"/>
  <c r="M110" i="12" s="1"/>
  <c r="I111" i="12"/>
  <c r="J111" i="12"/>
  <c r="K111" i="12" s="1"/>
  <c r="L111" i="12"/>
  <c r="M111" i="12" s="1"/>
  <c r="I112" i="12"/>
  <c r="J112" i="12"/>
  <c r="L112" i="12"/>
  <c r="M112" i="12" s="1"/>
  <c r="I113" i="12"/>
  <c r="J113" i="12"/>
  <c r="L113" i="12"/>
  <c r="M113" i="12" s="1"/>
  <c r="I114" i="12"/>
  <c r="J114" i="12"/>
  <c r="L114" i="12"/>
  <c r="M114" i="12" s="1"/>
  <c r="I115" i="12"/>
  <c r="J115" i="12"/>
  <c r="L115" i="12"/>
  <c r="M115" i="12" s="1"/>
  <c r="I116" i="12"/>
  <c r="J116" i="12"/>
  <c r="L116" i="12"/>
  <c r="M116" i="12" s="1"/>
  <c r="I117" i="12"/>
  <c r="J117" i="12"/>
  <c r="L117" i="12"/>
  <c r="M117" i="12" s="1"/>
  <c r="I118" i="12"/>
  <c r="J118" i="12"/>
  <c r="L118" i="12"/>
  <c r="M118" i="12" s="1"/>
  <c r="I119" i="12"/>
  <c r="J119" i="12"/>
  <c r="L119" i="12"/>
  <c r="M119" i="12" s="1"/>
  <c r="I120" i="12"/>
  <c r="J120" i="12"/>
  <c r="L120" i="12"/>
  <c r="M120" i="12" s="1"/>
  <c r="L105" i="12"/>
  <c r="M105" i="12" s="1"/>
  <c r="I90" i="12"/>
  <c r="K90" i="12" s="1"/>
  <c r="L90" i="12"/>
  <c r="M90" i="12" s="1"/>
  <c r="I91" i="12"/>
  <c r="K91" i="12" s="1"/>
  <c r="L91" i="12"/>
  <c r="M91" i="12" s="1"/>
  <c r="I92" i="12"/>
  <c r="K92" i="12" s="1"/>
  <c r="L92" i="12"/>
  <c r="M92" i="12" s="1"/>
  <c r="I93" i="12"/>
  <c r="K93" i="12" s="1"/>
  <c r="L93" i="12"/>
  <c r="M93" i="12" s="1"/>
  <c r="I94" i="12"/>
  <c r="K94" i="12" s="1"/>
  <c r="L94" i="12"/>
  <c r="M94" i="12" s="1"/>
  <c r="I95" i="12"/>
  <c r="K95" i="12" s="1"/>
  <c r="L95" i="12"/>
  <c r="M95" i="12" s="1"/>
  <c r="I96" i="12"/>
  <c r="L96" i="12"/>
  <c r="M96" i="12" s="1"/>
  <c r="I97" i="12"/>
  <c r="K97" i="12" s="1"/>
  <c r="L97" i="12"/>
  <c r="M97" i="12" s="1"/>
  <c r="I98" i="12"/>
  <c r="K98" i="12" s="1"/>
  <c r="L98" i="12"/>
  <c r="M98" i="12" s="1"/>
  <c r="I99" i="12"/>
  <c r="K99" i="12" s="1"/>
  <c r="L99" i="12"/>
  <c r="M99" i="12" s="1"/>
  <c r="I100" i="12"/>
  <c r="K100" i="12" s="1"/>
  <c r="L100" i="12"/>
  <c r="M100" i="12" s="1"/>
  <c r="I101" i="12"/>
  <c r="L101" i="12"/>
  <c r="M101" i="12" s="1"/>
  <c r="I102" i="12"/>
  <c r="K102" i="12" s="1"/>
  <c r="L102" i="12"/>
  <c r="M102" i="12" s="1"/>
  <c r="I103" i="12"/>
  <c r="K103" i="12" s="1"/>
  <c r="L103" i="12"/>
  <c r="M103" i="12" s="1"/>
  <c r="L89" i="12"/>
  <c r="M89" i="12" s="1"/>
  <c r="I33" i="12"/>
  <c r="J33" i="12"/>
  <c r="L33" i="12"/>
  <c r="M33" i="12" s="1"/>
  <c r="I34" i="12"/>
  <c r="J34" i="12"/>
  <c r="L34" i="12"/>
  <c r="M34" i="12" s="1"/>
  <c r="I35" i="12"/>
  <c r="J35" i="12"/>
  <c r="L35" i="12"/>
  <c r="M35" i="12" s="1"/>
  <c r="I36" i="12"/>
  <c r="J36" i="12"/>
  <c r="L36" i="12"/>
  <c r="M36" i="12" s="1"/>
  <c r="I37" i="12"/>
  <c r="J37" i="12"/>
  <c r="L37" i="12"/>
  <c r="M37" i="12" s="1"/>
  <c r="I38" i="12"/>
  <c r="J38" i="12"/>
  <c r="L38" i="12"/>
  <c r="M38" i="12" s="1"/>
  <c r="I39" i="12"/>
  <c r="J39" i="12"/>
  <c r="L39" i="12"/>
  <c r="M39" i="12" s="1"/>
  <c r="I40" i="12"/>
  <c r="J40" i="12"/>
  <c r="L40" i="12"/>
  <c r="M40" i="12" s="1"/>
  <c r="I41" i="12"/>
  <c r="J41" i="12"/>
  <c r="L41" i="12"/>
  <c r="M41" i="12" s="1"/>
  <c r="I42" i="12"/>
  <c r="J42" i="12"/>
  <c r="L42" i="12"/>
  <c r="M42" i="12" s="1"/>
  <c r="I43" i="12"/>
  <c r="J43" i="12"/>
  <c r="L43" i="12"/>
  <c r="M43" i="12" s="1"/>
  <c r="I44" i="12"/>
  <c r="J44" i="12"/>
  <c r="L44" i="12"/>
  <c r="M44" i="12" s="1"/>
  <c r="I45" i="12"/>
  <c r="J45" i="12"/>
  <c r="L45" i="12"/>
  <c r="M45" i="12" s="1"/>
  <c r="I46" i="12"/>
  <c r="J46" i="12"/>
  <c r="L46" i="12"/>
  <c r="M46" i="12" s="1"/>
  <c r="I47" i="12"/>
  <c r="J47" i="12"/>
  <c r="K47" i="12" s="1"/>
  <c r="L47" i="12"/>
  <c r="M47" i="12" s="1"/>
  <c r="I48" i="12"/>
  <c r="J48" i="12"/>
  <c r="L48" i="12"/>
  <c r="M48" i="12" s="1"/>
  <c r="I49" i="12"/>
  <c r="J49" i="12"/>
  <c r="L49" i="12"/>
  <c r="M49" i="12" s="1"/>
  <c r="I50" i="12"/>
  <c r="J50" i="12"/>
  <c r="L50" i="12"/>
  <c r="M50" i="12" s="1"/>
  <c r="I51" i="12"/>
  <c r="J51" i="12"/>
  <c r="K51" i="12" s="1"/>
  <c r="L51" i="12"/>
  <c r="M51" i="12" s="1"/>
  <c r="I52" i="12"/>
  <c r="J52" i="12"/>
  <c r="L52" i="12"/>
  <c r="M52" i="12" s="1"/>
  <c r="I53" i="12"/>
  <c r="J53" i="12"/>
  <c r="L53" i="12"/>
  <c r="M53" i="12" s="1"/>
  <c r="I54" i="12"/>
  <c r="J54" i="12"/>
  <c r="L54" i="12"/>
  <c r="M54" i="12" s="1"/>
  <c r="I55" i="12"/>
  <c r="J55" i="12"/>
  <c r="L55" i="12"/>
  <c r="M55" i="12" s="1"/>
  <c r="I56" i="12"/>
  <c r="J56" i="12"/>
  <c r="L56" i="12"/>
  <c r="M56" i="12" s="1"/>
  <c r="I57" i="12"/>
  <c r="J57" i="12"/>
  <c r="L57" i="12"/>
  <c r="M57" i="12" s="1"/>
  <c r="I58" i="12"/>
  <c r="J58" i="12"/>
  <c r="L58" i="12"/>
  <c r="M58" i="12" s="1"/>
  <c r="I59" i="12"/>
  <c r="J59" i="12"/>
  <c r="L59" i="12"/>
  <c r="M59" i="12" s="1"/>
  <c r="I60" i="12"/>
  <c r="J60" i="12"/>
  <c r="L60" i="12"/>
  <c r="M60" i="12" s="1"/>
  <c r="I61" i="12"/>
  <c r="J61" i="12"/>
  <c r="L61" i="12"/>
  <c r="M61" i="12" s="1"/>
  <c r="I62" i="12"/>
  <c r="J62" i="12"/>
  <c r="L62" i="12"/>
  <c r="M62" i="12" s="1"/>
  <c r="I63" i="12"/>
  <c r="J63" i="12"/>
  <c r="L63" i="12"/>
  <c r="M63" i="12" s="1"/>
  <c r="I64" i="12"/>
  <c r="J64" i="12"/>
  <c r="L64" i="12"/>
  <c r="M64" i="12" s="1"/>
  <c r="I65" i="12"/>
  <c r="J65" i="12"/>
  <c r="L65" i="12"/>
  <c r="M65" i="12" s="1"/>
  <c r="I66" i="12"/>
  <c r="J66" i="12"/>
  <c r="L66" i="12"/>
  <c r="M66" i="12" s="1"/>
  <c r="I67" i="12"/>
  <c r="J67" i="12"/>
  <c r="L67" i="12"/>
  <c r="M67" i="12" s="1"/>
  <c r="I68" i="12"/>
  <c r="J68" i="12"/>
  <c r="L68" i="12"/>
  <c r="M68" i="12" s="1"/>
  <c r="I69" i="12"/>
  <c r="J69" i="12"/>
  <c r="L69" i="12"/>
  <c r="M69" i="12" s="1"/>
  <c r="I70" i="12"/>
  <c r="J70" i="12"/>
  <c r="L70" i="12"/>
  <c r="M70" i="12" s="1"/>
  <c r="I71" i="12"/>
  <c r="J71" i="12"/>
  <c r="L71" i="12"/>
  <c r="M71" i="12" s="1"/>
  <c r="I72" i="12"/>
  <c r="J72" i="12"/>
  <c r="L72" i="12"/>
  <c r="M72" i="12" s="1"/>
  <c r="I73" i="12"/>
  <c r="J73" i="12"/>
  <c r="L73" i="12"/>
  <c r="M73" i="12" s="1"/>
  <c r="I74" i="12"/>
  <c r="J74" i="12"/>
  <c r="L74" i="12"/>
  <c r="M74" i="12" s="1"/>
  <c r="I75" i="12"/>
  <c r="J75" i="12"/>
  <c r="L75" i="12"/>
  <c r="M75" i="12" s="1"/>
  <c r="I76" i="12"/>
  <c r="J76" i="12"/>
  <c r="L76" i="12"/>
  <c r="M76" i="12" s="1"/>
  <c r="I77" i="12"/>
  <c r="J77" i="12"/>
  <c r="L77" i="12"/>
  <c r="M77" i="12" s="1"/>
  <c r="I78" i="12"/>
  <c r="J78" i="12"/>
  <c r="L78" i="12"/>
  <c r="M78" i="12" s="1"/>
  <c r="I79" i="12"/>
  <c r="J79" i="12"/>
  <c r="L79" i="12"/>
  <c r="M79" i="12" s="1"/>
  <c r="I80" i="12"/>
  <c r="J80" i="12"/>
  <c r="L80" i="12"/>
  <c r="M80" i="12" s="1"/>
  <c r="I81" i="12"/>
  <c r="J81" i="12"/>
  <c r="L81" i="12"/>
  <c r="M81" i="12" s="1"/>
  <c r="I82" i="12"/>
  <c r="J82" i="12"/>
  <c r="L82" i="12"/>
  <c r="M82" i="12" s="1"/>
  <c r="I83" i="12"/>
  <c r="J83" i="12"/>
  <c r="L83" i="12"/>
  <c r="M83" i="12" s="1"/>
  <c r="I84" i="12"/>
  <c r="J84" i="12"/>
  <c r="L84" i="12"/>
  <c r="M84" i="12" s="1"/>
  <c r="I85" i="12"/>
  <c r="J85" i="12"/>
  <c r="L85" i="12"/>
  <c r="M85" i="12" s="1"/>
  <c r="I86" i="12"/>
  <c r="J86" i="12"/>
  <c r="L86" i="12"/>
  <c r="M86" i="12" s="1"/>
  <c r="I87" i="12"/>
  <c r="J87" i="12"/>
  <c r="L87" i="12"/>
  <c r="M87" i="12" s="1"/>
  <c r="L32" i="12"/>
  <c r="M32" i="12" s="1"/>
  <c r="L29" i="12"/>
  <c r="M29" i="12" s="1"/>
  <c r="I28" i="12"/>
  <c r="J28" i="12"/>
  <c r="L28" i="12"/>
  <c r="M28" i="12" s="1"/>
  <c r="I29" i="12"/>
  <c r="J29" i="12"/>
  <c r="I30" i="12"/>
  <c r="J30" i="12"/>
  <c r="L30" i="12"/>
  <c r="M30" i="12" s="1"/>
  <c r="L11" i="12"/>
  <c r="M11" i="12" s="1"/>
  <c r="L14" i="11"/>
  <c r="L13" i="12"/>
  <c r="M13" i="12" s="1"/>
  <c r="I12" i="12"/>
  <c r="J12" i="12"/>
  <c r="I13" i="12"/>
  <c r="J13" i="12"/>
  <c r="I14" i="12"/>
  <c r="J14" i="12"/>
  <c r="I15" i="12"/>
  <c r="J15" i="12"/>
  <c r="K15" i="12" s="1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L12" i="12"/>
  <c r="M12" i="12" s="1"/>
  <c r="L14" i="12"/>
  <c r="M14" i="12" s="1"/>
  <c r="L15" i="12"/>
  <c r="M15" i="12" s="1"/>
  <c r="L16" i="12"/>
  <c r="M16" i="12" s="1"/>
  <c r="L17" i="12"/>
  <c r="M17" i="12" s="1"/>
  <c r="L18" i="12"/>
  <c r="M18" i="12" s="1"/>
  <c r="L19" i="12"/>
  <c r="M19" i="12" s="1"/>
  <c r="L20" i="12"/>
  <c r="M20" i="12" s="1"/>
  <c r="L21" i="12"/>
  <c r="M21" i="12" s="1"/>
  <c r="L22" i="12"/>
  <c r="M22" i="12" s="1"/>
  <c r="L23" i="12"/>
  <c r="M23" i="12" s="1"/>
  <c r="L24" i="12"/>
  <c r="M24" i="12" s="1"/>
  <c r="L25" i="12"/>
  <c r="M25" i="12" s="1"/>
  <c r="L26" i="12"/>
  <c r="M26" i="12" s="1"/>
  <c r="L27" i="12"/>
  <c r="M27" i="12" s="1"/>
  <c r="L13" i="11"/>
  <c r="M13" i="11" s="1"/>
  <c r="K122" i="12" l="1"/>
  <c r="K114" i="12"/>
  <c r="K107" i="12"/>
  <c r="K119" i="12"/>
  <c r="K116" i="12"/>
  <c r="K135" i="12"/>
  <c r="K134" i="12"/>
  <c r="K133" i="12"/>
  <c r="K130" i="12"/>
  <c r="K115" i="12"/>
  <c r="K110" i="12"/>
  <c r="K109" i="12"/>
  <c r="K112" i="12"/>
  <c r="K117" i="12"/>
  <c r="K118" i="12"/>
  <c r="K108" i="12"/>
  <c r="K123" i="12"/>
  <c r="K120" i="12"/>
  <c r="K106" i="12"/>
  <c r="K34" i="12"/>
  <c r="K113" i="12"/>
  <c r="K23" i="12"/>
  <c r="K80" i="12"/>
  <c r="K66" i="12"/>
  <c r="K19" i="12"/>
  <c r="K28" i="12"/>
  <c r="K29" i="12"/>
  <c r="K77" i="12"/>
  <c r="K56" i="12"/>
  <c r="K54" i="12"/>
  <c r="K60" i="12"/>
  <c r="K73" i="12"/>
  <c r="K49" i="12"/>
  <c r="K18" i="12"/>
  <c r="K86" i="12"/>
  <c r="K27" i="12"/>
  <c r="K63" i="12"/>
  <c r="K48" i="12"/>
  <c r="K74" i="12"/>
  <c r="K53" i="12"/>
  <c r="K65" i="12"/>
  <c r="K36" i="12"/>
  <c r="K68" i="12"/>
  <c r="K14" i="12"/>
  <c r="K46" i="12"/>
  <c r="K62" i="12"/>
  <c r="K38" i="12"/>
  <c r="K39" i="12"/>
  <c r="K72" i="12"/>
  <c r="K41" i="12"/>
  <c r="K84" i="12"/>
  <c r="K17" i="12"/>
  <c r="K44" i="12"/>
  <c r="K26" i="12"/>
  <c r="K82" i="12"/>
  <c r="K50" i="12"/>
  <c r="K37" i="12"/>
  <c r="K22" i="12"/>
  <c r="K70" i="12"/>
  <c r="K75" i="12"/>
  <c r="K58" i="12"/>
  <c r="K61" i="12"/>
  <c r="K83" i="12"/>
  <c r="K16" i="12"/>
  <c r="K78" i="12"/>
  <c r="K87" i="12"/>
  <c r="K12" i="12"/>
  <c r="K21" i="12"/>
  <c r="K71" i="12"/>
  <c r="K42" i="12"/>
  <c r="K85" i="12"/>
  <c r="K59" i="12"/>
  <c r="K25" i="12"/>
  <c r="K30" i="12"/>
  <c r="K13" i="12"/>
  <c r="K24" i="12"/>
  <c r="K20" i="12"/>
  <c r="K96" i="12"/>
  <c r="K101" i="12"/>
  <c r="K57" i="12"/>
  <c r="K35" i="12"/>
  <c r="K79" i="12"/>
  <c r="K43" i="12"/>
  <c r="K76" i="12"/>
  <c r="K40" i="12"/>
  <c r="K81" i="12"/>
  <c r="K45" i="12"/>
  <c r="K67" i="12"/>
  <c r="K64" i="12"/>
  <c r="K69" i="12"/>
  <c r="K33" i="12"/>
  <c r="K55" i="12"/>
  <c r="K52" i="12"/>
  <c r="L89" i="11" l="1"/>
  <c r="M89" i="11" s="1"/>
  <c r="J89" i="11"/>
  <c r="J88" i="11" s="1"/>
  <c r="I89" i="11"/>
  <c r="I88" i="11" s="1"/>
  <c r="I73" i="11"/>
  <c r="J73" i="11"/>
  <c r="L73" i="11"/>
  <c r="M73" i="11" s="1"/>
  <c r="I74" i="11"/>
  <c r="J74" i="11"/>
  <c r="L74" i="11"/>
  <c r="M74" i="11" s="1"/>
  <c r="I75" i="11"/>
  <c r="J75" i="11"/>
  <c r="L75" i="11"/>
  <c r="M75" i="11" s="1"/>
  <c r="J61" i="11"/>
  <c r="J62" i="11"/>
  <c r="J64" i="11"/>
  <c r="J65" i="11"/>
  <c r="L65" i="11"/>
  <c r="M65" i="11" s="1"/>
  <c r="I62" i="11"/>
  <c r="L62" i="11"/>
  <c r="M62" i="11" s="1"/>
  <c r="I59" i="11"/>
  <c r="J59" i="11"/>
  <c r="L59" i="11"/>
  <c r="M59" i="11" s="1"/>
  <c r="L52" i="11"/>
  <c r="M52" i="11" s="1"/>
  <c r="J52" i="11"/>
  <c r="I52" i="11"/>
  <c r="I46" i="11"/>
  <c r="J46" i="11"/>
  <c r="L46" i="11"/>
  <c r="M46" i="11" s="1"/>
  <c r="I47" i="11"/>
  <c r="J47" i="11"/>
  <c r="L47" i="11"/>
  <c r="M47" i="11" s="1"/>
  <c r="I48" i="11"/>
  <c r="J48" i="11"/>
  <c r="L48" i="11"/>
  <c r="M48" i="11" s="1"/>
  <c r="I31" i="11"/>
  <c r="J31" i="11"/>
  <c r="L31" i="11"/>
  <c r="M31" i="11" s="1"/>
  <c r="I32" i="11"/>
  <c r="J32" i="11"/>
  <c r="L32" i="11"/>
  <c r="M32" i="11" s="1"/>
  <c r="I33" i="11"/>
  <c r="J33" i="11"/>
  <c r="L33" i="11"/>
  <c r="M33" i="11" s="1"/>
  <c r="I34" i="11"/>
  <c r="J34" i="11"/>
  <c r="L34" i="11"/>
  <c r="M34" i="11" s="1"/>
  <c r="I35" i="11"/>
  <c r="J35" i="11"/>
  <c r="L35" i="11"/>
  <c r="M35" i="11" s="1"/>
  <c r="I36" i="11"/>
  <c r="J36" i="11"/>
  <c r="L36" i="11"/>
  <c r="M36" i="11" s="1"/>
  <c r="I37" i="11"/>
  <c r="J37" i="11"/>
  <c r="L37" i="11"/>
  <c r="M37" i="11" s="1"/>
  <c r="I38" i="11"/>
  <c r="J38" i="11"/>
  <c r="L38" i="11"/>
  <c r="M38" i="11" s="1"/>
  <c r="I19" i="11"/>
  <c r="J19" i="11"/>
  <c r="L19" i="11"/>
  <c r="M19" i="11" s="1"/>
  <c r="I20" i="11"/>
  <c r="J20" i="11"/>
  <c r="L20" i="11"/>
  <c r="M20" i="11" s="1"/>
  <c r="I21" i="11"/>
  <c r="J21" i="11"/>
  <c r="L21" i="11"/>
  <c r="M21" i="11" s="1"/>
  <c r="I22" i="11"/>
  <c r="J22" i="11"/>
  <c r="L22" i="11"/>
  <c r="M22" i="11" s="1"/>
  <c r="I23" i="11"/>
  <c r="J23" i="11"/>
  <c r="L23" i="11"/>
  <c r="M23" i="11" s="1"/>
  <c r="I24" i="11"/>
  <c r="J24" i="11"/>
  <c r="L24" i="11"/>
  <c r="M24" i="11" s="1"/>
  <c r="I25" i="11"/>
  <c r="J25" i="11"/>
  <c r="L25" i="11"/>
  <c r="M25" i="11" s="1"/>
  <c r="I18" i="11"/>
  <c r="I17" i="11" s="1"/>
  <c r="I14" i="11"/>
  <c r="J14" i="11"/>
  <c r="M14" i="11"/>
  <c r="I15" i="11"/>
  <c r="J15" i="11"/>
  <c r="L15" i="11"/>
  <c r="M15" i="11" s="1"/>
  <c r="I16" i="11"/>
  <c r="J16" i="11"/>
  <c r="L16" i="11"/>
  <c r="M16" i="11" s="1"/>
  <c r="K74" i="11" l="1"/>
  <c r="K52" i="11"/>
  <c r="K89" i="11"/>
  <c r="K88" i="11" s="1"/>
  <c r="K47" i="11"/>
  <c r="K75" i="11"/>
  <c r="K73" i="11"/>
  <c r="K62" i="11"/>
  <c r="K59" i="11"/>
  <c r="K34" i="11"/>
  <c r="K24" i="11"/>
  <c r="K32" i="11"/>
  <c r="K35" i="11"/>
  <c r="K48" i="11"/>
  <c r="K46" i="11"/>
  <c r="K31" i="11"/>
  <c r="K25" i="11"/>
  <c r="K37" i="11"/>
  <c r="K36" i="11"/>
  <c r="K15" i="11"/>
  <c r="K33" i="11"/>
  <c r="K38" i="11"/>
  <c r="K22" i="11"/>
  <c r="K23" i="11"/>
  <c r="K20" i="11"/>
  <c r="K19" i="11"/>
  <c r="K21" i="11"/>
  <c r="K14" i="11"/>
  <c r="K16" i="11"/>
  <c r="I128" i="12" l="1"/>
  <c r="J128" i="12"/>
  <c r="I105" i="12"/>
  <c r="I104" i="12" s="1"/>
  <c r="J105" i="12"/>
  <c r="J104" i="12" s="1"/>
  <c r="I89" i="12"/>
  <c r="I88" i="12" s="1"/>
  <c r="J88" i="12"/>
  <c r="I32" i="12"/>
  <c r="I31" i="12" s="1"/>
  <c r="J32" i="12"/>
  <c r="J31" i="12" s="1"/>
  <c r="J11" i="12"/>
  <c r="J10" i="12" s="1"/>
  <c r="I11" i="12"/>
  <c r="I10" i="12" l="1"/>
  <c r="K11" i="12"/>
  <c r="K10" i="12" s="1"/>
  <c r="K105" i="12"/>
  <c r="K104" i="12" s="1"/>
  <c r="K89" i="12"/>
  <c r="K88" i="12" s="1"/>
  <c r="K128" i="12"/>
  <c r="K32" i="12"/>
  <c r="K31" i="12" s="1"/>
  <c r="L77" i="11" l="1"/>
  <c r="M77" i="11" s="1"/>
  <c r="J77" i="11"/>
  <c r="I77" i="11"/>
  <c r="L72" i="11"/>
  <c r="M72" i="11" s="1"/>
  <c r="J72" i="11"/>
  <c r="I72" i="11"/>
  <c r="L67" i="11"/>
  <c r="M67" i="11" s="1"/>
  <c r="J67" i="11"/>
  <c r="I67" i="11"/>
  <c r="L64" i="11"/>
  <c r="M64" i="11" s="1"/>
  <c r="I64" i="11"/>
  <c r="L57" i="11"/>
  <c r="M57" i="11" s="1"/>
  <c r="J57" i="11"/>
  <c r="I57" i="11"/>
  <c r="I42" i="11"/>
  <c r="L40" i="11"/>
  <c r="M40" i="11" s="1"/>
  <c r="J40" i="11"/>
  <c r="I40" i="11"/>
  <c r="L28" i="11"/>
  <c r="M28" i="11" s="1"/>
  <c r="J28" i="11"/>
  <c r="J27" i="11" s="1"/>
  <c r="I28" i="11"/>
  <c r="I27" i="11" s="1"/>
  <c r="L18" i="11"/>
  <c r="M18" i="11" s="1"/>
  <c r="J13" i="11"/>
  <c r="J11" i="11" s="1"/>
  <c r="I13" i="11"/>
  <c r="I11" i="11" s="1"/>
  <c r="I10" i="11" s="1"/>
  <c r="I79" i="11"/>
  <c r="J79" i="11"/>
  <c r="L79" i="11"/>
  <c r="M79" i="11" s="1"/>
  <c r="I44" i="11"/>
  <c r="J44" i="11"/>
  <c r="L44" i="11"/>
  <c r="M44" i="11" s="1"/>
  <c r="I45" i="11"/>
  <c r="J45" i="11"/>
  <c r="L45" i="11"/>
  <c r="M45" i="11" s="1"/>
  <c r="J42" i="11"/>
  <c r="L42" i="11"/>
  <c r="M42" i="11" s="1"/>
  <c r="J43" i="11" l="1"/>
  <c r="I43" i="11"/>
  <c r="K13" i="11"/>
  <c r="K11" i="11" s="1"/>
  <c r="K40" i="11"/>
  <c r="K42" i="11"/>
  <c r="K72" i="11"/>
  <c r="K28" i="11"/>
  <c r="K27" i="11" s="1"/>
  <c r="K45" i="11"/>
  <c r="K64" i="11"/>
  <c r="K57" i="11"/>
  <c r="K77" i="11"/>
  <c r="K79" i="11"/>
  <c r="K44" i="11"/>
  <c r="K43" i="11" l="1"/>
  <c r="L82" i="11"/>
  <c r="M82" i="11" s="1"/>
  <c r="L83" i="11"/>
  <c r="M83" i="11" s="1"/>
  <c r="L84" i="11"/>
  <c r="M84" i="11" s="1"/>
  <c r="L85" i="11"/>
  <c r="M85" i="11" s="1"/>
  <c r="L87" i="11"/>
  <c r="M87" i="11" s="1"/>
  <c r="L81" i="11"/>
  <c r="M81" i="11" s="1"/>
  <c r="L68" i="11"/>
  <c r="M68" i="11" s="1"/>
  <c r="L69" i="11"/>
  <c r="M69" i="11" s="1"/>
  <c r="L70" i="11"/>
  <c r="M70" i="11" s="1"/>
  <c r="L71" i="11"/>
  <c r="M71" i="11" s="1"/>
  <c r="L78" i="11"/>
  <c r="M78" i="11" s="1"/>
  <c r="L53" i="11"/>
  <c r="M53" i="11" s="1"/>
  <c r="L54" i="11"/>
  <c r="M54" i="11" s="1"/>
  <c r="L55" i="11"/>
  <c r="M55" i="11" s="1"/>
  <c r="L58" i="11"/>
  <c r="M58" i="11" s="1"/>
  <c r="L61" i="11"/>
  <c r="M61" i="11" s="1"/>
  <c r="L41" i="11"/>
  <c r="M41" i="11" s="1"/>
  <c r="L30" i="11"/>
  <c r="M30" i="11" s="1"/>
  <c r="I131" i="12" l="1"/>
  <c r="I129" i="12" s="1"/>
  <c r="J131" i="12"/>
  <c r="J129" i="12" s="1"/>
  <c r="I124" i="12"/>
  <c r="J124" i="12"/>
  <c r="I125" i="12"/>
  <c r="J125" i="12"/>
  <c r="I126" i="12"/>
  <c r="J126" i="12"/>
  <c r="I127" i="12"/>
  <c r="J127" i="12"/>
  <c r="I82" i="11"/>
  <c r="J82" i="11"/>
  <c r="I83" i="11"/>
  <c r="J83" i="11"/>
  <c r="I84" i="11"/>
  <c r="J84" i="11"/>
  <c r="I85" i="11"/>
  <c r="J85" i="11"/>
  <c r="I87" i="11"/>
  <c r="I86" i="11" s="1"/>
  <c r="J87" i="11"/>
  <c r="J86" i="11" s="1"/>
  <c r="J81" i="11"/>
  <c r="I81" i="11"/>
  <c r="I68" i="11"/>
  <c r="J68" i="11"/>
  <c r="I69" i="11"/>
  <c r="J69" i="11"/>
  <c r="I70" i="11"/>
  <c r="J70" i="11"/>
  <c r="I71" i="11"/>
  <c r="J71" i="11"/>
  <c r="I78" i="11"/>
  <c r="I76" i="11" s="1"/>
  <c r="J78" i="11"/>
  <c r="J76" i="11" s="1"/>
  <c r="I65" i="11"/>
  <c r="K65" i="11" s="1"/>
  <c r="I53" i="11"/>
  <c r="J53" i="11"/>
  <c r="I54" i="11"/>
  <c r="J54" i="11"/>
  <c r="I55" i="11"/>
  <c r="J55" i="11"/>
  <c r="I58" i="11"/>
  <c r="J58" i="11"/>
  <c r="I61" i="11"/>
  <c r="I41" i="11"/>
  <c r="I39" i="11" s="1"/>
  <c r="J41" i="11"/>
  <c r="J39" i="11" s="1"/>
  <c r="J30" i="11"/>
  <c r="I30" i="11"/>
  <c r="I29" i="11" s="1"/>
  <c r="I26" i="11" s="1"/>
  <c r="J18" i="11"/>
  <c r="J17" i="11" s="1"/>
  <c r="I80" i="11" l="1"/>
  <c r="J80" i="11"/>
  <c r="J50" i="11"/>
  <c r="J49" i="11" s="1"/>
  <c r="J29" i="11"/>
  <c r="J26" i="11" s="1"/>
  <c r="I50" i="11"/>
  <c r="I49" i="11" s="1"/>
  <c r="I9" i="11" s="1"/>
  <c r="I90" i="11" s="1"/>
  <c r="I121" i="12"/>
  <c r="I9" i="12" s="1"/>
  <c r="I136" i="12" s="1"/>
  <c r="J121" i="12"/>
  <c r="J9" i="12" s="1"/>
  <c r="J136" i="12" s="1"/>
  <c r="J10" i="11"/>
  <c r="K125" i="12"/>
  <c r="K61" i="11"/>
  <c r="K54" i="11"/>
  <c r="K69" i="11"/>
  <c r="K68" i="11"/>
  <c r="K81" i="11"/>
  <c r="K126" i="12"/>
  <c r="K83" i="11"/>
  <c r="K41" i="11"/>
  <c r="K39" i="11" s="1"/>
  <c r="K71" i="11"/>
  <c r="K78" i="11"/>
  <c r="K76" i="11" s="1"/>
  <c r="K70" i="11"/>
  <c r="K124" i="12"/>
  <c r="K127" i="12"/>
  <c r="K131" i="12"/>
  <c r="K82" i="11"/>
  <c r="K30" i="11"/>
  <c r="K29" i="11" s="1"/>
  <c r="K55" i="11"/>
  <c r="K85" i="11"/>
  <c r="K18" i="11"/>
  <c r="K17" i="11" s="1"/>
  <c r="K132" i="12"/>
  <c r="K87" i="11"/>
  <c r="K86" i="11" s="1"/>
  <c r="K84" i="11"/>
  <c r="K67" i="11"/>
  <c r="K53" i="11"/>
  <c r="K58" i="11"/>
  <c r="J9" i="11" l="1"/>
  <c r="J90" i="11" s="1"/>
  <c r="K80" i="11"/>
  <c r="K50" i="11"/>
  <c r="K129" i="12"/>
  <c r="K121" i="12"/>
  <c r="K9" i="12" s="1"/>
  <c r="K136" i="12" s="1"/>
  <c r="Q8" i="17" s="1"/>
  <c r="K26" i="11"/>
  <c r="K10" i="11"/>
  <c r="K49" i="11" l="1"/>
  <c r="K9" i="11" s="1"/>
  <c r="K90" i="11" s="1"/>
  <c r="Q9" i="17" s="1"/>
  <c r="S9" i="17" l="1"/>
  <c r="U9" i="17" s="1"/>
  <c r="Q10" i="17"/>
  <c r="S8" i="17"/>
  <c r="S10" i="17" l="1"/>
  <c r="U8" i="17"/>
  <c r="U10" i="17" s="1"/>
</calcChain>
</file>

<file path=xl/sharedStrings.xml><?xml version="1.0" encoding="utf-8"?>
<sst xmlns="http://schemas.openxmlformats.org/spreadsheetml/2006/main" count="673" uniqueCount="417">
  <si>
    <t>ÁREA:</t>
  </si>
  <si>
    <t>DATA:</t>
  </si>
  <si>
    <t>REVISÃO:</t>
  </si>
  <si>
    <t>PROJETO:</t>
  </si>
  <si>
    <t>DESCRIÇÃO</t>
  </si>
  <si>
    <t>Nº DOCUMENTO (BUTANTAN):</t>
  </si>
  <si>
    <t>UNIDADE</t>
  </si>
  <si>
    <t>TAMANHO</t>
  </si>
  <si>
    <t>ITEM</t>
  </si>
  <si>
    <t>TOTAL GERAL</t>
  </si>
  <si>
    <t>PLANILHA Nº</t>
  </si>
  <si>
    <t>1.1</t>
  </si>
  <si>
    <t>2.1</t>
  </si>
  <si>
    <t>3.1</t>
  </si>
  <si>
    <t>M</t>
  </si>
  <si>
    <t>UNID</t>
  </si>
  <si>
    <t>3.2</t>
  </si>
  <si>
    <t>5.1</t>
  </si>
  <si>
    <t>5.2</t>
  </si>
  <si>
    <t>6.1</t>
  </si>
  <si>
    <t>7.1</t>
  </si>
  <si>
    <t>7.1.1</t>
  </si>
  <si>
    <t>7.1.2</t>
  </si>
  <si>
    <t>M2</t>
  </si>
  <si>
    <t>1.1.1</t>
  </si>
  <si>
    <t>1.1.2</t>
  </si>
  <si>
    <t>1.2</t>
  </si>
  <si>
    <t>1.3</t>
  </si>
  <si>
    <t>1.4</t>
  </si>
  <si>
    <t>1.5</t>
  </si>
  <si>
    <t>1.6</t>
  </si>
  <si>
    <t>1.7</t>
  </si>
  <si>
    <t>1.8</t>
  </si>
  <si>
    <t>1.9</t>
  </si>
  <si>
    <t>2.2</t>
  </si>
  <si>
    <t>2.3</t>
  </si>
  <si>
    <t>2.4</t>
  </si>
  <si>
    <t>2.5</t>
  </si>
  <si>
    <t>2.6</t>
  </si>
  <si>
    <t>5.3</t>
  </si>
  <si>
    <t>6.2</t>
  </si>
  <si>
    <t>6.3</t>
  </si>
  <si>
    <t>6.4</t>
  </si>
  <si>
    <t>7.1.3</t>
  </si>
  <si>
    <t>7.1.4</t>
  </si>
  <si>
    <t>7.2</t>
  </si>
  <si>
    <t>7.2.1</t>
  </si>
  <si>
    <t>7.2.2</t>
  </si>
  <si>
    <t>7.2.3</t>
  </si>
  <si>
    <t>7.3</t>
  </si>
  <si>
    <t>7.3.1</t>
  </si>
  <si>
    <t>7.4</t>
  </si>
  <si>
    <t>7.4.1</t>
  </si>
  <si>
    <t>7.4.2</t>
  </si>
  <si>
    <t>7.5</t>
  </si>
  <si>
    <t>7.5.1</t>
  </si>
  <si>
    <t>8.1</t>
  </si>
  <si>
    <t>4.1</t>
  </si>
  <si>
    <t>4.2</t>
  </si>
  <si>
    <t>4.3</t>
  </si>
  <si>
    <t>4.4</t>
  </si>
  <si>
    <t>4.5</t>
  </si>
  <si>
    <t>4.6</t>
  </si>
  <si>
    <t>M3</t>
  </si>
  <si>
    <t>PINTURA</t>
  </si>
  <si>
    <t>8.2</t>
  </si>
  <si>
    <t>8.3</t>
  </si>
  <si>
    <t>9.1</t>
  </si>
  <si>
    <t>9.2</t>
  </si>
  <si>
    <t>9.3</t>
  </si>
  <si>
    <t>10.1</t>
  </si>
  <si>
    <t>11.1</t>
  </si>
  <si>
    <t>CJ</t>
  </si>
  <si>
    <t>3.3</t>
  </si>
  <si>
    <t>3.4</t>
  </si>
  <si>
    <t>3.5</t>
  </si>
  <si>
    <t>3.6</t>
  </si>
  <si>
    <t>KG</t>
  </si>
  <si>
    <t>FORNECIMENTO E MONTAGEM DE ESTRUTURA METÁLICA VERTICAL - NÃO PATINÁVEL</t>
  </si>
  <si>
    <t>EQUIPE DE ADMINISTRAÇÃO LOCAL</t>
  </si>
  <si>
    <t>MÊS</t>
  </si>
  <si>
    <t>ATERRAMENTO</t>
  </si>
  <si>
    <t>LUMINÁRIAS E ACESSÓRIOS</t>
  </si>
  <si>
    <t>3.8</t>
  </si>
  <si>
    <t>3.7</t>
  </si>
  <si>
    <t>1.11</t>
  </si>
  <si>
    <t>1.10</t>
  </si>
  <si>
    <t>DISCIPLINA</t>
  </si>
  <si>
    <t>CUSTO DA PLANILHA</t>
  </si>
  <si>
    <t>CIVIL</t>
  </si>
  <si>
    <t>ELÉTRICA</t>
  </si>
  <si>
    <t>INSTRUÇÕES DE PREENCHIMENTO DAS PLANILHAS</t>
  </si>
  <si>
    <t>- ESTA PLANILHA COM INSTRUÇÕES GERAIS DE PREENCHIMENTO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</si>
  <si>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</si>
  <si>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</si>
  <si>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</si>
  <si>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CUSTOS, COMPOSIÇÃO DE BDI E PREÇOS UNITÁRIOS SERÃO AVALIADOS PELA COMISSÃO DE LICITAÇÃO QUE PODERÁ REALIZAR DILIGÊNCIAS PARA FINS DE VERIFICAÇÃO DE EVENTUAIS PREÇOS EXCESSIVOS E/OU INEXEQUÍVEIS.</t>
  </si>
  <si>
    <t>ESPAÇO PARA INSERÇÃO DO LOGOTIPO DA EMPRESA</t>
  </si>
  <si>
    <t>PLANILHA PROPOSTA DE CUSTOS UNITÁRIOS</t>
  </si>
  <si>
    <t>EMPRESA LICITANTE:</t>
  </si>
  <si>
    <t>VERIFICAÇÃO DE PREÇOS POR ITEM
(UNITÁRIO E TOTAL)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</si>
  <si>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</si>
  <si>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</si>
  <si>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</si>
  <si>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</si>
  <si>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</si>
  <si>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</si>
  <si>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</si>
  <si>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</si>
  <si>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PLANILHA RESUMO DA PROPOSTA</t>
  </si>
  <si>
    <t>DATA DA PROPOSTA:</t>
  </si>
  <si>
    <t>BDI (%) APLICADO</t>
  </si>
  <si>
    <t>BDI EM REAIS</t>
  </si>
  <si>
    <t>PREÇO
(CUSTO + BDI)</t>
  </si>
  <si>
    <t>RESUMO GERAL</t>
  </si>
  <si>
    <t>Nome do Representante Legal da Empresa:</t>
  </si>
  <si>
    <t>CPF.:</t>
  </si>
  <si>
    <t>4.7</t>
  </si>
  <si>
    <t>7.3.2</t>
  </si>
  <si>
    <t>7.5.2</t>
  </si>
  <si>
    <t>7.5.3</t>
  </si>
  <si>
    <t>REFORMA DO REFEITÓRIO DA FSJ - F103</t>
  </si>
  <si>
    <t>DI-AU-F103-PE-CV-LI-0001_02</t>
  </si>
  <si>
    <t>GERAL</t>
  </si>
  <si>
    <t>02/02</t>
  </si>
  <si>
    <t>GERAL - TS 84 2024 - AMBULATÓRIO FAZENDA SÃO JOAQUIM</t>
  </si>
  <si>
    <t>SERVIÇOS PRELIMINARES</t>
  </si>
  <si>
    <t>INSTALAÇÃO PROVISÓRIAS E DE CANTEIRO DE OBRA</t>
  </si>
  <si>
    <t>1.1.3</t>
  </si>
  <si>
    <t>1.1.4</t>
  </si>
  <si>
    <t>INSTALAÇÃO PROVISÓRIA DE QUADRO E DISTRIBUIÇÃO ELÉTRICA PARA COZINHA A ATENDER: 06 GELADEIRAS/FREEZERS; FORNO A GÁZ/ELÉTRICO; 04 PONTOS DE TOMADAS 220V 20A; 04 PONTOS DE TOMADAS 110V 10A.</t>
  </si>
  <si>
    <t>INSTALAÇÃO PROVISÓRIA DE GÁS PARA FOGÃO INDUSTRIAL 06 BOCAS E FORNO COMBINADO</t>
  </si>
  <si>
    <t>INSTALAÇÃO PROVISÓRIA DE ÁGUA FRIA PARA 02 CUBAS DE LAVAGEM E PIA DE ASSEPCIA</t>
  </si>
  <si>
    <t>INSTALAÇÃO PROVISÓRIA DE ESGOTO PARA 02 CUBAS DE LAVAGEM E PIA DE ASSEPCIA</t>
  </si>
  <si>
    <t>DEMOLIÇÕES</t>
  </si>
  <si>
    <t>2.7</t>
  </si>
  <si>
    <t>2.8</t>
  </si>
  <si>
    <t>Demolição manual de alvenaria de elevação ou elemento vazado, incluindo revestimento</t>
  </si>
  <si>
    <t>Demolição manual de revestimento cerâmico, incluindo a base</t>
  </si>
  <si>
    <t>Demolição manual de forro qualquer, inclusive sistema de fixação/tarugamento</t>
  </si>
  <si>
    <t>Retirada de telhamento perfil e material qualquer, exceto barro</t>
  </si>
  <si>
    <t>Retirada de batente com guarnição e peças lineares em madeira, chumbados</t>
  </si>
  <si>
    <t>Retirada de esquadria metálica em geral</t>
  </si>
  <si>
    <t>Remoção de entulho de obra com caçamba metálica - gesso e/ou drywall</t>
  </si>
  <si>
    <t>CARGA E REMOÇÃO DE TERRA ATÉ A DISTÂNCIA MÉDIA DE 1 KM</t>
  </si>
  <si>
    <t>INFRAESTRUTURA</t>
  </si>
  <si>
    <t>ÁGUA FRIA</t>
  </si>
  <si>
    <t>TUBO DE PVC RÍGIDO SOLDÁVEL MARROM, DN= 25 MM, (3/4´), INCLUSIVE CONEXÕES</t>
  </si>
  <si>
    <t>ESGOTO</t>
  </si>
  <si>
    <t>4.8</t>
  </si>
  <si>
    <t>4.9</t>
  </si>
  <si>
    <t>Tubo de PVC rígido soldável marrom, DN= 25 mm, (3/4´), inclusive conexões</t>
  </si>
  <si>
    <t>Tubo de PVC rígido soldável marrom, DN= 40 mm, (1 1/4´),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</si>
  <si>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</si>
  <si>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</si>
  <si>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100 MM, INCLUSIVE CONEXÕES</t>
  </si>
  <si>
    <t>CAIXA ENTERRADA HIDRÁULICA QUADRADA, EM ALVENARIA COM BLOCOS DE CONCRETO, DIMENSÕES INTERNAS: 0,6X0,6X0,6 M PARA REDE DE ESGOTO E PROFUNDIDADE VARIÁVEL ATÉ 1,0 M</t>
  </si>
  <si>
    <t>ESCAVAÇÃO MANUAL,  PROFUNDIDADE IGUAL OU INFERIOR A 1,50M</t>
  </si>
  <si>
    <t>REATERRO DE VALAS, INCLUSIVE COMPACTAÇÃO</t>
  </si>
  <si>
    <t>BASE DE BICA CORRIDA</t>
  </si>
  <si>
    <t>ESTRUTURA METÁLICA (prolongamento do telhado)</t>
  </si>
  <si>
    <t>PINTURA EPÓXI BICOMPONENTE EM ESTRUTURAS METÁLICAS</t>
  </si>
  <si>
    <t xml:space="preserve">PROTEÇÃO PASSIVA COM PINTURA INTUMESCENTE PARA TRRF 240 </t>
  </si>
  <si>
    <t>VEDOS / VEDAÇÃO</t>
  </si>
  <si>
    <t>6.5</t>
  </si>
  <si>
    <t>BLOCOS VAZADOS DE CONCRETO - 09CM</t>
  </si>
  <si>
    <t>CHAPISCO</t>
  </si>
  <si>
    <t>REBOCO</t>
  </si>
  <si>
    <t>TELHA TRAPEZOIDAL TR40 TIPO SANDUÍCHE COM PREENCHIMENTO EM - PIR 50MM CHAPA 0,65MM</t>
  </si>
  <si>
    <t>Forro modular removível em PVC de 618mm x 1243mm</t>
  </si>
  <si>
    <t>INSTALAÇÕES</t>
  </si>
  <si>
    <t>FORNECIMENTO DE QUADROS ELÉTRICOS E DISTRIBUIÇÃO</t>
  </si>
  <si>
    <t>Eletroduto corrugado em polietileno de alta densidade, DN= 30 mm, com acessórios</t>
  </si>
  <si>
    <t>Cabo de cobre de 2,5 mm², isolamento 750 V - isolação em PVC 70°C</t>
  </si>
  <si>
    <t>Terminal de compressão para cabo de 2,5 mm²</t>
  </si>
  <si>
    <t>Cabo de cobre de 4 mm², isolamento 750 V - isolação em PVC 70°C</t>
  </si>
  <si>
    <t>TOMADAS E ACESSÓRIOS</t>
  </si>
  <si>
    <t/>
  </si>
  <si>
    <t>Conjunto 2 tomadas 2P+T de 10 A, completo</t>
  </si>
  <si>
    <t>Tomada 2P+T de 20 A - 250 V, completa</t>
  </si>
  <si>
    <t>Caixa em PVC de 4´ x 4´</t>
  </si>
  <si>
    <t>COIFA - FORNECIDA PELO CONTRATANTE</t>
  </si>
  <si>
    <t>Duto em chapa de aço galvanizado</t>
  </si>
  <si>
    <t>Chapéu tipo chinês para duto galvanizado de 35cm</t>
  </si>
  <si>
    <t>Lâmpada LED tubular T8 com base G13, de 3400 até 4000 Im - 36 a 40 W</t>
  </si>
  <si>
    <t>Luminária LED retangular de sobrepor com difusor translúcido, 4000 K, fluxo luminoso de 3690 a 4800 lm, potência de 35 W a 41 W</t>
  </si>
  <si>
    <t>Conector olhal cabo/haste de 3/4´</t>
  </si>
  <si>
    <t>Haste de aterramento de 3/4´ x 3 m</t>
  </si>
  <si>
    <t>Captor tipo terminal aéreo, h= 250 mm, diâmetro de 3/8´ galvanizado a fogo</t>
  </si>
  <si>
    <t>Conector cabo/haste de 3/4´</t>
  </si>
  <si>
    <t>Barra condutora chata em alumínio de 3/4´ x 1/4´, inclusive acessórios de fixação</t>
  </si>
  <si>
    <t>Conector em latão estanhado para cabos de 16 a 50 mm² e vergalhões até 3/8´</t>
  </si>
  <si>
    <t>Tampa para caixa de inspeção cilíndrica, aço galvanizado</t>
  </si>
  <si>
    <t>Caixa de inspeção do terra cilíndrica em PVC rígido, diâmetro de 300 mm - h= 250 mm</t>
  </si>
  <si>
    <t>Cordoalha flexível "Jumpers" de 25 x 300 mm, com 4 furos de 11 mm</t>
  </si>
  <si>
    <t>7.5.4</t>
  </si>
  <si>
    <t>7.5.5</t>
  </si>
  <si>
    <t>7.5.6</t>
  </si>
  <si>
    <t>7.5.7</t>
  </si>
  <si>
    <t>7.5.8</t>
  </si>
  <si>
    <t>7.5.9</t>
  </si>
  <si>
    <t>ESQUADRIAS</t>
  </si>
  <si>
    <t>PM.18 - PORTA LISA COMUM/ ENCABEÇADA REVESTIDA COM LAMINADO MELAMÍNICO 
(P2 - PORTA DE ABRIR 01 FOLHA -  MADEIRA LISA BRANCA 90X210CM)</t>
  </si>
  <si>
    <t>PORTA VAI E VEM DE ALTO TRAFEGO CERTIFICADA ANVISA DE DUAS FOLHAS COM MOLA E FAIXA BATE CARRINHO - 1,80X2,10 M</t>
  </si>
  <si>
    <t>1 UNIDADE</t>
  </si>
  <si>
    <t>Caixilho em alumínio basculante com vidro, linha comercial (JANELAS E SALA DE NUTRICIONISTA)</t>
  </si>
  <si>
    <t>REVESTIMENTO</t>
  </si>
  <si>
    <t>9.4</t>
  </si>
  <si>
    <t>9.5</t>
  </si>
  <si>
    <t>Placa cerâmica esmaltada PEI-5 para área interna, grupo de absorção BIIb, resistência química B, assentado com argamassa colante industrializada ( Gail para COZINHA/estoque)</t>
  </si>
  <si>
    <t>Placa cerâmica esmaltada antiderrapante PEI-5 para área interna com saída para o exterior, grupo de absorção BIIa, resistência química A, assentado com argamassa colante industrializada</t>
  </si>
  <si>
    <t>Abertura de caixa até 25 cm, inclui escavação, compactação, transporte e preparo do sub-leito (INTERTRAVADO)</t>
  </si>
  <si>
    <t>REFORÇO DE SUB-LEITO/SUB-BASE DE SOLO MELHORADO COM BRITA 50,0% EM VOLUME</t>
  </si>
  <si>
    <t>Pavimentação em lajota de concreto 35 MPa, espessura 6 cm, cor natural, tipos: raquete, retangular, sextavado e 16 faces, com rejunte em areia</t>
  </si>
  <si>
    <t>Tinta acrílica em massa, inclusive preparo</t>
  </si>
  <si>
    <t>LIMPEZA FINAL</t>
  </si>
  <si>
    <t>Limpeza final da obra</t>
  </si>
  <si>
    <t>GERAL -REFORMA DO REFEITÓRIO DA FSJ</t>
  </si>
  <si>
    <t>TS 84 2024 - AMBULATÓRIO FAZENDA SÃO JOAQUIM</t>
  </si>
  <si>
    <t>01/02</t>
  </si>
  <si>
    <t>DI-AU-F0039-PB-LI-0000-R05</t>
  </si>
  <si>
    <t>SERVIÇOS INICIAIS E DEMOLIÇÃO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</si>
  <si>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</si>
  <si>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</si>
  <si>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</si>
  <si>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</si>
  <si>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</si>
  <si>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</si>
  <si>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</si>
  <si>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</si>
  <si>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</si>
  <si>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CANTEIRO DE OBRA - MOBILIZAÇÃO, DESMOBILIZAÇÃO E ADMINISTRAÇÃO OBRA DE PEQUENO PORTE</t>
  </si>
  <si>
    <t>Placa de identificação para obra</t>
  </si>
  <si>
    <t>1,00 x 1,50</t>
  </si>
  <si>
    <t>Locação de vias, calçadas, tanques e lagoas</t>
  </si>
  <si>
    <t>Demolição manual de concreto simples (contrapiso)</t>
  </si>
  <si>
    <t>Retirada de soalho somente o tablado</t>
  </si>
  <si>
    <t>Retirada de armário em madeira ou metal</t>
  </si>
  <si>
    <t>Retirada de aparelho sanitário incluindo acessórios</t>
  </si>
  <si>
    <t>Retirada de bancada incluindo pertences</t>
  </si>
  <si>
    <t>Retirada de complemento sanitário chumbado</t>
  </si>
  <si>
    <t>Retirada de complemento sanitário fixado ou de sobrepor</t>
  </si>
  <si>
    <t>Retirada de registro ou válvula embutidos</t>
  </si>
  <si>
    <t>Retirada de torneira ou chuveiro</t>
  </si>
  <si>
    <t>Remoção de aparelho de iluminação ou projetor fixo em teto, piso ou parede</t>
  </si>
  <si>
    <t>Remoção de barramento de cobre</t>
  </si>
  <si>
    <t>Remoção de base de disjuntor tipo QUIK-LAG</t>
  </si>
  <si>
    <t>Remoção de entulho separado de obra com caçamba metálica - terra, alvenaria, concreto, argamassa, madeira, papel, plástico ou metal</t>
  </si>
  <si>
    <t>ELEMENTOS DE CONCRETO E ACABAMENTO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</si>
  <si>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</si>
  <si>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</si>
  <si>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</si>
  <si>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</si>
  <si>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</si>
  <si>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</si>
  <si>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</si>
  <si>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</si>
  <si>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</si>
  <si>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</si>
  <si>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</si>
  <si>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</si>
  <si>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</si>
  <si>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</si>
  <si>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</si>
  <si>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</si>
  <si>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</si>
  <si>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</si>
  <si>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</si>
  <si>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</si>
  <si>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</si>
  <si>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</si>
  <si>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</si>
  <si>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</si>
  <si>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</si>
  <si>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</si>
  <si>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</si>
  <si>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</si>
  <si>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</si>
  <si>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</si>
  <si>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</si>
  <si>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</si>
  <si>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</si>
  <si>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</si>
  <si>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</si>
  <si>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</si>
  <si>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</si>
  <si>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</si>
  <si>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</si>
  <si>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</si>
  <si>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</si>
  <si>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</si>
  <si>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</si>
  <si>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</si>
  <si>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</si>
  <si>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</si>
  <si>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</si>
  <si>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</si>
  <si>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Alvenaria de bloco cerâmico de vedação de 9 cm</t>
  </si>
  <si>
    <t>Divisória sanitária em painel laminado melamínico estrutural com perfis em alumínio, inclusive ferragem completa para vão de porta</t>
  </si>
  <si>
    <t>Divisória em placas duplas de gesso acartonado, resistência ao fogo 120 minutos, espessura 130/70mm - 2RF / 2RF</t>
  </si>
  <si>
    <t>Argamassa de regularização e/ou proteção</t>
  </si>
  <si>
    <t>Regularização de piso com nata de cimento e adesivo de alto desempenho</t>
  </si>
  <si>
    <t>Chapisco fino peneirado</t>
  </si>
  <si>
    <t>Emboço desempenado com espuma de poliéster</t>
  </si>
  <si>
    <t>Forma em madeira comum para fundação</t>
  </si>
  <si>
    <t>Armadura em tela soldada de aço</t>
  </si>
  <si>
    <t>Concreto usinado, fck = 20 MPa</t>
  </si>
  <si>
    <t>Degrau em cimentado</t>
  </si>
  <si>
    <t>Escavação manual em solo de 1ª e 2ª categoria em campo aberto</t>
  </si>
  <si>
    <t>Reaterro manual para simples regularização sem compactação</t>
  </si>
  <si>
    <t>Exaustor elétrico em plástico, vazão de 150 a 190m³/h</t>
  </si>
  <si>
    <t>Guia pré-moldada reta tipo PMSP 100 - fck 25 MPa</t>
  </si>
  <si>
    <t>Piso tátil de concreto intertravado alerta / direcional, espessura de 6 cm, com rejunte em areia</t>
  </si>
  <si>
    <t>Rodapé abaulado, com argamassa epoxi, altura entre 5 a 10 cm</t>
  </si>
  <si>
    <t>Piso epóxi autonivelante, múltiplas camadas, espessura 4 mm</t>
  </si>
  <si>
    <t>Revestimento em porcelanato esmaltado polido para área interna e ambiente com tráfego médio, grupo de absorção BIa, assentado com argamassa colante industrializada, rejuntado</t>
  </si>
  <si>
    <t>Forro em painéis de gesso acartonado, espessura de 12,5mm, fixo</t>
  </si>
  <si>
    <t>Caixilho em madeira maxim-ar</t>
  </si>
  <si>
    <t>Porta em laminado fenólico melamínico com acabamento liso, batente de madeira sem revestimento - 80 x 210 cm</t>
  </si>
  <si>
    <t>Porta em laminado fenólico melamínico com acabamento liso, batente de madeira sem revestimento - 90 x 210 cm</t>
  </si>
  <si>
    <t>Porta em laminado fenólico melamínico com acabamento liso, batente de madeira sem revestimento - 120 x 210 cm</t>
  </si>
  <si>
    <t>Armário/gabinete embutido em MDF sob medida, revestido em laminado melamínico, com portas e prateleiras</t>
  </si>
  <si>
    <t>Armário tipo prateleira com subdivisão em compensado, revestido totalmente em laminado fenólico melamínico</t>
  </si>
  <si>
    <t>Corrimão tubular em aço galvanizado, diâmetro 1 1/2´</t>
  </si>
  <si>
    <t>Caixilho em alumínio com pintura eletrostática, basculante, sob medida - branco</t>
  </si>
  <si>
    <t>Tela de proteção tipo mosquiteira removível, em fibra de vidro com revestimento em PVC e requadro em alumínio</t>
  </si>
  <si>
    <t>Espelho em vidro cristal liso, espessura de 4 mm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</si>
  <si>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</si>
  <si>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</si>
  <si>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</si>
  <si>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Barra de apoio lateral para lavatório, para pessoas com mobilidade reduzida, em tubo de aço inoxidável de 1.1/4", comprimento 25 a 30 cm</t>
  </si>
  <si>
    <t>Barra de proteção para lavatório, para pessoas com mobilidade reduzida, em tubo de alumínio acabamento com pintura epóxi</t>
  </si>
  <si>
    <t>Revestimento em chapa de aço inoxidável para proteção de portas, altura de 40 cm</t>
  </si>
  <si>
    <t>Sistema de alarme PNE com indicador audiovisual, para pessoas com mobilidade reduzida ou cadeirante</t>
  </si>
  <si>
    <t>Placa de identificação em alumínio para WC, com desenho universal de acessibilidade</t>
  </si>
  <si>
    <t>Assento articulado para banho, em alumínio com pintura epóxi de 700 x 450 mm</t>
  </si>
  <si>
    <t>Lavatório de louça para canto sem coluna para pessoas com mobilidade reduzida</t>
  </si>
  <si>
    <t>Bacia sifonada de louça para pessoas com mobilidade reduzida - capacidade de 6 litros</t>
  </si>
  <si>
    <t>Massa corrida a base de PVA</t>
  </si>
  <si>
    <t>Acrílico para quadras e pisos cimentados</t>
  </si>
  <si>
    <t>Tinta látex antimofo em massa, inclusive preparo</t>
  </si>
  <si>
    <t>Epóxi em massa, inclusive preparo</t>
  </si>
  <si>
    <t>Hidrorepelente incolor para fachada à base de silano-siloxano oligomérico disperso em água</t>
  </si>
  <si>
    <t>Bacia sifonada com caixa de descarga acoplada com tampa - 6 litros</t>
  </si>
  <si>
    <t>Lavatório de louça sem coluna</t>
  </si>
  <si>
    <t>Tampo/bancada em granito, com frontão, espessura de 2 cm, acabamento polido</t>
  </si>
  <si>
    <t>Dispenser toalheiro em ABS e policarbonato para bobina de 20 cm x 200 m, com alavanca</t>
  </si>
  <si>
    <t>Dispenser papel higiênico em ABS para rolão 300 / 600 m, com visor</t>
  </si>
  <si>
    <t>Cabide cromado para banheiro</t>
  </si>
  <si>
    <t>Saboneteira tipo dispenser, para refil de 800 ml</t>
  </si>
  <si>
    <t>HIDRÁULICA</t>
  </si>
  <si>
    <t>3.9</t>
  </si>
  <si>
    <t>3.10</t>
  </si>
  <si>
    <t>3.11</t>
  </si>
  <si>
    <t>3.12</t>
  </si>
  <si>
    <t>3.13</t>
  </si>
  <si>
    <t>3.14</t>
  </si>
  <si>
    <t>3.15</t>
  </si>
  <si>
    <t>Torneira clínica com volante tipo alavanca</t>
  </si>
  <si>
    <t>Torneira longa sem rosca para uso geral, em latão fundido cromado</t>
  </si>
  <si>
    <t>Cuba em aço inoxidável simples de 560x330x140mm</t>
  </si>
  <si>
    <t>Engate flexível metálico DN= 1/2´</t>
  </si>
  <si>
    <t>Acabamento cromado para registro</t>
  </si>
  <si>
    <t>Sifão de metal cromado de 1 1/2´ x 2´</t>
  </si>
  <si>
    <t>Válvula americana</t>
  </si>
  <si>
    <t>Ralo seco em PVC rígido de 100 x 40 mm, com grelha</t>
  </si>
  <si>
    <t>Tubo de PVC rígido branco PxB com virola e anel de borracha, linha esgoto série normal, DN= 100 mm, inclusive conexões</t>
  </si>
  <si>
    <t>Condensador para sistema VRF de ar condicionado, capacidade até 6 TR</t>
  </si>
  <si>
    <t>Evaporador para sistema VRF de ar condicionado, tipo parede, capacidade de 1 TR</t>
  </si>
  <si>
    <t>ELÉTRICA - QUADRO E DISTRIBUIÇÃO</t>
  </si>
  <si>
    <t>4.10</t>
  </si>
  <si>
    <t>4.11</t>
  </si>
  <si>
    <t>4.12</t>
  </si>
  <si>
    <t>4.13</t>
  </si>
  <si>
    <t>4.14</t>
  </si>
  <si>
    <t>4.15</t>
  </si>
  <si>
    <t>4.16</t>
  </si>
  <si>
    <t>Disjuntor termomagnético, tripolar 220/380 V, corrente de 60 A até 100 A</t>
  </si>
  <si>
    <t>Dispositivo diferencial residual de 125 A x 30 mA - 4 polos</t>
  </si>
  <si>
    <t>Supressor de surto monofásico, corrente nominal 20 kA, Imax. de surto 50 até 80 kA</t>
  </si>
  <si>
    <t>Barramento de cobre nu</t>
  </si>
  <si>
    <t>Mini-disjuntor termomagnético, unipolar 127/220 V, corrente de 10 A até 32 A</t>
  </si>
  <si>
    <t>Mini-disjuntor termomagnético, bipolar 220/380 V, corrente de 10 A até 32 A</t>
  </si>
  <si>
    <t>Barra de neutro e/ou terra</t>
  </si>
  <si>
    <t>Placa de montagem para quadros em geral, em chapa de aço</t>
  </si>
  <si>
    <t>Perfilado perfurado 38 x 38 mm em chapa 14 pré-zincada, com acessórios</t>
  </si>
  <si>
    <t>Eletroduto corrugado em polietileno de alta densidade, DN= 50 mm, com acessórios</t>
  </si>
  <si>
    <t>Cabo de cobre de 10 mm², isolamento 750 V - isolação em PVC 70°C</t>
  </si>
  <si>
    <t>Terminal de pressão/compressão para cabo de 6 até 10 mm²</t>
  </si>
  <si>
    <t>5.4</t>
  </si>
  <si>
    <t>5.5</t>
  </si>
  <si>
    <t>5.6</t>
  </si>
  <si>
    <t>5.7</t>
  </si>
  <si>
    <t>Tomada RJ 45 para rede de dados, com placa</t>
  </si>
  <si>
    <t>Interruptor com 1 tecla simples e placa</t>
  </si>
  <si>
    <t>Interruptor com 1 tecla paralelo e placa</t>
  </si>
  <si>
    <t>Caixa em PVC de 4´ x 2´</t>
  </si>
  <si>
    <t>6.6</t>
  </si>
  <si>
    <t>Lâmpada LED 13,5W, com base E-27, 1400 até 1510 lm</t>
  </si>
  <si>
    <t>Luminária blindada de sobrepor ou pendente em calha fechada, para 2 lâmpadas fluorescentes de 32 W/36 W/40 W</t>
  </si>
  <si>
    <t>Luminária redonda de sobrepor com difusor em vidro temperado jateado para 1 ou 2 lâmpadas fluorescentes compactas de 18 W/26 W</t>
  </si>
  <si>
    <t>Poste telecônico em aço SAE 1010/1020 galvanizado a fogo, com espera para duas luminárias, altura de 3,00 m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</si>
  <si>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</si>
  <si>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- 1 PLANILHA COM O RESUMO GERAL DA PROPOSTA</t>
  </si>
  <si>
    <t>ATENTAR-SE PARA O PREENCHIMENTO DOS CUSTOS UNITÁRIOS DE MAT./EQUIP. E DE MÃO DE OBRA DE ACORDO COM A DESCRIÇÃO DOS SERVIÇOS. PODE HAVER CASOS, DE ACORDO COM A NATUREZA DOS SERVIÇOS, EM QUE APENAS UMA DAS COLUNAS DEVE SER PREENCHIDA.</t>
  </si>
  <si>
    <r>
      <t>PREENCHER NA PLANILHA RESUMO SOMENTE A COLUNA DO "</t>
    </r>
    <r>
      <rPr>
        <b/>
        <sz val="12"/>
        <color theme="1"/>
        <rFont val="Calibri"/>
        <family val="2"/>
        <scheme val="minor"/>
      </rPr>
      <t>BDI APLICADO</t>
    </r>
    <r>
      <rPr>
        <sz val="12"/>
        <color theme="1"/>
        <rFont val="Calibri"/>
        <family val="2"/>
        <scheme val="minor"/>
      </rPr>
      <t>" E OS CAMPOS QUE IDENTIFICAM O RESPONSÁVEL LEGAL PELA PROPOSTA.</t>
    </r>
  </si>
  <si>
    <r>
      <t>NO CASO DE SEREM PREVISTOS SERVIÇOS DE "</t>
    </r>
    <r>
      <rPr>
        <b/>
        <sz val="12"/>
        <color theme="1"/>
        <rFont val="Calibri"/>
        <family val="2"/>
        <scheme val="minor"/>
      </rPr>
      <t>SIMPLES FORNECIMENTO</t>
    </r>
    <r>
      <rPr>
        <sz val="12"/>
        <color theme="1"/>
        <rFont val="Calibri"/>
        <family val="2"/>
        <scheme val="minor"/>
      </rPr>
      <t xml:space="preserve">" QUE SÃO LANÇADOS NO FINAL DAS PLANILHAS, É ESPERADO QUE PARA ELES AS LICITANTES PROPONHAM </t>
    </r>
    <r>
      <rPr>
        <b/>
        <sz val="12"/>
        <color theme="1"/>
        <rFont val="Calibri"/>
        <family val="2"/>
        <scheme val="minor"/>
      </rPr>
      <t>BDI MENOR</t>
    </r>
    <r>
      <rPr>
        <sz val="12"/>
        <color theme="1"/>
        <rFont val="Calibri"/>
        <family val="2"/>
        <scheme val="minor"/>
      </rPr>
      <t xml:space="preserve"> EM RELAÇÃO AO OFERTADO PARA OS SERVIÇOS EM GERAL.</t>
    </r>
  </si>
  <si>
    <r>
      <t xml:space="preserve">NO BDI </t>
    </r>
    <r>
      <rPr>
        <b/>
        <sz val="12"/>
        <color theme="1"/>
        <rFont val="Calibri"/>
        <family val="2"/>
        <scheme val="minor"/>
      </rPr>
      <t>DEVEM SER COMPUTADAS TODAS AS DESPESAS INDIRETAS</t>
    </r>
    <r>
      <rPr>
        <sz val="12"/>
        <color theme="1"/>
        <rFont val="Calibri"/>
        <family val="2"/>
        <scheme val="minor"/>
      </rPr>
      <t xml:space="preserve">, GASTOS COM A ADMINISTRAÇÃO CENTRAL, DESPESAS FINANCEIRAS, RISCOS, GARANTIAS E SEGUROS, </t>
    </r>
    <r>
      <rPr>
        <b/>
        <sz val="12"/>
        <color theme="1"/>
        <rFont val="Calibri"/>
        <family val="2"/>
        <scheme val="minor"/>
      </rPr>
      <t>INCLUSIVE SEGURO PARA RISCOS DE ENGENHARIA E RESPONSABILIDADE CIVIL</t>
    </r>
    <r>
      <rPr>
        <sz val="12"/>
        <color theme="1"/>
        <rFont val="Calibri"/>
        <family val="2"/>
        <scheme val="minor"/>
      </rPr>
      <t>.</t>
    </r>
  </si>
  <si>
    <t>ESTA PASTA DE TRABALHO CONTÉM 4 PLANILHAS:</t>
  </si>
  <si>
    <r>
      <t>TODAS AS 3 PLANILHAS SEGUINTES POSSUEM CABEÇALHO PADRONIZADO ONDE AS LICITANTES DEVEM COLOCAR LOGOTIPO DA EMPRESA NO ESPAÇO INDICADO, E PREENCHER OS CAMPOS "</t>
    </r>
    <r>
      <rPr>
        <b/>
        <sz val="12"/>
        <color theme="1"/>
        <rFont val="Calibri"/>
        <family val="2"/>
        <scheme val="minor"/>
      </rPr>
      <t>EMPRESA LICITANTE</t>
    </r>
    <r>
      <rPr>
        <sz val="12"/>
        <color theme="1"/>
        <rFont val="Calibri"/>
        <family val="2"/>
        <scheme val="minor"/>
      </rPr>
      <t>" E "</t>
    </r>
    <r>
      <rPr>
        <b/>
        <sz val="12"/>
        <color theme="1"/>
        <rFont val="Calibri"/>
        <family val="2"/>
        <scheme val="minor"/>
      </rPr>
      <t>DATA</t>
    </r>
    <r>
      <rPr>
        <sz val="12"/>
        <color theme="1"/>
        <rFont val="Calibri"/>
        <family val="2"/>
        <scheme val="minor"/>
      </rPr>
      <t>" DA PROPOSTA.</t>
    </r>
  </si>
  <si>
    <t>GERAL - AMBULATÓRIO FSJ</t>
  </si>
  <si>
    <t>TS 84 2024 - AMBULATÓRIO FAZENDA SÃO JOAQUIM
REFORMA DO REFEITÓRIO DA FSJ - F103</t>
  </si>
  <si>
    <t xml:space="preserve"> </t>
  </si>
  <si>
    <t>- 1 PLANILHA GERAL - AMBULATÓRIO FSJ</t>
  </si>
  <si>
    <t>- 1 PLANILHA GERAL- REFORMA DO REFEITÓRIO FSJ</t>
  </si>
  <si>
    <r>
      <t>NAS PLANILHAS "</t>
    </r>
    <r>
      <rPr>
        <b/>
        <sz val="12"/>
        <color theme="1"/>
        <rFont val="Calibri"/>
        <family val="2"/>
        <scheme val="minor"/>
      </rPr>
      <t>GERAL - AMBULATÓRIO FSJ</t>
    </r>
    <r>
      <rPr>
        <sz val="12"/>
        <color theme="1"/>
        <rFont val="Calibri"/>
        <family val="2"/>
        <scheme val="minor"/>
      </rPr>
      <t>" E "</t>
    </r>
    <r>
      <rPr>
        <b/>
        <sz val="12"/>
        <color theme="1"/>
        <rFont val="Calibri"/>
        <family val="2"/>
        <scheme val="minor"/>
      </rPr>
      <t>GERAL - REFORMA DO REFEITÓRIO DA FSJ</t>
    </r>
    <r>
      <rPr>
        <sz val="12"/>
        <color theme="1"/>
        <rFont val="Calibri"/>
        <family val="2"/>
        <scheme val="minor"/>
      </rPr>
      <t>" PREENCHER SOMENTE AS COLUNAS "</t>
    </r>
    <r>
      <rPr>
        <b/>
        <sz val="12"/>
        <color theme="1"/>
        <rFont val="Calibri"/>
        <family val="2"/>
        <scheme val="minor"/>
      </rPr>
      <t>CUSTOS UNIT. MAT./EQUIP</t>
    </r>
    <r>
      <rPr>
        <sz val="12"/>
        <color theme="1"/>
        <rFont val="Calibri"/>
        <family val="2"/>
        <scheme val="minor"/>
      </rPr>
      <t>." E "</t>
    </r>
    <r>
      <rPr>
        <b/>
        <sz val="12"/>
        <color theme="1"/>
        <rFont val="Calibri"/>
        <family val="2"/>
        <scheme val="minor"/>
      </rPr>
      <t>CUSTO UNITÁRIO MÃO DE OBRA</t>
    </r>
    <r>
      <rPr>
        <sz val="12"/>
        <color theme="1"/>
        <rFont val="Calibri"/>
        <family val="2"/>
        <scheme val="minor"/>
      </rPr>
      <t>".</t>
    </r>
  </si>
  <si>
    <r>
      <t>O CUSTO TOTAL DE CADA PLANILHA SERÁ EXPORTADO AUTOMATICAMENTE PARA A PLANILHA "</t>
    </r>
    <r>
      <rPr>
        <b/>
        <sz val="12"/>
        <color theme="1"/>
        <rFont val="Calibri"/>
        <family val="2"/>
        <scheme val="minor"/>
      </rPr>
      <t>RESUMO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</si>
</sst>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[$R$-416]\ * #,##0.00_-;\-[$R$-416]\ * #,##0.00_-;_-[$R$-416]\ * &quot;-&quot;??_-;_-@_-"/>
    <numFmt numFmtId="167" formatCode="&quot;R$&quot;\ 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9" fillId="0" borderId="0"/>
    <xf numFmtId="44" fontId="10" fillId="0" borderId="0" applyFont="0" applyFill="0" applyBorder="0" applyAlignment="0" applyProtection="0"/>
    <xf numFmtId="0" fontId="11" fillId="0" borderId="0">
      <alignment vertical="top"/>
    </xf>
    <xf numFmtId="0" fontId="10" fillId="0" borderId="0"/>
    <xf numFmtId="0" fontId="11" fillId="0" borderId="0">
      <alignment vertical="top"/>
    </xf>
    <xf numFmtId="0" fontId="20" fillId="0" borderId="0">
      <alignment vertical="top"/>
    </xf>
    <xf numFmtId="0" fontId="1" fillId="0" borderId="0"/>
  </cellStyleXfs>
  <cellXfs count="170">
    <xf numFmtId="0" fontId="0" fillId="0" borderId="0" xfId="0"/>
    <xf numFmtId="10" fontId="9" fillId="0" borderId="0" xfId="11" applyNumberFormat="1" applyFont="1" applyProtection="1"/>
    <xf numFmtId="44" fontId="9" fillId="0" borderId="0" xfId="20" applyFont="1" applyProtection="1"/>
    <xf numFmtId="14" fontId="6" fillId="0" borderId="13" xfId="4" applyNumberFormat="1" applyFont="1" applyBorder="1" applyAlignment="1" applyProtection="1">
      <alignment horizontal="center" vertical="center"/>
      <protection locked="0"/>
    </xf>
    <xf numFmtId="10" fontId="16" fillId="4" borderId="3" xfId="11" applyNumberFormat="1" applyFont="1" applyFill="1" applyBorder="1" applyAlignment="1" applyProtection="1">
      <alignment horizontal="center" vertical="center"/>
    </xf>
    <xf numFmtId="9" fontId="9" fillId="0" borderId="0" xfId="11" applyFont="1" applyProtection="1"/>
    <xf numFmtId="10" fontId="22" fillId="0" borderId="5" xfId="11" applyNumberFormat="1" applyFont="1" applyFill="1" applyBorder="1" applyAlignment="1" applyProtection="1">
      <alignment horizontal="center" vertical="center" wrapText="1"/>
      <protection locked="0"/>
    </xf>
    <xf numFmtId="166" fontId="7" fillId="0" borderId="5" xfId="3" applyNumberFormat="1" applyFont="1" applyBorder="1" applyAlignment="1" applyProtection="1">
      <alignment horizontal="center" vertical="center" wrapText="1"/>
      <protection locked="0"/>
    </xf>
    <xf numFmtId="44" fontId="13" fillId="6" borderId="5" xfId="20" applyFont="1" applyFill="1" applyBorder="1" applyAlignment="1" applyProtection="1">
      <alignment horizontal="righ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quotePrefix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6" fillId="0" borderId="10" xfId="4" applyFont="1" applyBorder="1" applyAlignment="1" applyProtection="1">
      <alignment horizontal="left" vertical="center"/>
      <protection locked="0"/>
    </xf>
    <xf numFmtId="0" fontId="6" fillId="0" borderId="11" xfId="4" applyFont="1" applyBorder="1" applyAlignment="1" applyProtection="1">
      <alignment horizontal="left" vertical="center"/>
      <protection locked="0"/>
    </xf>
    <xf numFmtId="0" fontId="6" fillId="0" borderId="12" xfId="4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3" fillId="3" borderId="5" xfId="4" applyFont="1" applyFill="1" applyBorder="1" applyAlignment="1" applyProtection="1">
      <alignment horizontal="center" vertical="center"/>
      <protection locked="0"/>
    </xf>
    <xf numFmtId="14" fontId="3" fillId="3" borderId="5" xfId="4" applyNumberFormat="1" applyFont="1" applyFill="1" applyBorder="1" applyAlignment="1" applyProtection="1">
      <alignment horizontal="center" vertical="center"/>
      <protection locked="0"/>
    </xf>
    <xf numFmtId="44" fontId="22" fillId="0" borderId="6" xfId="20" applyFont="1" applyFill="1" applyBorder="1" applyAlignment="1" applyProtection="1">
      <alignment horizontal="center" vertical="center" wrapText="1"/>
    </xf>
    <xf numFmtId="44" fontId="22" fillId="0" borderId="4" xfId="20" applyFont="1" applyFill="1" applyBorder="1" applyAlignment="1" applyProtection="1">
      <alignment horizontal="center" vertical="center" wrapText="1"/>
    </xf>
    <xf numFmtId="0" fontId="3" fillId="0" borderId="6" xfId="3" applyFont="1" applyBorder="1" applyAlignment="1" applyProtection="1">
      <alignment horizontal="center"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 applyProtection="1">
      <alignment horizontal="center" vertical="center"/>
    </xf>
    <xf numFmtId="0" fontId="9" fillId="0" borderId="0" xfId="0" applyFont="1" applyProtection="1"/>
    <xf numFmtId="0" fontId="4" fillId="3" borderId="2" xfId="4" applyFont="1" applyFill="1" applyBorder="1" applyAlignment="1" applyProtection="1">
      <alignment horizontal="left" vertical="center"/>
    </xf>
    <xf numFmtId="0" fontId="4" fillId="3" borderId="7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horizontal="left" vertical="center"/>
    </xf>
    <xf numFmtId="0" fontId="4" fillId="3" borderId="14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vertical="center"/>
    </xf>
    <xf numFmtId="0" fontId="6" fillId="0" borderId="10" xfId="4" applyFont="1" applyBorder="1" applyAlignment="1" applyProtection="1">
      <alignment horizontal="center"/>
    </xf>
    <xf numFmtId="0" fontId="6" fillId="0" borderId="11" xfId="4" applyFont="1" applyBorder="1" applyAlignment="1" applyProtection="1">
      <alignment horizontal="center"/>
    </xf>
    <xf numFmtId="0" fontId="6" fillId="0" borderId="12" xfId="4" applyFont="1" applyBorder="1" applyAlignment="1" applyProtection="1">
      <alignment horizontal="center"/>
    </xf>
    <xf numFmtId="0" fontId="6" fillId="0" borderId="10" xfId="4" applyFont="1" applyBorder="1" applyAlignment="1" applyProtection="1">
      <alignment horizontal="center" vertical="center"/>
    </xf>
    <xf numFmtId="0" fontId="6" fillId="0" borderId="11" xfId="4" applyFont="1" applyBorder="1" applyAlignment="1" applyProtection="1">
      <alignment horizontal="center" vertical="center"/>
    </xf>
    <xf numFmtId="0" fontId="6" fillId="0" borderId="12" xfId="4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/>
    </xf>
    <xf numFmtId="16" fontId="3" fillId="0" borderId="13" xfId="2" quotePrefix="1" applyNumberFormat="1" applyFont="1" applyBorder="1" applyAlignment="1" applyProtection="1">
      <alignment horizontal="center" vertical="center"/>
    </xf>
    <xf numFmtId="0" fontId="13" fillId="5" borderId="7" xfId="4" applyFont="1" applyFill="1" applyBorder="1" applyAlignment="1" applyProtection="1">
      <alignment horizontal="center" vertical="center" wrapText="1"/>
    </xf>
    <xf numFmtId="0" fontId="13" fillId="5" borderId="1" xfId="4" applyFont="1" applyFill="1" applyBorder="1" applyAlignment="1" applyProtection="1">
      <alignment horizontal="center" vertical="center" wrapText="1"/>
    </xf>
    <xf numFmtId="0" fontId="6" fillId="0" borderId="8" xfId="4" applyFont="1" applyBorder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3" fillId="5" borderId="0" xfId="4" applyFont="1" applyFill="1" applyAlignment="1" applyProtection="1">
      <alignment horizontal="center" vertical="center" wrapText="1"/>
    </xf>
    <xf numFmtId="0" fontId="13" fillId="5" borderId="9" xfId="4" applyFont="1" applyFill="1" applyBorder="1" applyAlignment="1" applyProtection="1">
      <alignment horizontal="center" vertical="center" wrapText="1"/>
    </xf>
    <xf numFmtId="0" fontId="13" fillId="5" borderId="15" xfId="3" applyFont="1" applyFill="1" applyBorder="1" applyAlignment="1" applyProtection="1">
      <alignment horizontal="center" vertical="center" wrapText="1"/>
    </xf>
    <xf numFmtId="0" fontId="13" fillId="5" borderId="15" xfId="3" applyFont="1" applyFill="1" applyBorder="1" applyAlignment="1" applyProtection="1">
      <alignment horizontal="center" vertical="center" wrapText="1"/>
    </xf>
    <xf numFmtId="43" fontId="13" fillId="5" borderId="15" xfId="3" applyNumberFormat="1" applyFont="1" applyFill="1" applyBorder="1" applyAlignment="1" applyProtection="1">
      <alignment horizontal="center" vertical="center" wrapText="1"/>
    </xf>
    <xf numFmtId="0" fontId="13" fillId="5" borderId="17" xfId="3" applyFont="1" applyFill="1" applyBorder="1" applyAlignment="1" applyProtection="1">
      <alignment horizontal="center" vertical="center" wrapText="1"/>
    </xf>
    <xf numFmtId="1" fontId="13" fillId="4" borderId="10" xfId="3" quotePrefix="1" applyNumberFormat="1" applyFont="1" applyFill="1" applyBorder="1" applyAlignment="1" applyProtection="1">
      <alignment vertical="center"/>
    </xf>
    <xf numFmtId="1" fontId="13" fillId="4" borderId="11" xfId="3" quotePrefix="1" applyNumberFormat="1" applyFont="1" applyFill="1" applyBorder="1" applyAlignment="1" applyProtection="1">
      <alignment vertical="center"/>
    </xf>
    <xf numFmtId="166" fontId="13" fillId="4" borderId="18" xfId="3" applyNumberFormat="1" applyFont="1" applyFill="1" applyBorder="1" applyAlignment="1" applyProtection="1">
      <alignment horizontal="center" vertical="center" wrapText="1"/>
    </xf>
    <xf numFmtId="1" fontId="13" fillId="4" borderId="12" xfId="3" quotePrefix="1" applyNumberFormat="1" applyFont="1" applyFill="1" applyBorder="1" applyAlignment="1" applyProtection="1">
      <alignment vertical="center"/>
    </xf>
    <xf numFmtId="0" fontId="7" fillId="0" borderId="0" xfId="0" applyFont="1" applyProtection="1"/>
    <xf numFmtId="1" fontId="13" fillId="4" borderId="5" xfId="3" quotePrefix="1" applyNumberFormat="1" applyFont="1" applyFill="1" applyBorder="1" applyAlignment="1" applyProtection="1">
      <alignment horizontal="center" vertical="center" wrapText="1"/>
    </xf>
    <xf numFmtId="1" fontId="13" fillId="4" borderId="6" xfId="3" applyNumberFormat="1" applyFont="1" applyFill="1" applyBorder="1" applyAlignment="1" applyProtection="1">
      <alignment horizontal="left" vertical="center" wrapText="1"/>
    </xf>
    <xf numFmtId="1" fontId="13" fillId="4" borderId="4" xfId="3" applyNumberFormat="1" applyFont="1" applyFill="1" applyBorder="1" applyAlignment="1" applyProtection="1">
      <alignment horizontal="left" vertical="center" wrapText="1"/>
    </xf>
    <xf numFmtId="164" fontId="13" fillId="4" borderId="5" xfId="3" applyNumberFormat="1" applyFont="1" applyFill="1" applyBorder="1" applyAlignment="1" applyProtection="1">
      <alignment horizontal="center" vertical="center" wrapText="1"/>
    </xf>
    <xf numFmtId="0" fontId="13" fillId="4" borderId="5" xfId="10" applyFont="1" applyFill="1" applyBorder="1" applyAlignment="1" applyProtection="1">
      <alignment horizontal="center" vertical="center" wrapText="1"/>
    </xf>
    <xf numFmtId="4" fontId="13" fillId="4" borderId="5" xfId="3" applyNumberFormat="1" applyFont="1" applyFill="1" applyBorder="1" applyAlignment="1" applyProtection="1">
      <alignment horizontal="center" vertical="center" wrapText="1"/>
    </xf>
    <xf numFmtId="166" fontId="13" fillId="4" borderId="5" xfId="3" applyNumberFormat="1" applyFont="1" applyFill="1" applyBorder="1" applyAlignment="1" applyProtection="1">
      <alignment vertical="center" wrapText="1"/>
    </xf>
    <xf numFmtId="166" fontId="13" fillId="4" borderId="5" xfId="3" applyNumberFormat="1" applyFont="1" applyFill="1" applyBorder="1" applyAlignment="1" applyProtection="1">
      <alignment horizontal="center" vertical="center" wrapText="1"/>
    </xf>
    <xf numFmtId="4" fontId="13" fillId="4" borderId="5" xfId="3" applyNumberFormat="1" applyFont="1" applyFill="1" applyBorder="1" applyAlignment="1" applyProtection="1">
      <alignment vertical="center" wrapText="1"/>
    </xf>
    <xf numFmtId="4" fontId="13" fillId="4" borderId="4" xfId="3" applyNumberFormat="1" applyFont="1" applyFill="1" applyBorder="1" applyAlignment="1" applyProtection="1">
      <alignment vertical="center" wrapText="1"/>
    </xf>
    <xf numFmtId="1" fontId="7" fillId="0" borderId="5" xfId="3" quotePrefix="1" applyNumberFormat="1" applyFont="1" applyBorder="1" applyAlignment="1" applyProtection="1">
      <alignment horizontal="center" vertical="center" wrapText="1"/>
    </xf>
    <xf numFmtId="1" fontId="7" fillId="0" borderId="6" xfId="3" applyNumberFormat="1" applyFont="1" applyBorder="1" applyAlignment="1" applyProtection="1">
      <alignment horizontal="left" vertical="center" wrapText="1"/>
    </xf>
    <xf numFmtId="1" fontId="7" fillId="0" borderId="4" xfId="3" applyNumberFormat="1" applyFont="1" applyBorder="1" applyAlignment="1" applyProtection="1">
      <alignment horizontal="left" vertical="center" wrapText="1"/>
    </xf>
    <xf numFmtId="164" fontId="7" fillId="0" borderId="5" xfId="3" applyNumberFormat="1" applyFont="1" applyBorder="1" applyAlignment="1" applyProtection="1">
      <alignment horizontal="center" vertical="center" wrapText="1"/>
    </xf>
    <xf numFmtId="0" fontId="7" fillId="0" borderId="6" xfId="8" applyFont="1" applyBorder="1" applyAlignment="1" applyProtection="1">
      <alignment horizontal="center" vertical="center" wrapText="1"/>
    </xf>
    <xf numFmtId="4" fontId="7" fillId="0" borderId="6" xfId="3" applyNumberFormat="1" applyFont="1" applyBorder="1" applyAlignment="1" applyProtection="1">
      <alignment horizontal="center" vertical="center" wrapText="1"/>
    </xf>
    <xf numFmtId="166" fontId="7" fillId="0" borderId="5" xfId="3" applyNumberFormat="1" applyFont="1" applyBorder="1" applyAlignment="1" applyProtection="1">
      <alignment horizontal="center" vertical="center" wrapText="1"/>
    </xf>
    <xf numFmtId="4" fontId="7" fillId="0" borderId="5" xfId="3" applyNumberFormat="1" applyFont="1" applyBorder="1" applyAlignment="1" applyProtection="1">
      <alignment vertical="center" wrapText="1"/>
    </xf>
    <xf numFmtId="0" fontId="13" fillId="4" borderId="6" xfId="8" applyFont="1" applyFill="1" applyBorder="1" applyAlignment="1" applyProtection="1">
      <alignment horizontal="center" vertical="center" wrapText="1"/>
    </xf>
    <xf numFmtId="4" fontId="13" fillId="4" borderId="6" xfId="3" applyNumberFormat="1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vertical="center"/>
    </xf>
    <xf numFmtId="0" fontId="16" fillId="4" borderId="3" xfId="0" applyFont="1" applyFill="1" applyBorder="1" applyAlignment="1" applyProtection="1">
      <alignment horizontal="center" vertical="center"/>
    </xf>
    <xf numFmtId="166" fontId="17" fillId="4" borderId="3" xfId="0" applyNumberFormat="1" applyFont="1" applyFill="1" applyBorder="1" applyAlignment="1" applyProtection="1">
      <alignment vertical="center"/>
    </xf>
    <xf numFmtId="166" fontId="17" fillId="4" borderId="4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43" fontId="7" fillId="0" borderId="0" xfId="0" applyNumberFormat="1" applyFont="1" applyProtection="1"/>
    <xf numFmtId="166" fontId="7" fillId="0" borderId="5" xfId="3" applyNumberFormat="1" applyFont="1" applyBorder="1" applyAlignment="1" applyProtection="1">
      <alignment vertical="center" wrapText="1"/>
      <protection locked="0"/>
    </xf>
    <xf numFmtId="44" fontId="13" fillId="4" borderId="16" xfId="20" quotePrefix="1" applyFont="1" applyFill="1" applyBorder="1" applyAlignment="1" applyProtection="1">
      <alignment vertical="center"/>
    </xf>
    <xf numFmtId="1" fontId="13" fillId="8" borderId="6" xfId="3" quotePrefix="1" applyNumberFormat="1" applyFont="1" applyFill="1" applyBorder="1" applyAlignment="1" applyProtection="1">
      <alignment vertical="center"/>
    </xf>
    <xf numFmtId="1" fontId="25" fillId="8" borderId="3" xfId="3" quotePrefix="1" applyNumberFormat="1" applyFont="1" applyFill="1" applyBorder="1" applyAlignment="1" applyProtection="1">
      <alignment vertical="center"/>
    </xf>
    <xf numFmtId="1" fontId="13" fillId="8" borderId="3" xfId="3" quotePrefix="1" applyNumberFormat="1" applyFont="1" applyFill="1" applyBorder="1" applyAlignment="1" applyProtection="1">
      <alignment vertical="center"/>
    </xf>
    <xf numFmtId="1" fontId="13" fillId="8" borderId="11" xfId="3" quotePrefix="1" applyNumberFormat="1" applyFont="1" applyFill="1" applyBorder="1" applyAlignment="1" applyProtection="1">
      <alignment vertical="center"/>
    </xf>
    <xf numFmtId="44" fontId="25" fillId="8" borderId="16" xfId="20" quotePrefix="1" applyFont="1" applyFill="1" applyBorder="1" applyAlignment="1" applyProtection="1">
      <alignment vertical="center"/>
    </xf>
    <xf numFmtId="1" fontId="25" fillId="8" borderId="12" xfId="3" quotePrefix="1" applyNumberFormat="1" applyFont="1" applyFill="1" applyBorder="1" applyAlignment="1" applyProtection="1">
      <alignment vertical="center"/>
    </xf>
    <xf numFmtId="1" fontId="13" fillId="8" borderId="12" xfId="3" quotePrefix="1" applyNumberFormat="1" applyFont="1" applyFill="1" applyBorder="1" applyAlignment="1" applyProtection="1">
      <alignment vertical="center"/>
    </xf>
    <xf numFmtId="0" fontId="13" fillId="4" borderId="5" xfId="3" applyFont="1" applyFill="1" applyBorder="1" applyAlignment="1" applyProtection="1">
      <alignment horizontal="center" vertical="center" wrapText="1"/>
    </xf>
    <xf numFmtId="44" fontId="13" fillId="4" borderId="5" xfId="20" applyFont="1" applyFill="1" applyBorder="1" applyAlignment="1" applyProtection="1">
      <alignment horizontal="center" vertical="center"/>
    </xf>
    <xf numFmtId="44" fontId="13" fillId="4" borderId="5" xfId="20" applyFont="1" applyFill="1" applyBorder="1" applyAlignment="1" applyProtection="1">
      <alignment vertical="center"/>
    </xf>
    <xf numFmtId="44" fontId="13" fillId="4" borderId="4" xfId="20" applyFont="1" applyFill="1" applyBorder="1" applyAlignment="1" applyProtection="1">
      <alignment vertical="center"/>
    </xf>
    <xf numFmtId="1" fontId="13" fillId="6" borderId="5" xfId="3" quotePrefix="1" applyNumberFormat="1" applyFont="1" applyFill="1" applyBorder="1" applyAlignment="1" applyProtection="1">
      <alignment horizontal="center" vertical="center"/>
    </xf>
    <xf numFmtId="1" fontId="13" fillId="6" borderId="6" xfId="3" applyNumberFormat="1" applyFont="1" applyFill="1" applyBorder="1" applyAlignment="1" applyProtection="1">
      <alignment horizontal="left" vertical="center" wrapText="1"/>
    </xf>
    <xf numFmtId="1" fontId="13" fillId="6" borderId="4" xfId="3" applyNumberFormat="1" applyFont="1" applyFill="1" applyBorder="1" applyAlignment="1" applyProtection="1">
      <alignment horizontal="left" vertical="center" wrapText="1"/>
    </xf>
    <xf numFmtId="164" fontId="13" fillId="6" borderId="5" xfId="3" applyNumberFormat="1" applyFont="1" applyFill="1" applyBorder="1" applyAlignment="1" applyProtection="1">
      <alignment horizontal="center" vertical="center" wrapText="1"/>
    </xf>
    <xf numFmtId="0" fontId="13" fillId="6" borderId="5" xfId="10" applyFont="1" applyFill="1" applyBorder="1" applyAlignment="1" applyProtection="1">
      <alignment horizontal="center" vertical="center" wrapText="1"/>
    </xf>
    <xf numFmtId="4" fontId="13" fillId="6" borderId="5" xfId="3" applyNumberFormat="1" applyFont="1" applyFill="1" applyBorder="1" applyAlignment="1" applyProtection="1">
      <alignment horizontal="center" vertical="center" wrapText="1"/>
    </xf>
    <xf numFmtId="166" fontId="13" fillId="6" borderId="5" xfId="3" applyNumberFormat="1" applyFont="1" applyFill="1" applyBorder="1" applyAlignment="1" applyProtection="1">
      <alignment vertical="center" wrapText="1"/>
    </xf>
    <xf numFmtId="166" fontId="13" fillId="6" borderId="5" xfId="3" applyNumberFormat="1" applyFont="1" applyFill="1" applyBorder="1" applyAlignment="1" applyProtection="1">
      <alignment horizontal="center" vertical="center" wrapText="1"/>
    </xf>
    <xf numFmtId="44" fontId="13" fillId="6" borderId="5" xfId="20" applyFont="1" applyFill="1" applyBorder="1" applyAlignment="1" applyProtection="1">
      <alignment horizontal="center" vertical="center"/>
    </xf>
    <xf numFmtId="44" fontId="13" fillId="6" borderId="6" xfId="20" applyFont="1" applyFill="1" applyBorder="1" applyAlignment="1" applyProtection="1">
      <alignment vertical="center"/>
    </xf>
    <xf numFmtId="44" fontId="13" fillId="6" borderId="5" xfId="20" applyFont="1" applyFill="1" applyBorder="1" applyAlignment="1" applyProtection="1">
      <alignment vertical="center"/>
    </xf>
    <xf numFmtId="44" fontId="13" fillId="6" borderId="4" xfId="20" applyFont="1" applyFill="1" applyBorder="1" applyAlignment="1" applyProtection="1">
      <alignment vertical="center"/>
    </xf>
    <xf numFmtId="1" fontId="7" fillId="0" borderId="5" xfId="3" quotePrefix="1" applyNumberFormat="1" applyFont="1" applyBorder="1" applyAlignment="1" applyProtection="1">
      <alignment horizontal="center" vertical="center"/>
    </xf>
    <xf numFmtId="49" fontId="7" fillId="0" borderId="6" xfId="3" applyNumberFormat="1" applyFont="1" applyBorder="1" applyAlignment="1" applyProtection="1">
      <alignment horizontal="left" vertical="center" wrapText="1"/>
    </xf>
    <xf numFmtId="49" fontId="7" fillId="0" borderId="4" xfId="3" applyNumberFormat="1" applyFont="1" applyBorder="1" applyAlignment="1" applyProtection="1">
      <alignment horizontal="left" vertical="center" wrapText="1"/>
    </xf>
    <xf numFmtId="0" fontId="7" fillId="0" borderId="5" xfId="10" applyFont="1" applyBorder="1" applyAlignment="1" applyProtection="1">
      <alignment horizontal="center" vertical="center" wrapText="1"/>
    </xf>
    <xf numFmtId="4" fontId="7" fillId="0" borderId="5" xfId="3" applyNumberFormat="1" applyFont="1" applyBorder="1" applyAlignment="1" applyProtection="1">
      <alignment horizontal="center" vertical="center" wrapText="1"/>
    </xf>
    <xf numFmtId="44" fontId="7" fillId="0" borderId="5" xfId="20" applyFont="1" applyBorder="1" applyAlignment="1" applyProtection="1">
      <alignment horizontal="center" vertical="center"/>
    </xf>
    <xf numFmtId="44" fontId="7" fillId="0" borderId="5" xfId="20" applyFont="1" applyBorder="1" applyAlignment="1" applyProtection="1">
      <alignment vertical="center"/>
    </xf>
    <xf numFmtId="1" fontId="13" fillId="7" borderId="5" xfId="3" quotePrefix="1" applyNumberFormat="1" applyFont="1" applyFill="1" applyBorder="1" applyAlignment="1" applyProtection="1">
      <alignment horizontal="center" vertical="center"/>
    </xf>
    <xf numFmtId="49" fontId="13" fillId="7" borderId="6" xfId="3" applyNumberFormat="1" applyFont="1" applyFill="1" applyBorder="1" applyAlignment="1" applyProtection="1">
      <alignment horizontal="left" vertical="center" wrapText="1"/>
    </xf>
    <xf numFmtId="49" fontId="13" fillId="7" borderId="4" xfId="3" applyNumberFormat="1" applyFont="1" applyFill="1" applyBorder="1" applyAlignment="1" applyProtection="1">
      <alignment horizontal="left" vertical="center" wrapText="1"/>
    </xf>
    <xf numFmtId="164" fontId="13" fillId="7" borderId="5" xfId="3" applyNumberFormat="1" applyFont="1" applyFill="1" applyBorder="1" applyAlignment="1" applyProtection="1">
      <alignment horizontal="center" vertical="center" wrapText="1"/>
    </xf>
    <xf numFmtId="0" fontId="13" fillId="7" borderId="5" xfId="10" applyFont="1" applyFill="1" applyBorder="1" applyAlignment="1" applyProtection="1">
      <alignment horizontal="center" vertical="center" wrapText="1"/>
    </xf>
    <xf numFmtId="4" fontId="13" fillId="7" borderId="5" xfId="3" applyNumberFormat="1" applyFont="1" applyFill="1" applyBorder="1" applyAlignment="1" applyProtection="1">
      <alignment horizontal="center" vertical="center" wrapText="1"/>
    </xf>
    <xf numFmtId="166" fontId="13" fillId="7" borderId="5" xfId="3" applyNumberFormat="1" applyFont="1" applyFill="1" applyBorder="1" applyAlignment="1" applyProtection="1">
      <alignment vertical="center" wrapText="1"/>
    </xf>
    <xf numFmtId="0" fontId="7" fillId="0" borderId="5" xfId="25" applyFont="1" applyBorder="1" applyAlignment="1" applyProtection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 shrinkToFit="1"/>
    </xf>
    <xf numFmtId="49" fontId="13" fillId="4" borderId="6" xfId="3" applyNumberFormat="1" applyFont="1" applyFill="1" applyBorder="1" applyAlignment="1" applyProtection="1">
      <alignment horizontal="left" vertical="center" wrapText="1"/>
    </xf>
    <xf numFmtId="49" fontId="13" fillId="4" borderId="4" xfId="3" applyNumberFormat="1" applyFont="1" applyFill="1" applyBorder="1" applyAlignment="1" applyProtection="1">
      <alignment horizontal="left" vertical="center" wrapText="1"/>
    </xf>
    <xf numFmtId="164" fontId="7" fillId="4" borderId="5" xfId="3" applyNumberFormat="1" applyFont="1" applyFill="1" applyBorder="1" applyAlignment="1" applyProtection="1">
      <alignment horizontal="center" vertical="center" wrapText="1"/>
    </xf>
    <xf numFmtId="0" fontId="7" fillId="4" borderId="5" xfId="3" applyFont="1" applyFill="1" applyBorder="1" applyAlignment="1" applyProtection="1">
      <alignment horizontal="center" vertical="center" wrapText="1"/>
    </xf>
    <xf numFmtId="4" fontId="7" fillId="4" borderId="5" xfId="3" applyNumberFormat="1" applyFont="1" applyFill="1" applyBorder="1" applyAlignment="1" applyProtection="1">
      <alignment horizontal="center" vertical="center" wrapText="1"/>
    </xf>
    <xf numFmtId="0" fontId="16" fillId="4" borderId="10" xfId="0" applyFont="1" applyFill="1" applyBorder="1" applyAlignment="1" applyProtection="1">
      <alignment horizontal="right" vertical="center" indent="1"/>
    </xf>
    <xf numFmtId="44" fontId="16" fillId="4" borderId="10" xfId="0" applyNumberFormat="1" applyFont="1" applyFill="1" applyBorder="1" applyAlignment="1" applyProtection="1">
      <alignment vertical="center"/>
    </xf>
    <xf numFmtId="44" fontId="15" fillId="4" borderId="10" xfId="20" applyFont="1" applyFill="1" applyBorder="1" applyAlignment="1" applyProtection="1">
      <alignment vertical="center"/>
    </xf>
    <xf numFmtId="0" fontId="8" fillId="3" borderId="5" xfId="3" applyFont="1" applyFill="1" applyBorder="1" applyAlignment="1" applyProtection="1">
      <alignment horizontal="center" vertical="center"/>
    </xf>
    <xf numFmtId="0" fontId="3" fillId="3" borderId="5" xfId="4" applyFont="1" applyFill="1" applyBorder="1" applyAlignment="1" applyProtection="1">
      <alignment horizontal="center" vertical="center"/>
    </xf>
    <xf numFmtId="0" fontId="7" fillId="3" borderId="2" xfId="4" applyFont="1" applyFill="1" applyBorder="1" applyAlignment="1" applyProtection="1">
      <alignment horizontal="center" vertical="center"/>
    </xf>
    <xf numFmtId="0" fontId="7" fillId="3" borderId="7" xfId="4" applyFont="1" applyFill="1" applyBorder="1" applyAlignment="1" applyProtection="1">
      <alignment horizontal="center" vertical="center"/>
    </xf>
    <xf numFmtId="0" fontId="7" fillId="3" borderId="1" xfId="4" applyFont="1" applyFill="1" applyBorder="1" applyAlignment="1" applyProtection="1">
      <alignment horizontal="center" vertical="center"/>
    </xf>
    <xf numFmtId="0" fontId="14" fillId="3" borderId="5" xfId="4" applyFont="1" applyFill="1" applyBorder="1" applyAlignment="1" applyProtection="1">
      <alignment horizontal="left" vertical="center"/>
    </xf>
    <xf numFmtId="0" fontId="8" fillId="3" borderId="13" xfId="4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21" fillId="5" borderId="15" xfId="3" applyFont="1" applyFill="1" applyBorder="1" applyAlignment="1" applyProtection="1">
      <alignment horizontal="center" vertical="center" wrapText="1"/>
    </xf>
    <xf numFmtId="0" fontId="21" fillId="5" borderId="15" xfId="3" applyFont="1" applyFill="1" applyBorder="1" applyAlignment="1" applyProtection="1">
      <alignment horizontal="center" vertical="center" wrapText="1"/>
    </xf>
    <xf numFmtId="1" fontId="22" fillId="0" borderId="6" xfId="3" quotePrefix="1" applyNumberFormat="1" applyFont="1" applyBorder="1" applyAlignment="1" applyProtection="1">
      <alignment horizontal="center" vertical="center"/>
    </xf>
    <xf numFmtId="1" fontId="22" fillId="0" borderId="3" xfId="3" quotePrefix="1" applyNumberFormat="1" applyFont="1" applyBorder="1" applyAlignment="1" applyProtection="1">
      <alignment horizontal="center" vertical="center"/>
    </xf>
    <xf numFmtId="1" fontId="22" fillId="0" borderId="4" xfId="3" quotePrefix="1" applyNumberFormat="1" applyFont="1" applyBorder="1" applyAlignment="1" applyProtection="1">
      <alignment horizontal="center" vertical="center"/>
    </xf>
    <xf numFmtId="1" fontId="22" fillId="0" borderId="6" xfId="3" applyNumberFormat="1" applyFont="1" applyBorder="1" applyAlignment="1" applyProtection="1">
      <alignment vertical="center" wrapText="1"/>
    </xf>
    <xf numFmtId="1" fontId="22" fillId="0" borderId="3" xfId="3" applyNumberFormat="1" applyFont="1" applyBorder="1" applyAlignment="1" applyProtection="1">
      <alignment vertical="center" wrapText="1"/>
    </xf>
    <xf numFmtId="1" fontId="22" fillId="0" borderId="4" xfId="3" applyNumberFormat="1" applyFont="1" applyBorder="1" applyAlignment="1" applyProtection="1">
      <alignment vertical="center" wrapText="1"/>
    </xf>
    <xf numFmtId="1" fontId="22" fillId="0" borderId="5" xfId="3" quotePrefix="1" applyNumberFormat="1" applyFont="1" applyBorder="1" applyAlignment="1" applyProtection="1">
      <alignment horizontal="center" vertical="center"/>
    </xf>
    <xf numFmtId="167" fontId="3" fillId="0" borderId="6" xfId="3" applyNumberFormat="1" applyFont="1" applyBorder="1" applyAlignment="1" applyProtection="1">
      <alignment horizontal="center" vertical="center" wrapText="1"/>
    </xf>
    <xf numFmtId="167" fontId="3" fillId="0" borderId="4" xfId="3" applyNumberFormat="1" applyFont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vertical="center"/>
    </xf>
    <xf numFmtId="166" fontId="21" fillId="4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166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3" fillId="0" borderId="0" xfId="2" applyFont="1" applyAlignment="1" applyProtection="1">
      <alignment vertical="center"/>
    </xf>
    <xf numFmtId="4" fontId="2" fillId="0" borderId="0" xfId="0" applyNumberFormat="1" applyFont="1" applyProtection="1"/>
    <xf numFmtId="0" fontId="2" fillId="0" borderId="0" xfId="0" applyFont="1" applyProtection="1"/>
  </cellXfs>
  <cellStyles count="26">
    <cellStyle name="Moeda" xfId="20" builtinId="4"/>
    <cellStyle name="Moeda 4" xfId="6" xr:uid="{00000000-0005-0000-0000-000000000000}"/>
    <cellStyle name="Normal" xfId="0" builtinId="0"/>
    <cellStyle name="Normal 12" xfId="16" xr:uid="{0989932C-EA69-4E4D-8DC6-9055D241EF0A}"/>
    <cellStyle name="Normal 13" xfId="21" xr:uid="{484D858A-2CF8-4ACE-B9E9-74813D8F719F}"/>
    <cellStyle name="Normal 13 2" xfId="22" xr:uid="{BFCF467A-E524-4A1E-B143-4790E12C0E40}"/>
    <cellStyle name="Normal 14" xfId="23" xr:uid="{4967F189-A0F2-46E8-BD2C-B88A836B535E}"/>
    <cellStyle name="Normal 14 2" xfId="24" xr:uid="{2421255D-DDE1-47FD-90CA-9CDC4773446B}"/>
    <cellStyle name="Normal 2" xfId="3" xr:uid="{00000000-0005-0000-0000-000002000000}"/>
    <cellStyle name="Normal 2 2" xfId="14" xr:uid="{EF64FA4B-3929-4514-82C6-4885A9D8FDA4}"/>
    <cellStyle name="Normal 2 3" xfId="8" xr:uid="{00000000-0005-0000-0000-000003000000}"/>
    <cellStyle name="Normal 2 4" xfId="17" xr:uid="{B89C96F5-71CE-4215-BA6A-39E33B71B466}"/>
    <cellStyle name="Normal 3" xfId="2" xr:uid="{00000000-0005-0000-0000-000004000000}"/>
    <cellStyle name="Normal 3 2" xfId="4" xr:uid="{00000000-0005-0000-0000-000005000000}"/>
    <cellStyle name="Normal 4" xfId="1" xr:uid="{00000000-0005-0000-0000-000006000000}"/>
    <cellStyle name="Normal 4 2" xfId="18" xr:uid="{4BB93DC4-5E5D-4272-ACBD-9EB9E17B61E3}"/>
    <cellStyle name="Normal 4 3" xfId="19" xr:uid="{5C1B326A-4C70-4913-ACA7-703BB7E1B87B}"/>
    <cellStyle name="Normal 4 3 6" xfId="5" xr:uid="{00000000-0005-0000-0000-000007000000}"/>
    <cellStyle name="Normal 6 2" xfId="25" xr:uid="{709F75E4-67E3-4723-A879-59D5706CF27A}"/>
    <cellStyle name="Normal 9" xfId="15" xr:uid="{B7811805-0BDF-4E67-A13D-A362283DC1C6}"/>
    <cellStyle name="Normal_Plan1" xfId="10" xr:uid="{E8EE7664-38CD-41AE-9C3D-1B66E6E904A4}"/>
    <cellStyle name="Porcentagem" xfId="11" builtinId="5"/>
    <cellStyle name="Vírgula 2" xfId="7" xr:uid="{00000000-0005-0000-0000-000008000000}"/>
    <cellStyle name="Vírgula 2 2" xfId="9" xr:uid="{00000000-0005-0000-0000-000009000000}"/>
    <cellStyle name="Vírgula 2 2 2" xfId="13" xr:uid="{FDE2AD9A-5F2F-45FC-8A2C-3E798D66530E}"/>
    <cellStyle name="Vírgula 2 3" xfId="12" xr:uid="{0B099DC6-E6EE-4F76-BF1F-B20595217D17}"/>
  </cellStyles>
  <dxfs count="0"/>
  <tableStyles count="0" defaultTableStyle="TableStyleMedium2" defaultPivotStyle="PivotStyleLight16"/>
  <colors>
    <mruColors>
      <color rgb="FF538DD5"/>
      <color rgb="FF1F497D"/>
      <color rgb="FF16365C"/>
      <color rgb="FFFF7C80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5009-5650-45B0-B638-E80844FA52AE}">
  <dimension ref="A1:Y45"/>
  <sheetViews>
    <sheetView tabSelected="1" workbookViewId="0">
      <selection sqref="A1:Y1"/>
    </sheetView>
  </sheetViews>
  <sheetFormatPr defaultColWidth="3.5703125" defaultRowHeight="15" x14ac:dyDescent="0.25"/>
  <sheetData>
    <row r="1" spans="1:25" ht="18.75" x14ac:dyDescent="0.25">
      <c r="A1" s="13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3" spans="1:25" ht="15.75" x14ac:dyDescent="0.25">
      <c r="A3" s="9" t="s">
        <v>408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5.75" x14ac:dyDescent="0.25">
      <c r="A4" s="9"/>
      <c r="B4" s="11" t="s">
        <v>92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customHeight="1" x14ac:dyDescent="0.25">
      <c r="A5" s="11"/>
      <c r="B5" s="11" t="s">
        <v>413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5" customHeight="1" x14ac:dyDescent="0.25">
      <c r="A6" s="9"/>
      <c r="B6" s="11" t="s">
        <v>414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" customHeight="1" x14ac:dyDescent="0.25">
      <c r="A7" s="9"/>
      <c r="B7" s="11" t="s">
        <v>403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x14ac:dyDescent="0.25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75" x14ac:dyDescent="0.25">
      <c r="A9" s="9" t="s">
        <v>93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2" t="s">
        <v>409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4.4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4.4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" customHeight="1" x14ac:dyDescent="0.25">
      <c r="A15" s="12" t="s">
        <v>415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4.4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4.4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4.45" customHeight="1" x14ac:dyDescent="0.25">
      <c r="A18" s="10" t="s">
        <v>412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4.45" customHeight="1" x14ac:dyDescent="0.25">
      <c r="A19" s="9" t="s">
        <v>94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 x14ac:dyDescent="0.25">
      <c r="A20" s="10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4.45" customHeight="1" x14ac:dyDescent="0.25">
      <c r="A21" s="12" t="s">
        <v>404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4.4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4.4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4.4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4.4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4.45" customHeight="1" x14ac:dyDescent="0.25">
      <c r="A26" s="12" t="s">
        <v>95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4.4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4.4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4.45" customHeight="1" x14ac:dyDescent="0.25">
      <c r="A29" s="12" t="s">
        <v>416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4.4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4.4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4.45" customHeight="1" x14ac:dyDescent="0.25">
      <c r="A32" s="12" t="s">
        <v>405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4.4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4.45" customHeight="1" x14ac:dyDescent="0.25">
      <c r="A35" s="12" t="s">
        <v>406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4.4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4.4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4.4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4.45" customHeight="1" x14ac:dyDescent="0.25">
      <c r="A39" s="12" t="s">
        <v>407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4.4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4.4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4.4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4.45" customHeight="1" x14ac:dyDescent="0.25">
      <c r="A43" s="12" t="s">
        <v>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4.4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4.4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</sheetData>
  <sheetProtection algorithmName="SHA-512" hashValue="pIbZR2Z5JyKPDvZwqf0zJ8LXsJPFmISH+Ar58aUTzgXzRPypUMs6HDksRNUvG0ANuE7+HalvE8jFhbBlQZQBFA==" saltValue="VtKERP7kwFkZTe5AmznpQQ==" spinCount="100000" sheet="1" formatCells="0" formatColumns="0" formatRows="0"/>
  <mergeCells count="10">
    <mergeCell ref="A43:Y45"/>
    <mergeCell ref="A1:Y1"/>
    <mergeCell ref="A26:Y27"/>
    <mergeCell ref="A11:Y13"/>
    <mergeCell ref="A21:Y24"/>
    <mergeCell ref="A15:Y17"/>
    <mergeCell ref="A29:Y30"/>
    <mergeCell ref="A32:Y33"/>
    <mergeCell ref="A35:Y37"/>
    <mergeCell ref="A39:Y4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FEBB-97DC-495C-83C7-5A0EC6A52734}">
  <sheetPr>
    <outlinePr summaryBelow="0"/>
    <pageSetUpPr fitToPage="1"/>
  </sheetPr>
  <dimension ref="A1:M139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32" customWidth="1"/>
    <col min="2" max="2" width="47.140625" style="32" customWidth="1"/>
    <col min="3" max="3" width="47.140625" style="85" customWidth="1"/>
    <col min="4" max="4" width="28.5703125" style="32" customWidth="1"/>
    <col min="5" max="6" width="14.28515625" style="32" customWidth="1"/>
    <col min="7" max="7" width="20" style="32" customWidth="1"/>
    <col min="8" max="8" width="20" style="86" customWidth="1"/>
    <col min="9" max="10" width="22.140625" style="32" bestFit="1" customWidth="1"/>
    <col min="11" max="11" width="23.7109375" style="32" bestFit="1" customWidth="1"/>
    <col min="12" max="13" width="20" style="32" customWidth="1"/>
    <col min="14" max="14" width="29" style="32" customWidth="1"/>
    <col min="15" max="16384" width="6.7109375" style="32"/>
  </cols>
  <sheetData>
    <row r="1" spans="1:13" ht="19.5" customHeight="1" x14ac:dyDescent="0.25">
      <c r="A1" s="14" t="s">
        <v>97</v>
      </c>
      <c r="B1" s="15"/>
      <c r="C1" s="29" t="s">
        <v>98</v>
      </c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9.5" customHeight="1" x14ac:dyDescent="0.25">
      <c r="A2" s="16"/>
      <c r="B2" s="17"/>
      <c r="C2" s="33" t="s">
        <v>99</v>
      </c>
      <c r="D2" s="34"/>
      <c r="E2" s="34"/>
      <c r="F2" s="34"/>
      <c r="G2" s="34"/>
      <c r="H2" s="34"/>
      <c r="I2" s="34"/>
      <c r="J2" s="34"/>
      <c r="K2" s="34"/>
      <c r="L2" s="35"/>
      <c r="M2" s="36" t="s">
        <v>1</v>
      </c>
    </row>
    <row r="3" spans="1:13" ht="19.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20"/>
      <c r="M3" s="3"/>
    </row>
    <row r="4" spans="1:13" ht="19.5" customHeight="1" x14ac:dyDescent="0.25">
      <c r="A4" s="16"/>
      <c r="B4" s="17"/>
      <c r="C4" s="33" t="s">
        <v>3</v>
      </c>
      <c r="D4" s="34"/>
      <c r="E4" s="34"/>
      <c r="F4" s="34"/>
      <c r="G4" s="35"/>
      <c r="H4" s="33" t="s">
        <v>5</v>
      </c>
      <c r="I4" s="34"/>
      <c r="J4" s="34"/>
      <c r="K4" s="35"/>
      <c r="L4" s="36" t="s">
        <v>2</v>
      </c>
      <c r="M4" s="37" t="s">
        <v>10</v>
      </c>
    </row>
    <row r="5" spans="1:13" ht="19.5" customHeight="1" x14ac:dyDescent="0.3">
      <c r="A5" s="16"/>
      <c r="B5" s="17"/>
      <c r="C5" s="38" t="s">
        <v>218</v>
      </c>
      <c r="D5" s="39"/>
      <c r="E5" s="39"/>
      <c r="F5" s="39"/>
      <c r="G5" s="40"/>
      <c r="H5" s="41" t="s">
        <v>220</v>
      </c>
      <c r="I5" s="42"/>
      <c r="J5" s="42"/>
      <c r="K5" s="43"/>
      <c r="L5" s="44">
        <v>0</v>
      </c>
      <c r="M5" s="45" t="s">
        <v>219</v>
      </c>
    </row>
    <row r="6" spans="1:13" ht="19.5" customHeight="1" x14ac:dyDescent="0.25">
      <c r="A6" s="16"/>
      <c r="B6" s="17"/>
      <c r="C6" s="33" t="s">
        <v>0</v>
      </c>
      <c r="D6" s="34"/>
      <c r="E6" s="34"/>
      <c r="F6" s="34"/>
      <c r="G6" s="34"/>
      <c r="H6" s="34"/>
      <c r="I6" s="34"/>
      <c r="J6" s="34"/>
      <c r="K6" s="34"/>
      <c r="L6" s="46" t="s">
        <v>100</v>
      </c>
      <c r="M6" s="47"/>
    </row>
    <row r="7" spans="1:13" ht="19.5" customHeight="1" x14ac:dyDescent="0.25">
      <c r="A7" s="16"/>
      <c r="B7" s="17"/>
      <c r="C7" s="48" t="s">
        <v>123</v>
      </c>
      <c r="D7" s="49"/>
      <c r="E7" s="49"/>
      <c r="F7" s="49"/>
      <c r="G7" s="49"/>
      <c r="H7" s="49"/>
      <c r="I7" s="49"/>
      <c r="J7" s="49"/>
      <c r="K7" s="49"/>
      <c r="L7" s="50"/>
      <c r="M7" s="51"/>
    </row>
    <row r="8" spans="1:13" ht="86.25" customHeight="1" x14ac:dyDescent="0.25">
      <c r="A8" s="52" t="s">
        <v>8</v>
      </c>
      <c r="B8" s="53" t="s">
        <v>4</v>
      </c>
      <c r="C8" s="53"/>
      <c r="D8" s="52" t="s">
        <v>7</v>
      </c>
      <c r="E8" s="52" t="s">
        <v>6</v>
      </c>
      <c r="F8" s="52" t="s">
        <v>101</v>
      </c>
      <c r="G8" s="54" t="s">
        <v>102</v>
      </c>
      <c r="H8" s="52" t="s">
        <v>103</v>
      </c>
      <c r="I8" s="55" t="s">
        <v>104</v>
      </c>
      <c r="J8" s="52" t="s">
        <v>105</v>
      </c>
      <c r="K8" s="52" t="s">
        <v>106</v>
      </c>
      <c r="L8" s="52" t="s">
        <v>107</v>
      </c>
      <c r="M8" s="52" t="s">
        <v>108</v>
      </c>
    </row>
    <row r="9" spans="1:13" s="60" customFormat="1" ht="19.5" customHeight="1" x14ac:dyDescent="0.25">
      <c r="A9" s="56" t="s">
        <v>125</v>
      </c>
      <c r="B9" s="57"/>
      <c r="C9" s="57"/>
      <c r="D9" s="57"/>
      <c r="E9" s="57"/>
      <c r="F9" s="57"/>
      <c r="G9" s="57"/>
      <c r="H9" s="57"/>
      <c r="I9" s="58">
        <f>SUM(I10,I31,I88,I104,I121,I129)</f>
        <v>0</v>
      </c>
      <c r="J9" s="58">
        <f t="shared" ref="J9:K9" si="0">SUM(J10,J31,J88,J104,J121,J129)</f>
        <v>0</v>
      </c>
      <c r="K9" s="58">
        <f t="shared" si="0"/>
        <v>0</v>
      </c>
      <c r="L9" s="59"/>
      <c r="M9" s="59"/>
    </row>
    <row r="10" spans="1:13" s="60" customFormat="1" ht="19.5" customHeight="1" x14ac:dyDescent="0.25">
      <c r="A10" s="61">
        <v>1</v>
      </c>
      <c r="B10" s="62" t="s">
        <v>221</v>
      </c>
      <c r="C10" s="63"/>
      <c r="D10" s="64"/>
      <c r="E10" s="65"/>
      <c r="F10" s="66"/>
      <c r="G10" s="67"/>
      <c r="H10" s="68"/>
      <c r="I10" s="68">
        <f>SUM(I11:I30)</f>
        <v>0</v>
      </c>
      <c r="J10" s="68">
        <f>SUM(J11:J30)</f>
        <v>0</v>
      </c>
      <c r="K10" s="68">
        <f t="shared" ref="K10" si="1">SUM(K11:K30)</f>
        <v>0</v>
      </c>
      <c r="L10" s="69"/>
      <c r="M10" s="70"/>
    </row>
    <row r="11" spans="1:13" s="60" customFormat="1" ht="34.5" customHeight="1" x14ac:dyDescent="0.25">
      <c r="A11" s="71" t="s">
        <v>11</v>
      </c>
      <c r="B11" s="72" t="s">
        <v>231</v>
      </c>
      <c r="C11" s="73"/>
      <c r="D11" s="74"/>
      <c r="E11" s="75" t="s">
        <v>80</v>
      </c>
      <c r="F11" s="76">
        <v>5</v>
      </c>
      <c r="G11" s="87"/>
      <c r="H11" s="7"/>
      <c r="I11" s="77">
        <f>ROUND(F11*G11,2)</f>
        <v>0</v>
      </c>
      <c r="J11" s="77">
        <f>ROUND(F11*H11,2)</f>
        <v>0</v>
      </c>
      <c r="K11" s="78">
        <f>I11+J11</f>
        <v>0</v>
      </c>
      <c r="L11" s="77">
        <f>ROUND((G11+H11)*(1+RESUMO!$P$8),2)</f>
        <v>0</v>
      </c>
      <c r="M11" s="77">
        <f>ROUND(F11*L11,2)</f>
        <v>0</v>
      </c>
    </row>
    <row r="12" spans="1:13" s="60" customFormat="1" ht="19.5" customHeight="1" x14ac:dyDescent="0.25">
      <c r="A12" s="71" t="s">
        <v>26</v>
      </c>
      <c r="B12" s="72" t="s">
        <v>79</v>
      </c>
      <c r="C12" s="73"/>
      <c r="D12" s="74"/>
      <c r="E12" s="75" t="s">
        <v>80</v>
      </c>
      <c r="F12" s="76">
        <v>5</v>
      </c>
      <c r="G12" s="87"/>
      <c r="H12" s="7"/>
      <c r="I12" s="77">
        <f t="shared" ref="I12:I27" si="2">ROUND(F12*G12,2)</f>
        <v>0</v>
      </c>
      <c r="J12" s="77">
        <f t="shared" ref="J12:J27" si="3">ROUND(F12*H12,2)</f>
        <v>0</v>
      </c>
      <c r="K12" s="78">
        <f t="shared" ref="K12:K27" si="4">I12+J12</f>
        <v>0</v>
      </c>
      <c r="L12" s="77">
        <f>ROUND((G12+H12)*(1+RESUMO!$P$8),2)</f>
        <v>0</v>
      </c>
      <c r="M12" s="77">
        <f t="shared" ref="M12:M27" si="5">ROUND(F12*L12,2)</f>
        <v>0</v>
      </c>
    </row>
    <row r="13" spans="1:13" s="60" customFormat="1" ht="19.5" customHeight="1" x14ac:dyDescent="0.25">
      <c r="A13" s="71" t="s">
        <v>27</v>
      </c>
      <c r="B13" s="72" t="s">
        <v>232</v>
      </c>
      <c r="C13" s="73"/>
      <c r="D13" s="74" t="s">
        <v>233</v>
      </c>
      <c r="E13" s="75" t="s">
        <v>23</v>
      </c>
      <c r="F13" s="76">
        <v>1.5</v>
      </c>
      <c r="G13" s="87"/>
      <c r="H13" s="7"/>
      <c r="I13" s="77">
        <f t="shared" si="2"/>
        <v>0</v>
      </c>
      <c r="J13" s="77">
        <f t="shared" si="3"/>
        <v>0</v>
      </c>
      <c r="K13" s="78">
        <f t="shared" si="4"/>
        <v>0</v>
      </c>
      <c r="L13" s="77">
        <f>ROUND((G13+H13)*(1+RESUMO!$P$8),2)</f>
        <v>0</v>
      </c>
      <c r="M13" s="77">
        <f t="shared" si="5"/>
        <v>0</v>
      </c>
    </row>
    <row r="14" spans="1:13" s="60" customFormat="1" ht="19.5" customHeight="1" x14ac:dyDescent="0.25">
      <c r="A14" s="71" t="s">
        <v>28</v>
      </c>
      <c r="B14" s="72" t="s">
        <v>234</v>
      </c>
      <c r="C14" s="73"/>
      <c r="D14" s="74"/>
      <c r="E14" s="75" t="s">
        <v>23</v>
      </c>
      <c r="F14" s="76">
        <v>220</v>
      </c>
      <c r="G14" s="87"/>
      <c r="H14" s="7"/>
      <c r="I14" s="77">
        <f t="shared" si="2"/>
        <v>0</v>
      </c>
      <c r="J14" s="77">
        <f t="shared" si="3"/>
        <v>0</v>
      </c>
      <c r="K14" s="78">
        <f t="shared" si="4"/>
        <v>0</v>
      </c>
      <c r="L14" s="77">
        <f>ROUND((G14+H14)*(1+RESUMO!$P$8),2)</f>
        <v>0</v>
      </c>
      <c r="M14" s="77">
        <f t="shared" si="5"/>
        <v>0</v>
      </c>
    </row>
    <row r="15" spans="1:13" s="60" customFormat="1" ht="19.5" customHeight="1" x14ac:dyDescent="0.25">
      <c r="A15" s="71" t="s">
        <v>29</v>
      </c>
      <c r="B15" s="72" t="s">
        <v>235</v>
      </c>
      <c r="C15" s="73"/>
      <c r="D15" s="74"/>
      <c r="E15" s="75" t="s">
        <v>63</v>
      </c>
      <c r="F15" s="76">
        <v>1.7</v>
      </c>
      <c r="G15" s="87"/>
      <c r="H15" s="7"/>
      <c r="I15" s="77">
        <f t="shared" si="2"/>
        <v>0</v>
      </c>
      <c r="J15" s="77">
        <f t="shared" si="3"/>
        <v>0</v>
      </c>
      <c r="K15" s="78">
        <f t="shared" si="4"/>
        <v>0</v>
      </c>
      <c r="L15" s="77">
        <f>ROUND((G15+H15)*(1+RESUMO!$P$8),2)</f>
        <v>0</v>
      </c>
      <c r="M15" s="77">
        <f t="shared" si="5"/>
        <v>0</v>
      </c>
    </row>
    <row r="16" spans="1:13" s="60" customFormat="1" ht="19.5" customHeight="1" x14ac:dyDescent="0.25">
      <c r="A16" s="71" t="s">
        <v>30</v>
      </c>
      <c r="B16" s="72" t="s">
        <v>137</v>
      </c>
      <c r="C16" s="73"/>
      <c r="D16" s="74"/>
      <c r="E16" s="75" t="s">
        <v>63</v>
      </c>
      <c r="F16" s="76">
        <v>8.1999999999999993</v>
      </c>
      <c r="G16" s="87"/>
      <c r="H16" s="7"/>
      <c r="I16" s="77">
        <f t="shared" si="2"/>
        <v>0</v>
      </c>
      <c r="J16" s="77">
        <f t="shared" si="3"/>
        <v>0</v>
      </c>
      <c r="K16" s="78">
        <f t="shared" si="4"/>
        <v>0</v>
      </c>
      <c r="L16" s="77">
        <f>ROUND((G16+H16)*(1+RESUMO!$P$8),2)</f>
        <v>0</v>
      </c>
      <c r="M16" s="77">
        <f t="shared" si="5"/>
        <v>0</v>
      </c>
    </row>
    <row r="17" spans="1:13" s="60" customFormat="1" ht="19.5" customHeight="1" x14ac:dyDescent="0.25">
      <c r="A17" s="71" t="s">
        <v>31</v>
      </c>
      <c r="B17" s="72" t="s">
        <v>138</v>
      </c>
      <c r="C17" s="73"/>
      <c r="D17" s="74"/>
      <c r="E17" s="75" t="s">
        <v>23</v>
      </c>
      <c r="F17" s="76">
        <v>171.1</v>
      </c>
      <c r="G17" s="87"/>
      <c r="H17" s="7"/>
      <c r="I17" s="77">
        <f t="shared" si="2"/>
        <v>0</v>
      </c>
      <c r="J17" s="77">
        <f t="shared" si="3"/>
        <v>0</v>
      </c>
      <c r="K17" s="78">
        <f t="shared" si="4"/>
        <v>0</v>
      </c>
      <c r="L17" s="77">
        <f>ROUND((G17+H17)*(1+RESUMO!$P$8),2)</f>
        <v>0</v>
      </c>
      <c r="M17" s="77">
        <f t="shared" si="5"/>
        <v>0</v>
      </c>
    </row>
    <row r="18" spans="1:13" s="60" customFormat="1" ht="19.5" customHeight="1" x14ac:dyDescent="0.25">
      <c r="A18" s="71" t="s">
        <v>32</v>
      </c>
      <c r="B18" s="72" t="s">
        <v>236</v>
      </c>
      <c r="C18" s="73"/>
      <c r="D18" s="74"/>
      <c r="E18" s="75" t="s">
        <v>23</v>
      </c>
      <c r="F18" s="76">
        <v>71</v>
      </c>
      <c r="G18" s="87"/>
      <c r="H18" s="7"/>
      <c r="I18" s="77">
        <f t="shared" si="2"/>
        <v>0</v>
      </c>
      <c r="J18" s="77">
        <f t="shared" si="3"/>
        <v>0</v>
      </c>
      <c r="K18" s="78">
        <f t="shared" si="4"/>
        <v>0</v>
      </c>
      <c r="L18" s="77">
        <f>ROUND((G18+H18)*(1+RESUMO!$P$8),2)</f>
        <v>0</v>
      </c>
      <c r="M18" s="77">
        <f t="shared" si="5"/>
        <v>0</v>
      </c>
    </row>
    <row r="19" spans="1:13" s="60" customFormat="1" ht="19.5" customHeight="1" x14ac:dyDescent="0.25">
      <c r="A19" s="71" t="s">
        <v>33</v>
      </c>
      <c r="B19" s="72" t="s">
        <v>141</v>
      </c>
      <c r="C19" s="73"/>
      <c r="D19" s="74"/>
      <c r="E19" s="75" t="s">
        <v>14</v>
      </c>
      <c r="F19" s="76">
        <v>52</v>
      </c>
      <c r="G19" s="87"/>
      <c r="H19" s="7"/>
      <c r="I19" s="77">
        <f t="shared" si="2"/>
        <v>0</v>
      </c>
      <c r="J19" s="77">
        <f t="shared" si="3"/>
        <v>0</v>
      </c>
      <c r="K19" s="78">
        <f t="shared" si="4"/>
        <v>0</v>
      </c>
      <c r="L19" s="77">
        <f>ROUND((G19+H19)*(1+RESUMO!$P$8),2)</f>
        <v>0</v>
      </c>
      <c r="M19" s="77">
        <f t="shared" si="5"/>
        <v>0</v>
      </c>
    </row>
    <row r="20" spans="1:13" s="60" customFormat="1" ht="19.5" customHeight="1" x14ac:dyDescent="0.25">
      <c r="A20" s="71" t="s">
        <v>86</v>
      </c>
      <c r="B20" s="72" t="s">
        <v>237</v>
      </c>
      <c r="C20" s="73"/>
      <c r="D20" s="74"/>
      <c r="E20" s="75" t="s">
        <v>23</v>
      </c>
      <c r="F20" s="76">
        <v>3.5</v>
      </c>
      <c r="G20" s="87"/>
      <c r="H20" s="7"/>
      <c r="I20" s="77">
        <f t="shared" si="2"/>
        <v>0</v>
      </c>
      <c r="J20" s="77">
        <f t="shared" si="3"/>
        <v>0</v>
      </c>
      <c r="K20" s="78">
        <f t="shared" si="4"/>
        <v>0</v>
      </c>
      <c r="L20" s="77">
        <f>ROUND((G20+H20)*(1+RESUMO!$P$8),2)</f>
        <v>0</v>
      </c>
      <c r="M20" s="77">
        <f t="shared" si="5"/>
        <v>0</v>
      </c>
    </row>
    <row r="21" spans="1:13" s="60" customFormat="1" ht="19.5" customHeight="1" x14ac:dyDescent="0.25">
      <c r="A21" s="71" t="s">
        <v>85</v>
      </c>
      <c r="B21" s="72" t="s">
        <v>238</v>
      </c>
      <c r="C21" s="73"/>
      <c r="D21" s="74"/>
      <c r="E21" s="75" t="s">
        <v>15</v>
      </c>
      <c r="F21" s="76">
        <v>10</v>
      </c>
      <c r="G21" s="87"/>
      <c r="H21" s="7"/>
      <c r="I21" s="77">
        <f t="shared" si="2"/>
        <v>0</v>
      </c>
      <c r="J21" s="77">
        <f t="shared" si="3"/>
        <v>0</v>
      </c>
      <c r="K21" s="78">
        <f t="shared" si="4"/>
        <v>0</v>
      </c>
      <c r="L21" s="77">
        <f>ROUND((G21+H21)*(1+RESUMO!$P$8),2)</f>
        <v>0</v>
      </c>
      <c r="M21" s="77">
        <f t="shared" si="5"/>
        <v>0</v>
      </c>
    </row>
    <row r="22" spans="1:13" s="60" customFormat="1" ht="19.5" customHeight="1" x14ac:dyDescent="0.25">
      <c r="A22" s="71" t="s">
        <v>222</v>
      </c>
      <c r="B22" s="72" t="s">
        <v>239</v>
      </c>
      <c r="C22" s="73"/>
      <c r="D22" s="74"/>
      <c r="E22" s="75" t="s">
        <v>23</v>
      </c>
      <c r="F22" s="76">
        <v>1.25</v>
      </c>
      <c r="G22" s="87"/>
      <c r="H22" s="7"/>
      <c r="I22" s="77">
        <f t="shared" si="2"/>
        <v>0</v>
      </c>
      <c r="J22" s="77">
        <f t="shared" si="3"/>
        <v>0</v>
      </c>
      <c r="K22" s="78">
        <f t="shared" si="4"/>
        <v>0</v>
      </c>
      <c r="L22" s="77">
        <f>ROUND((G22+H22)*(1+RESUMO!$P$8),2)</f>
        <v>0</v>
      </c>
      <c r="M22" s="77">
        <f t="shared" si="5"/>
        <v>0</v>
      </c>
    </row>
    <row r="23" spans="1:13" s="60" customFormat="1" ht="19.5" customHeight="1" x14ac:dyDescent="0.25">
      <c r="A23" s="71" t="s">
        <v>223</v>
      </c>
      <c r="B23" s="72" t="s">
        <v>240</v>
      </c>
      <c r="C23" s="73"/>
      <c r="D23" s="74"/>
      <c r="E23" s="75" t="s">
        <v>15</v>
      </c>
      <c r="F23" s="76">
        <v>5</v>
      </c>
      <c r="G23" s="87"/>
      <c r="H23" s="7"/>
      <c r="I23" s="77">
        <f t="shared" si="2"/>
        <v>0</v>
      </c>
      <c r="J23" s="77">
        <f t="shared" si="3"/>
        <v>0</v>
      </c>
      <c r="K23" s="78">
        <f t="shared" si="4"/>
        <v>0</v>
      </c>
      <c r="L23" s="77">
        <f>ROUND((G23+H23)*(1+RESUMO!$P$8),2)</f>
        <v>0</v>
      </c>
      <c r="M23" s="77">
        <f t="shared" si="5"/>
        <v>0</v>
      </c>
    </row>
    <row r="24" spans="1:13" s="60" customFormat="1" ht="19.5" customHeight="1" x14ac:dyDescent="0.25">
      <c r="A24" s="71" t="s">
        <v>224</v>
      </c>
      <c r="B24" s="72" t="s">
        <v>241</v>
      </c>
      <c r="C24" s="73"/>
      <c r="D24" s="74"/>
      <c r="E24" s="75" t="s">
        <v>15</v>
      </c>
      <c r="F24" s="76">
        <v>10</v>
      </c>
      <c r="G24" s="87"/>
      <c r="H24" s="7"/>
      <c r="I24" s="77">
        <f t="shared" si="2"/>
        <v>0</v>
      </c>
      <c r="J24" s="77">
        <f t="shared" si="3"/>
        <v>0</v>
      </c>
      <c r="K24" s="78">
        <f t="shared" si="4"/>
        <v>0</v>
      </c>
      <c r="L24" s="77">
        <f>ROUND((G24+H24)*(1+RESUMO!$P$8),2)</f>
        <v>0</v>
      </c>
      <c r="M24" s="77">
        <f t="shared" si="5"/>
        <v>0</v>
      </c>
    </row>
    <row r="25" spans="1:13" s="60" customFormat="1" ht="19.5" customHeight="1" x14ac:dyDescent="0.25">
      <c r="A25" s="71" t="s">
        <v>225</v>
      </c>
      <c r="B25" s="72" t="s">
        <v>242</v>
      </c>
      <c r="C25" s="73"/>
      <c r="D25" s="74"/>
      <c r="E25" s="75" t="s">
        <v>15</v>
      </c>
      <c r="F25" s="76">
        <v>4</v>
      </c>
      <c r="G25" s="87"/>
      <c r="H25" s="7"/>
      <c r="I25" s="77">
        <f t="shared" si="2"/>
        <v>0</v>
      </c>
      <c r="J25" s="77">
        <f t="shared" si="3"/>
        <v>0</v>
      </c>
      <c r="K25" s="78">
        <f t="shared" si="4"/>
        <v>0</v>
      </c>
      <c r="L25" s="77">
        <f>ROUND((G25+H25)*(1+RESUMO!$P$8),2)</f>
        <v>0</v>
      </c>
      <c r="M25" s="77">
        <f t="shared" si="5"/>
        <v>0</v>
      </c>
    </row>
    <row r="26" spans="1:13" s="60" customFormat="1" ht="19.5" customHeight="1" x14ac:dyDescent="0.25">
      <c r="A26" s="71" t="s">
        <v>226</v>
      </c>
      <c r="B26" s="72" t="s">
        <v>243</v>
      </c>
      <c r="C26" s="73"/>
      <c r="D26" s="74"/>
      <c r="E26" s="75" t="s">
        <v>15</v>
      </c>
      <c r="F26" s="76">
        <v>7</v>
      </c>
      <c r="G26" s="87"/>
      <c r="H26" s="7"/>
      <c r="I26" s="77">
        <f t="shared" si="2"/>
        <v>0</v>
      </c>
      <c r="J26" s="77">
        <f t="shared" si="3"/>
        <v>0</v>
      </c>
      <c r="K26" s="78">
        <f t="shared" si="4"/>
        <v>0</v>
      </c>
      <c r="L26" s="77">
        <f>ROUND((G26+H26)*(1+RESUMO!$P$8),2)</f>
        <v>0</v>
      </c>
      <c r="M26" s="77">
        <f t="shared" si="5"/>
        <v>0</v>
      </c>
    </row>
    <row r="27" spans="1:13" s="60" customFormat="1" ht="19.5" customHeight="1" x14ac:dyDescent="0.25">
      <c r="A27" s="71" t="s">
        <v>227</v>
      </c>
      <c r="B27" s="72" t="s">
        <v>244</v>
      </c>
      <c r="C27" s="73"/>
      <c r="D27" s="74"/>
      <c r="E27" s="75" t="s">
        <v>15</v>
      </c>
      <c r="F27" s="76">
        <v>15</v>
      </c>
      <c r="G27" s="87"/>
      <c r="H27" s="7"/>
      <c r="I27" s="77">
        <f t="shared" si="2"/>
        <v>0</v>
      </c>
      <c r="J27" s="77">
        <f t="shared" si="3"/>
        <v>0</v>
      </c>
      <c r="K27" s="78">
        <f t="shared" si="4"/>
        <v>0</v>
      </c>
      <c r="L27" s="77">
        <f>ROUND((G27+H27)*(1+RESUMO!$P$8),2)</f>
        <v>0</v>
      </c>
      <c r="M27" s="77">
        <f t="shared" si="5"/>
        <v>0</v>
      </c>
    </row>
    <row r="28" spans="1:13" s="60" customFormat="1" ht="19.5" customHeight="1" x14ac:dyDescent="0.25">
      <c r="A28" s="71" t="s">
        <v>228</v>
      </c>
      <c r="B28" s="72" t="s">
        <v>245</v>
      </c>
      <c r="C28" s="73"/>
      <c r="D28" s="74"/>
      <c r="E28" s="75" t="s">
        <v>14</v>
      </c>
      <c r="F28" s="76">
        <v>0.25</v>
      </c>
      <c r="G28" s="87"/>
      <c r="H28" s="7"/>
      <c r="I28" s="77">
        <f t="shared" ref="I28:I30" si="6">ROUND(F28*G28,2)</f>
        <v>0</v>
      </c>
      <c r="J28" s="77">
        <f t="shared" ref="J28:J30" si="7">ROUND(F28*H28,2)</f>
        <v>0</v>
      </c>
      <c r="K28" s="78">
        <f t="shared" ref="K28:K30" si="8">I28+J28</f>
        <v>0</v>
      </c>
      <c r="L28" s="77">
        <f>ROUND((G28+H28)*(1+RESUMO!$P$8),2)</f>
        <v>0</v>
      </c>
      <c r="M28" s="77">
        <f t="shared" ref="M28:M29" si="9">ROUND(F28*L28,2)</f>
        <v>0</v>
      </c>
    </row>
    <row r="29" spans="1:13" s="60" customFormat="1" ht="19.5" customHeight="1" x14ac:dyDescent="0.25">
      <c r="A29" s="71" t="s">
        <v>229</v>
      </c>
      <c r="B29" s="72" t="s">
        <v>246</v>
      </c>
      <c r="C29" s="73"/>
      <c r="D29" s="74"/>
      <c r="E29" s="75" t="s">
        <v>15</v>
      </c>
      <c r="F29" s="76">
        <v>1</v>
      </c>
      <c r="G29" s="87"/>
      <c r="H29" s="7"/>
      <c r="I29" s="77">
        <f t="shared" si="6"/>
        <v>0</v>
      </c>
      <c r="J29" s="77">
        <f t="shared" si="7"/>
        <v>0</v>
      </c>
      <c r="K29" s="78">
        <f t="shared" si="8"/>
        <v>0</v>
      </c>
      <c r="L29" s="77">
        <f>ROUND((G29+H29)*(1+RESUMO!$P$8),2)</f>
        <v>0</v>
      </c>
      <c r="M29" s="77">
        <f t="shared" si="9"/>
        <v>0</v>
      </c>
    </row>
    <row r="30" spans="1:13" s="60" customFormat="1" ht="34.5" customHeight="1" x14ac:dyDescent="0.25">
      <c r="A30" s="71" t="s">
        <v>230</v>
      </c>
      <c r="B30" s="72" t="s">
        <v>247</v>
      </c>
      <c r="C30" s="73"/>
      <c r="D30" s="74"/>
      <c r="E30" s="75" t="s">
        <v>63</v>
      </c>
      <c r="F30" s="76">
        <v>25</v>
      </c>
      <c r="G30" s="87"/>
      <c r="H30" s="7"/>
      <c r="I30" s="77">
        <f t="shared" si="6"/>
        <v>0</v>
      </c>
      <c r="J30" s="77">
        <f t="shared" si="7"/>
        <v>0</v>
      </c>
      <c r="K30" s="78">
        <f t="shared" si="8"/>
        <v>0</v>
      </c>
      <c r="L30" s="77">
        <f>ROUND((G30+H30)*(1+RESUMO!$P$8),2)</f>
        <v>0</v>
      </c>
      <c r="M30" s="77">
        <f>ROUND(F30*L30,2)</f>
        <v>0</v>
      </c>
    </row>
    <row r="31" spans="1:13" s="60" customFormat="1" ht="19.5" customHeight="1" x14ac:dyDescent="0.25">
      <c r="A31" s="61">
        <v>2</v>
      </c>
      <c r="B31" s="62" t="s">
        <v>248</v>
      </c>
      <c r="C31" s="63"/>
      <c r="D31" s="64"/>
      <c r="E31" s="79"/>
      <c r="F31" s="80"/>
      <c r="G31" s="67"/>
      <c r="H31" s="67"/>
      <c r="I31" s="68">
        <f>SUM(I32:I87)</f>
        <v>0</v>
      </c>
      <c r="J31" s="68">
        <f t="shared" ref="J31:K31" si="10">SUM(J32:J87)</f>
        <v>0</v>
      </c>
      <c r="K31" s="68">
        <f t="shared" si="10"/>
        <v>0</v>
      </c>
      <c r="L31" s="67"/>
      <c r="M31" s="67"/>
    </row>
    <row r="32" spans="1:13" s="60" customFormat="1" ht="19.5" customHeight="1" x14ac:dyDescent="0.25">
      <c r="A32" s="71" t="s">
        <v>12</v>
      </c>
      <c r="B32" s="72" t="s">
        <v>297</v>
      </c>
      <c r="C32" s="73"/>
      <c r="D32" s="74"/>
      <c r="E32" s="75" t="s">
        <v>23</v>
      </c>
      <c r="F32" s="76">
        <v>25.7</v>
      </c>
      <c r="G32" s="87"/>
      <c r="H32" s="7"/>
      <c r="I32" s="77">
        <f t="shared" ref="I32" si="11">ROUND(F32*G32,2)</f>
        <v>0</v>
      </c>
      <c r="J32" s="77">
        <f t="shared" ref="J32" si="12">ROUND(F32*H32,2)</f>
        <v>0</v>
      </c>
      <c r="K32" s="78">
        <f t="shared" ref="K32" si="13">I32+J32</f>
        <v>0</v>
      </c>
      <c r="L32" s="77">
        <f>ROUND((G32+H32)*(1+RESUMO!$P$8),2)</f>
        <v>0</v>
      </c>
      <c r="M32" s="77">
        <f>ROUND(F32*L32,2)</f>
        <v>0</v>
      </c>
    </row>
    <row r="33" spans="1:13" s="60" customFormat="1" ht="34.5" customHeight="1" x14ac:dyDescent="0.25">
      <c r="A33" s="71" t="s">
        <v>34</v>
      </c>
      <c r="B33" s="72" t="s">
        <v>298</v>
      </c>
      <c r="C33" s="73"/>
      <c r="D33" s="74"/>
      <c r="E33" s="75" t="s">
        <v>23</v>
      </c>
      <c r="F33" s="76">
        <v>11.5</v>
      </c>
      <c r="G33" s="87"/>
      <c r="H33" s="7"/>
      <c r="I33" s="77">
        <f t="shared" ref="I33:I87" si="14">ROUND(F33*G33,2)</f>
        <v>0</v>
      </c>
      <c r="J33" s="77">
        <f t="shared" ref="J33:J96" si="15">ROUND(F33*H33,2)</f>
        <v>0</v>
      </c>
      <c r="K33" s="78">
        <f t="shared" ref="K33:K87" si="16">I33+J33</f>
        <v>0</v>
      </c>
      <c r="L33" s="77">
        <f>ROUND((G33+H33)*(1+RESUMO!$P$8),2)</f>
        <v>0</v>
      </c>
      <c r="M33" s="77">
        <f t="shared" ref="M33:M87" si="17">ROUND(F33*L33,2)</f>
        <v>0</v>
      </c>
    </row>
    <row r="34" spans="1:13" s="60" customFormat="1" ht="34.5" customHeight="1" x14ac:dyDescent="0.25">
      <c r="A34" s="71" t="s">
        <v>35</v>
      </c>
      <c r="B34" s="72" t="s">
        <v>299</v>
      </c>
      <c r="C34" s="73"/>
      <c r="D34" s="74"/>
      <c r="E34" s="75" t="s">
        <v>23</v>
      </c>
      <c r="F34" s="76">
        <v>56</v>
      </c>
      <c r="G34" s="87"/>
      <c r="H34" s="7"/>
      <c r="I34" s="77">
        <f t="shared" si="14"/>
        <v>0</v>
      </c>
      <c r="J34" s="77">
        <f t="shared" si="15"/>
        <v>0</v>
      </c>
      <c r="K34" s="78">
        <f t="shared" si="16"/>
        <v>0</v>
      </c>
      <c r="L34" s="77">
        <f>ROUND((G34+H34)*(1+RESUMO!$P$8),2)</f>
        <v>0</v>
      </c>
      <c r="M34" s="77">
        <f t="shared" si="17"/>
        <v>0</v>
      </c>
    </row>
    <row r="35" spans="1:13" s="60" customFormat="1" ht="19.5" customHeight="1" x14ac:dyDescent="0.25">
      <c r="A35" s="71" t="s">
        <v>36</v>
      </c>
      <c r="B35" s="72" t="s">
        <v>300</v>
      </c>
      <c r="C35" s="73"/>
      <c r="D35" s="74"/>
      <c r="E35" s="75" t="s">
        <v>63</v>
      </c>
      <c r="F35" s="76">
        <v>25.7</v>
      </c>
      <c r="G35" s="87"/>
      <c r="H35" s="7"/>
      <c r="I35" s="77">
        <f t="shared" si="14"/>
        <v>0</v>
      </c>
      <c r="J35" s="77">
        <f t="shared" si="15"/>
        <v>0</v>
      </c>
      <c r="K35" s="78">
        <f t="shared" si="16"/>
        <v>0</v>
      </c>
      <c r="L35" s="77">
        <f>ROUND((G35+H35)*(1+RESUMO!$P$8),2)</f>
        <v>0</v>
      </c>
      <c r="M35" s="77">
        <f t="shared" si="17"/>
        <v>0</v>
      </c>
    </row>
    <row r="36" spans="1:13" s="60" customFormat="1" ht="19.5" customHeight="1" x14ac:dyDescent="0.25">
      <c r="A36" s="71" t="s">
        <v>37</v>
      </c>
      <c r="B36" s="72" t="s">
        <v>301</v>
      </c>
      <c r="C36" s="73"/>
      <c r="D36" s="74"/>
      <c r="E36" s="75" t="s">
        <v>63</v>
      </c>
      <c r="F36" s="76">
        <v>121</v>
      </c>
      <c r="G36" s="87"/>
      <c r="H36" s="7"/>
      <c r="I36" s="77">
        <f t="shared" si="14"/>
        <v>0</v>
      </c>
      <c r="J36" s="77">
        <f t="shared" si="15"/>
        <v>0</v>
      </c>
      <c r="K36" s="78">
        <f t="shared" si="16"/>
        <v>0</v>
      </c>
      <c r="L36" s="77">
        <f>ROUND((G36+H36)*(1+RESUMO!$P$8),2)</f>
        <v>0</v>
      </c>
      <c r="M36" s="77">
        <f t="shared" si="17"/>
        <v>0</v>
      </c>
    </row>
    <row r="37" spans="1:13" s="60" customFormat="1" ht="19.5" customHeight="1" x14ac:dyDescent="0.25">
      <c r="A37" s="71" t="s">
        <v>38</v>
      </c>
      <c r="B37" s="72" t="s">
        <v>302</v>
      </c>
      <c r="C37" s="73"/>
      <c r="D37" s="74"/>
      <c r="E37" s="75" t="s">
        <v>23</v>
      </c>
      <c r="F37" s="76">
        <v>25.7</v>
      </c>
      <c r="G37" s="87"/>
      <c r="H37" s="7"/>
      <c r="I37" s="77">
        <f t="shared" si="14"/>
        <v>0</v>
      </c>
      <c r="J37" s="77">
        <f t="shared" si="15"/>
        <v>0</v>
      </c>
      <c r="K37" s="78">
        <f t="shared" si="16"/>
        <v>0</v>
      </c>
      <c r="L37" s="77">
        <f>ROUND((G37+H37)*(1+RESUMO!$P$8),2)</f>
        <v>0</v>
      </c>
      <c r="M37" s="77">
        <f t="shared" si="17"/>
        <v>0</v>
      </c>
    </row>
    <row r="38" spans="1:13" s="60" customFormat="1" ht="19.5" customHeight="1" x14ac:dyDescent="0.25">
      <c r="A38" s="71" t="s">
        <v>135</v>
      </c>
      <c r="B38" s="72" t="s">
        <v>303</v>
      </c>
      <c r="C38" s="73"/>
      <c r="D38" s="74"/>
      <c r="E38" s="75" t="s">
        <v>23</v>
      </c>
      <c r="F38" s="76">
        <v>25.7</v>
      </c>
      <c r="G38" s="87"/>
      <c r="H38" s="7"/>
      <c r="I38" s="77">
        <f t="shared" si="14"/>
        <v>0</v>
      </c>
      <c r="J38" s="77">
        <f t="shared" si="15"/>
        <v>0</v>
      </c>
      <c r="K38" s="78">
        <f t="shared" si="16"/>
        <v>0</v>
      </c>
      <c r="L38" s="77">
        <f>ROUND((G38+H38)*(1+RESUMO!$P$8),2)</f>
        <v>0</v>
      </c>
      <c r="M38" s="77">
        <f t="shared" si="17"/>
        <v>0</v>
      </c>
    </row>
    <row r="39" spans="1:13" s="60" customFormat="1" ht="19.5" customHeight="1" x14ac:dyDescent="0.25">
      <c r="A39" s="71" t="s">
        <v>136</v>
      </c>
      <c r="B39" s="72" t="s">
        <v>304</v>
      </c>
      <c r="C39" s="73"/>
      <c r="D39" s="74"/>
      <c r="E39" s="75" t="s">
        <v>23</v>
      </c>
      <c r="F39" s="76">
        <v>46.75</v>
      </c>
      <c r="G39" s="87"/>
      <c r="H39" s="7"/>
      <c r="I39" s="77">
        <f t="shared" si="14"/>
        <v>0</v>
      </c>
      <c r="J39" s="77">
        <f t="shared" si="15"/>
        <v>0</v>
      </c>
      <c r="K39" s="78">
        <f t="shared" si="16"/>
        <v>0</v>
      </c>
      <c r="L39" s="77">
        <f>ROUND((G39+H39)*(1+RESUMO!$P$8),2)</f>
        <v>0</v>
      </c>
      <c r="M39" s="77">
        <f t="shared" si="17"/>
        <v>0</v>
      </c>
    </row>
    <row r="40" spans="1:13" s="60" customFormat="1" ht="19.5" customHeight="1" x14ac:dyDescent="0.25">
      <c r="A40" s="71" t="s">
        <v>249</v>
      </c>
      <c r="B40" s="72" t="s">
        <v>305</v>
      </c>
      <c r="C40" s="73"/>
      <c r="D40" s="74"/>
      <c r="E40" s="75" t="s">
        <v>77</v>
      </c>
      <c r="F40" s="76">
        <v>396</v>
      </c>
      <c r="G40" s="87"/>
      <c r="H40" s="7"/>
      <c r="I40" s="77">
        <f t="shared" si="14"/>
        <v>0</v>
      </c>
      <c r="J40" s="77">
        <f t="shared" si="15"/>
        <v>0</v>
      </c>
      <c r="K40" s="78">
        <f t="shared" si="16"/>
        <v>0</v>
      </c>
      <c r="L40" s="77">
        <f>ROUND((G40+H40)*(1+RESUMO!$P$8),2)</f>
        <v>0</v>
      </c>
      <c r="M40" s="77">
        <f t="shared" si="17"/>
        <v>0</v>
      </c>
    </row>
    <row r="41" spans="1:13" s="60" customFormat="1" ht="19.5" customHeight="1" x14ac:dyDescent="0.25">
      <c r="A41" s="71" t="s">
        <v>250</v>
      </c>
      <c r="B41" s="72" t="s">
        <v>306</v>
      </c>
      <c r="C41" s="73"/>
      <c r="D41" s="74"/>
      <c r="E41" s="75" t="s">
        <v>63</v>
      </c>
      <c r="F41" s="76">
        <v>18</v>
      </c>
      <c r="G41" s="87"/>
      <c r="H41" s="7"/>
      <c r="I41" s="77">
        <f t="shared" si="14"/>
        <v>0</v>
      </c>
      <c r="J41" s="77">
        <f t="shared" si="15"/>
        <v>0</v>
      </c>
      <c r="K41" s="78">
        <f t="shared" si="16"/>
        <v>0</v>
      </c>
      <c r="L41" s="77">
        <f>ROUND((G41+H41)*(1+RESUMO!$P$8),2)</f>
        <v>0</v>
      </c>
      <c r="M41" s="77">
        <f t="shared" si="17"/>
        <v>0</v>
      </c>
    </row>
    <row r="42" spans="1:13" s="60" customFormat="1" ht="19.5" customHeight="1" x14ac:dyDescent="0.25">
      <c r="A42" s="71" t="s">
        <v>251</v>
      </c>
      <c r="B42" s="72" t="s">
        <v>307</v>
      </c>
      <c r="C42" s="73"/>
      <c r="D42" s="74"/>
      <c r="E42" s="75" t="s">
        <v>14</v>
      </c>
      <c r="F42" s="76">
        <v>10.44</v>
      </c>
      <c r="G42" s="87"/>
      <c r="H42" s="7"/>
      <c r="I42" s="77">
        <f t="shared" si="14"/>
        <v>0</v>
      </c>
      <c r="J42" s="77">
        <f t="shared" si="15"/>
        <v>0</v>
      </c>
      <c r="K42" s="78">
        <f t="shared" si="16"/>
        <v>0</v>
      </c>
      <c r="L42" s="77">
        <f>ROUND((G42+H42)*(1+RESUMO!$P$8),2)</f>
        <v>0</v>
      </c>
      <c r="M42" s="77">
        <f t="shared" si="17"/>
        <v>0</v>
      </c>
    </row>
    <row r="43" spans="1:13" s="60" customFormat="1" ht="19.5" customHeight="1" x14ac:dyDescent="0.25">
      <c r="A43" s="71" t="s">
        <v>252</v>
      </c>
      <c r="B43" s="72" t="s">
        <v>308</v>
      </c>
      <c r="C43" s="73"/>
      <c r="D43" s="74"/>
      <c r="E43" s="75" t="s">
        <v>63</v>
      </c>
      <c r="F43" s="76">
        <v>18.3</v>
      </c>
      <c r="G43" s="87"/>
      <c r="H43" s="7"/>
      <c r="I43" s="77">
        <f t="shared" si="14"/>
        <v>0</v>
      </c>
      <c r="J43" s="77">
        <f t="shared" si="15"/>
        <v>0</v>
      </c>
      <c r="K43" s="78">
        <f t="shared" si="16"/>
        <v>0</v>
      </c>
      <c r="L43" s="77">
        <f>ROUND((G43+H43)*(1+RESUMO!$P$8),2)</f>
        <v>0</v>
      </c>
      <c r="M43" s="77">
        <f t="shared" si="17"/>
        <v>0</v>
      </c>
    </row>
    <row r="44" spans="1:13" s="60" customFormat="1" ht="19.5" customHeight="1" x14ac:dyDescent="0.25">
      <c r="A44" s="71" t="s">
        <v>253</v>
      </c>
      <c r="B44" s="72" t="s">
        <v>309</v>
      </c>
      <c r="C44" s="73"/>
      <c r="D44" s="74"/>
      <c r="E44" s="75" t="s">
        <v>63</v>
      </c>
      <c r="F44" s="76">
        <v>18.3</v>
      </c>
      <c r="G44" s="87"/>
      <c r="H44" s="7"/>
      <c r="I44" s="77">
        <f t="shared" si="14"/>
        <v>0</v>
      </c>
      <c r="J44" s="77">
        <f t="shared" si="15"/>
        <v>0</v>
      </c>
      <c r="K44" s="78">
        <f t="shared" si="16"/>
        <v>0</v>
      </c>
      <c r="L44" s="77">
        <f>ROUND((G44+H44)*(1+RESUMO!$P$8),2)</f>
        <v>0</v>
      </c>
      <c r="M44" s="77">
        <f t="shared" si="17"/>
        <v>0</v>
      </c>
    </row>
    <row r="45" spans="1:13" s="60" customFormat="1" ht="34.5" customHeight="1" x14ac:dyDescent="0.25">
      <c r="A45" s="71" t="s">
        <v>254</v>
      </c>
      <c r="B45" s="72" t="s">
        <v>211</v>
      </c>
      <c r="C45" s="73"/>
      <c r="D45" s="74"/>
      <c r="E45" s="75" t="s">
        <v>23</v>
      </c>
      <c r="F45" s="76">
        <v>150</v>
      </c>
      <c r="G45" s="87"/>
      <c r="H45" s="7"/>
      <c r="I45" s="77">
        <f t="shared" si="14"/>
        <v>0</v>
      </c>
      <c r="J45" s="77">
        <f t="shared" si="15"/>
        <v>0</v>
      </c>
      <c r="K45" s="78">
        <f t="shared" si="16"/>
        <v>0</v>
      </c>
      <c r="L45" s="77">
        <f>ROUND((G45+H45)*(1+RESUMO!$P$8),2)</f>
        <v>0</v>
      </c>
      <c r="M45" s="77">
        <f t="shared" si="17"/>
        <v>0</v>
      </c>
    </row>
    <row r="46" spans="1:13" s="60" customFormat="1" ht="19.5" customHeight="1" x14ac:dyDescent="0.25">
      <c r="A46" s="71" t="s">
        <v>255</v>
      </c>
      <c r="B46" s="72" t="s">
        <v>212</v>
      </c>
      <c r="C46" s="73"/>
      <c r="D46" s="74"/>
      <c r="E46" s="75" t="s">
        <v>63</v>
      </c>
      <c r="F46" s="76">
        <v>24</v>
      </c>
      <c r="G46" s="87"/>
      <c r="H46" s="7"/>
      <c r="I46" s="77">
        <f t="shared" si="14"/>
        <v>0</v>
      </c>
      <c r="J46" s="77">
        <f t="shared" si="15"/>
        <v>0</v>
      </c>
      <c r="K46" s="78">
        <f t="shared" si="16"/>
        <v>0</v>
      </c>
      <c r="L46" s="77">
        <f>ROUND((G46+H46)*(1+RESUMO!$P$8),2)</f>
        <v>0</v>
      </c>
      <c r="M46" s="77">
        <f t="shared" si="17"/>
        <v>0</v>
      </c>
    </row>
    <row r="47" spans="1:13" s="60" customFormat="1" ht="19.5" customHeight="1" x14ac:dyDescent="0.25">
      <c r="A47" s="71" t="s">
        <v>256</v>
      </c>
      <c r="B47" s="72" t="s">
        <v>310</v>
      </c>
      <c r="C47" s="73"/>
      <c r="D47" s="74"/>
      <c r="E47" s="75" t="s">
        <v>15</v>
      </c>
      <c r="F47" s="76">
        <v>2</v>
      </c>
      <c r="G47" s="87"/>
      <c r="H47" s="7"/>
      <c r="I47" s="77">
        <f t="shared" si="14"/>
        <v>0</v>
      </c>
      <c r="J47" s="77">
        <f t="shared" si="15"/>
        <v>0</v>
      </c>
      <c r="K47" s="78">
        <f t="shared" si="16"/>
        <v>0</v>
      </c>
      <c r="L47" s="77">
        <f>ROUND((G47+H47)*(1+RESUMO!$P$8),2)</f>
        <v>0</v>
      </c>
      <c r="M47" s="77">
        <f t="shared" si="17"/>
        <v>0</v>
      </c>
    </row>
    <row r="48" spans="1:13" s="60" customFormat="1" ht="19.5" customHeight="1" x14ac:dyDescent="0.25">
      <c r="A48" s="71" t="s">
        <v>257</v>
      </c>
      <c r="B48" s="72" t="s">
        <v>311</v>
      </c>
      <c r="C48" s="73"/>
      <c r="D48" s="74"/>
      <c r="E48" s="75" t="s">
        <v>14</v>
      </c>
      <c r="F48" s="76">
        <v>98</v>
      </c>
      <c r="G48" s="87"/>
      <c r="H48" s="7"/>
      <c r="I48" s="77">
        <f t="shared" si="14"/>
        <v>0</v>
      </c>
      <c r="J48" s="77">
        <f t="shared" si="15"/>
        <v>0</v>
      </c>
      <c r="K48" s="78">
        <f t="shared" si="16"/>
        <v>0</v>
      </c>
      <c r="L48" s="77">
        <f>ROUND((G48+H48)*(1+RESUMO!$P$8),2)</f>
        <v>0</v>
      </c>
      <c r="M48" s="77">
        <f t="shared" si="17"/>
        <v>0</v>
      </c>
    </row>
    <row r="49" spans="1:13" s="60" customFormat="1" ht="19.5" customHeight="1" x14ac:dyDescent="0.25">
      <c r="A49" s="71" t="s">
        <v>258</v>
      </c>
      <c r="B49" s="72" t="s">
        <v>312</v>
      </c>
      <c r="C49" s="73"/>
      <c r="D49" s="74"/>
      <c r="E49" s="75" t="s">
        <v>23</v>
      </c>
      <c r="F49" s="76">
        <v>22.2</v>
      </c>
      <c r="G49" s="87"/>
      <c r="H49" s="7"/>
      <c r="I49" s="77">
        <f t="shared" si="14"/>
        <v>0</v>
      </c>
      <c r="J49" s="77">
        <f t="shared" si="15"/>
        <v>0</v>
      </c>
      <c r="K49" s="78">
        <f t="shared" si="16"/>
        <v>0</v>
      </c>
      <c r="L49" s="77">
        <f>ROUND((G49+H49)*(1+RESUMO!$P$8),2)</f>
        <v>0</v>
      </c>
      <c r="M49" s="77">
        <f t="shared" si="17"/>
        <v>0</v>
      </c>
    </row>
    <row r="50" spans="1:13" s="60" customFormat="1" ht="34.5" customHeight="1" x14ac:dyDescent="0.25">
      <c r="A50" s="71" t="s">
        <v>259</v>
      </c>
      <c r="B50" s="72" t="s">
        <v>213</v>
      </c>
      <c r="C50" s="73"/>
      <c r="D50" s="74"/>
      <c r="E50" s="75" t="s">
        <v>23</v>
      </c>
      <c r="F50" s="76">
        <v>150</v>
      </c>
      <c r="G50" s="87"/>
      <c r="H50" s="7"/>
      <c r="I50" s="77">
        <f t="shared" si="14"/>
        <v>0</v>
      </c>
      <c r="J50" s="77">
        <f t="shared" si="15"/>
        <v>0</v>
      </c>
      <c r="K50" s="78">
        <f t="shared" si="16"/>
        <v>0</v>
      </c>
      <c r="L50" s="77">
        <f>ROUND((G50+H50)*(1+RESUMO!$P$8),2)</f>
        <v>0</v>
      </c>
      <c r="M50" s="77">
        <f t="shared" si="17"/>
        <v>0</v>
      </c>
    </row>
    <row r="51" spans="1:13" s="60" customFormat="1" ht="19.5" customHeight="1" x14ac:dyDescent="0.25">
      <c r="A51" s="71" t="s">
        <v>260</v>
      </c>
      <c r="B51" s="72" t="s">
        <v>313</v>
      </c>
      <c r="C51" s="73"/>
      <c r="D51" s="74"/>
      <c r="E51" s="75" t="s">
        <v>14</v>
      </c>
      <c r="F51" s="76">
        <v>166.85</v>
      </c>
      <c r="G51" s="87"/>
      <c r="H51" s="7"/>
      <c r="I51" s="77">
        <f t="shared" si="14"/>
        <v>0</v>
      </c>
      <c r="J51" s="77">
        <f t="shared" si="15"/>
        <v>0</v>
      </c>
      <c r="K51" s="78">
        <f t="shared" si="16"/>
        <v>0</v>
      </c>
      <c r="L51" s="77">
        <f>ROUND((G51+H51)*(1+RESUMO!$P$8),2)</f>
        <v>0</v>
      </c>
      <c r="M51" s="77">
        <f t="shared" si="17"/>
        <v>0</v>
      </c>
    </row>
    <row r="52" spans="1:13" s="60" customFormat="1" ht="19.5" customHeight="1" x14ac:dyDescent="0.25">
      <c r="A52" s="71" t="s">
        <v>261</v>
      </c>
      <c r="B52" s="72" t="s">
        <v>314</v>
      </c>
      <c r="C52" s="73"/>
      <c r="D52" s="74"/>
      <c r="E52" s="75" t="s">
        <v>23</v>
      </c>
      <c r="F52" s="76">
        <v>121</v>
      </c>
      <c r="G52" s="87"/>
      <c r="H52" s="7"/>
      <c r="I52" s="77">
        <f t="shared" si="14"/>
        <v>0</v>
      </c>
      <c r="J52" s="77">
        <f t="shared" si="15"/>
        <v>0</v>
      </c>
      <c r="K52" s="78">
        <f t="shared" si="16"/>
        <v>0</v>
      </c>
      <c r="L52" s="77">
        <f>ROUND((G52+H52)*(1+RESUMO!$P$8),2)</f>
        <v>0</v>
      </c>
      <c r="M52" s="77">
        <f t="shared" si="17"/>
        <v>0</v>
      </c>
    </row>
    <row r="53" spans="1:13" s="60" customFormat="1" ht="34.5" customHeight="1" x14ac:dyDescent="0.25">
      <c r="A53" s="71" t="s">
        <v>262</v>
      </c>
      <c r="B53" s="72" t="s">
        <v>315</v>
      </c>
      <c r="C53" s="73"/>
      <c r="D53" s="74"/>
      <c r="E53" s="75" t="s">
        <v>23</v>
      </c>
      <c r="F53" s="76">
        <v>96.8</v>
      </c>
      <c r="G53" s="87"/>
      <c r="H53" s="7"/>
      <c r="I53" s="77">
        <f t="shared" si="14"/>
        <v>0</v>
      </c>
      <c r="J53" s="77">
        <f t="shared" si="15"/>
        <v>0</v>
      </c>
      <c r="K53" s="78">
        <f t="shared" si="16"/>
        <v>0</v>
      </c>
      <c r="L53" s="77">
        <f>ROUND((G53+H53)*(1+RESUMO!$P$8),2)</f>
        <v>0</v>
      </c>
      <c r="M53" s="77">
        <f t="shared" si="17"/>
        <v>0</v>
      </c>
    </row>
    <row r="54" spans="1:13" s="60" customFormat="1" ht="19.5" customHeight="1" x14ac:dyDescent="0.25">
      <c r="A54" s="71" t="s">
        <v>263</v>
      </c>
      <c r="B54" s="72" t="s">
        <v>316</v>
      </c>
      <c r="C54" s="73"/>
      <c r="D54" s="74"/>
      <c r="E54" s="75" t="s">
        <v>23</v>
      </c>
      <c r="F54" s="76">
        <v>14</v>
      </c>
      <c r="G54" s="87"/>
      <c r="H54" s="7"/>
      <c r="I54" s="77">
        <f t="shared" si="14"/>
        <v>0</v>
      </c>
      <c r="J54" s="77">
        <f t="shared" si="15"/>
        <v>0</v>
      </c>
      <c r="K54" s="78">
        <f t="shared" si="16"/>
        <v>0</v>
      </c>
      <c r="L54" s="77">
        <f>ROUND((G54+H54)*(1+RESUMO!$P$8),2)</f>
        <v>0</v>
      </c>
      <c r="M54" s="77">
        <f t="shared" si="17"/>
        <v>0</v>
      </c>
    </row>
    <row r="55" spans="1:13" s="60" customFormat="1" ht="19.5" customHeight="1" x14ac:dyDescent="0.25">
      <c r="A55" s="71" t="s">
        <v>264</v>
      </c>
      <c r="B55" s="72" t="s">
        <v>317</v>
      </c>
      <c r="C55" s="73"/>
      <c r="D55" s="74"/>
      <c r="E55" s="75" t="s">
        <v>23</v>
      </c>
      <c r="F55" s="76">
        <v>1</v>
      </c>
      <c r="G55" s="87"/>
      <c r="H55" s="7"/>
      <c r="I55" s="77">
        <f t="shared" si="14"/>
        <v>0</v>
      </c>
      <c r="J55" s="77">
        <f t="shared" si="15"/>
        <v>0</v>
      </c>
      <c r="K55" s="78">
        <f t="shared" si="16"/>
        <v>0</v>
      </c>
      <c r="L55" s="77">
        <f>ROUND((G55+H55)*(1+RESUMO!$P$8),2)</f>
        <v>0</v>
      </c>
      <c r="M55" s="77">
        <f t="shared" si="17"/>
        <v>0</v>
      </c>
    </row>
    <row r="56" spans="1:13" s="60" customFormat="1" ht="34.5" customHeight="1" x14ac:dyDescent="0.25">
      <c r="A56" s="71" t="s">
        <v>265</v>
      </c>
      <c r="B56" s="72" t="s">
        <v>318</v>
      </c>
      <c r="C56" s="73"/>
      <c r="D56" s="74"/>
      <c r="E56" s="75" t="s">
        <v>15</v>
      </c>
      <c r="F56" s="76">
        <v>4</v>
      </c>
      <c r="G56" s="87"/>
      <c r="H56" s="7"/>
      <c r="I56" s="77">
        <f t="shared" si="14"/>
        <v>0</v>
      </c>
      <c r="J56" s="77">
        <f t="shared" si="15"/>
        <v>0</v>
      </c>
      <c r="K56" s="78">
        <f t="shared" si="16"/>
        <v>0</v>
      </c>
      <c r="L56" s="77">
        <f>ROUND((G56+H56)*(1+RESUMO!$P$8),2)</f>
        <v>0</v>
      </c>
      <c r="M56" s="77">
        <f t="shared" si="17"/>
        <v>0</v>
      </c>
    </row>
    <row r="57" spans="1:13" s="60" customFormat="1" ht="34.5" customHeight="1" x14ac:dyDescent="0.25">
      <c r="A57" s="71" t="s">
        <v>266</v>
      </c>
      <c r="B57" s="72" t="s">
        <v>319</v>
      </c>
      <c r="C57" s="73"/>
      <c r="D57" s="74"/>
      <c r="E57" s="75" t="s">
        <v>15</v>
      </c>
      <c r="F57" s="76">
        <v>6</v>
      </c>
      <c r="G57" s="87"/>
      <c r="H57" s="7"/>
      <c r="I57" s="77">
        <f t="shared" si="14"/>
        <v>0</v>
      </c>
      <c r="J57" s="77">
        <f t="shared" si="15"/>
        <v>0</v>
      </c>
      <c r="K57" s="78">
        <f t="shared" si="16"/>
        <v>0</v>
      </c>
      <c r="L57" s="77">
        <f>ROUND((G57+H57)*(1+RESUMO!$P$8),2)</f>
        <v>0</v>
      </c>
      <c r="M57" s="77">
        <f t="shared" si="17"/>
        <v>0</v>
      </c>
    </row>
    <row r="58" spans="1:13" s="60" customFormat="1" ht="34.5" customHeight="1" x14ac:dyDescent="0.25">
      <c r="A58" s="71" t="s">
        <v>267</v>
      </c>
      <c r="B58" s="72" t="s">
        <v>320</v>
      </c>
      <c r="C58" s="73"/>
      <c r="D58" s="74"/>
      <c r="E58" s="75" t="s">
        <v>15</v>
      </c>
      <c r="F58" s="76">
        <v>1</v>
      </c>
      <c r="G58" s="87"/>
      <c r="H58" s="7"/>
      <c r="I58" s="77">
        <f t="shared" si="14"/>
        <v>0</v>
      </c>
      <c r="J58" s="77">
        <f t="shared" si="15"/>
        <v>0</v>
      </c>
      <c r="K58" s="78">
        <f t="shared" si="16"/>
        <v>0</v>
      </c>
      <c r="L58" s="77">
        <f>ROUND((G58+H58)*(1+RESUMO!$P$8),2)</f>
        <v>0</v>
      </c>
      <c r="M58" s="77">
        <f t="shared" si="17"/>
        <v>0</v>
      </c>
    </row>
    <row r="59" spans="1:13" s="60" customFormat="1" ht="34.5" customHeight="1" x14ac:dyDescent="0.25">
      <c r="A59" s="71" t="s">
        <v>268</v>
      </c>
      <c r="B59" s="72" t="s">
        <v>321</v>
      </c>
      <c r="C59" s="73"/>
      <c r="D59" s="74"/>
      <c r="E59" s="75" t="s">
        <v>23</v>
      </c>
      <c r="F59" s="76">
        <v>3.04</v>
      </c>
      <c r="G59" s="87"/>
      <c r="H59" s="7"/>
      <c r="I59" s="77">
        <f t="shared" si="14"/>
        <v>0</v>
      </c>
      <c r="J59" s="77">
        <f t="shared" si="15"/>
        <v>0</v>
      </c>
      <c r="K59" s="78">
        <f t="shared" si="16"/>
        <v>0</v>
      </c>
      <c r="L59" s="77">
        <f>ROUND((G59+H59)*(1+RESUMO!$P$8),2)</f>
        <v>0</v>
      </c>
      <c r="M59" s="77">
        <f t="shared" si="17"/>
        <v>0</v>
      </c>
    </row>
    <row r="60" spans="1:13" s="60" customFormat="1" ht="34.5" customHeight="1" x14ac:dyDescent="0.25">
      <c r="A60" s="71" t="s">
        <v>269</v>
      </c>
      <c r="B60" s="72" t="s">
        <v>322</v>
      </c>
      <c r="C60" s="73"/>
      <c r="D60" s="74"/>
      <c r="E60" s="75" t="s">
        <v>23</v>
      </c>
      <c r="F60" s="76">
        <v>0.9</v>
      </c>
      <c r="G60" s="87"/>
      <c r="H60" s="7"/>
      <c r="I60" s="77">
        <f t="shared" si="14"/>
        <v>0</v>
      </c>
      <c r="J60" s="77">
        <f t="shared" si="15"/>
        <v>0</v>
      </c>
      <c r="K60" s="78">
        <f t="shared" si="16"/>
        <v>0</v>
      </c>
      <c r="L60" s="77">
        <f>ROUND((G60+H60)*(1+RESUMO!$P$8),2)</f>
        <v>0</v>
      </c>
      <c r="M60" s="77">
        <f t="shared" si="17"/>
        <v>0</v>
      </c>
    </row>
    <row r="61" spans="1:13" s="60" customFormat="1" ht="19.5" customHeight="1" x14ac:dyDescent="0.25">
      <c r="A61" s="71" t="s">
        <v>270</v>
      </c>
      <c r="B61" s="72" t="s">
        <v>323</v>
      </c>
      <c r="C61" s="73"/>
      <c r="D61" s="74"/>
      <c r="E61" s="75" t="s">
        <v>14</v>
      </c>
      <c r="F61" s="76">
        <v>187</v>
      </c>
      <c r="G61" s="87"/>
      <c r="H61" s="7"/>
      <c r="I61" s="77">
        <f t="shared" si="14"/>
        <v>0</v>
      </c>
      <c r="J61" s="77">
        <f t="shared" si="15"/>
        <v>0</v>
      </c>
      <c r="K61" s="78">
        <f t="shared" si="16"/>
        <v>0</v>
      </c>
      <c r="L61" s="77">
        <f>ROUND((G61+H61)*(1+RESUMO!$P$8),2)</f>
        <v>0</v>
      </c>
      <c r="M61" s="77">
        <f t="shared" si="17"/>
        <v>0</v>
      </c>
    </row>
    <row r="62" spans="1:13" s="60" customFormat="1" ht="19.5" customHeight="1" x14ac:dyDescent="0.25">
      <c r="A62" s="71" t="s">
        <v>271</v>
      </c>
      <c r="B62" s="72" t="s">
        <v>324</v>
      </c>
      <c r="C62" s="73"/>
      <c r="D62" s="74"/>
      <c r="E62" s="75" t="s">
        <v>23</v>
      </c>
      <c r="F62" s="76">
        <v>0.6</v>
      </c>
      <c r="G62" s="87"/>
      <c r="H62" s="7"/>
      <c r="I62" s="77">
        <f t="shared" si="14"/>
        <v>0</v>
      </c>
      <c r="J62" s="77">
        <f t="shared" si="15"/>
        <v>0</v>
      </c>
      <c r="K62" s="78">
        <f t="shared" si="16"/>
        <v>0</v>
      </c>
      <c r="L62" s="77">
        <f>ROUND((G62+H62)*(1+RESUMO!$P$8),2)</f>
        <v>0</v>
      </c>
      <c r="M62" s="77">
        <f t="shared" si="17"/>
        <v>0</v>
      </c>
    </row>
    <row r="63" spans="1:13" s="60" customFormat="1" ht="34.5" customHeight="1" x14ac:dyDescent="0.25">
      <c r="A63" s="71" t="s">
        <v>272</v>
      </c>
      <c r="B63" s="72" t="s">
        <v>325</v>
      </c>
      <c r="C63" s="73"/>
      <c r="D63" s="74"/>
      <c r="E63" s="75" t="s">
        <v>23</v>
      </c>
      <c r="F63" s="76">
        <v>14.8</v>
      </c>
      <c r="G63" s="87"/>
      <c r="H63" s="7"/>
      <c r="I63" s="77">
        <f t="shared" si="14"/>
        <v>0</v>
      </c>
      <c r="J63" s="77">
        <f t="shared" si="15"/>
        <v>0</v>
      </c>
      <c r="K63" s="78">
        <f t="shared" si="16"/>
        <v>0</v>
      </c>
      <c r="L63" s="77">
        <f>ROUND((G63+H63)*(1+RESUMO!$P$8),2)</f>
        <v>0</v>
      </c>
      <c r="M63" s="77">
        <f t="shared" si="17"/>
        <v>0</v>
      </c>
    </row>
    <row r="64" spans="1:13" s="60" customFormat="1" ht="19.5" customHeight="1" x14ac:dyDescent="0.25">
      <c r="A64" s="71" t="s">
        <v>273</v>
      </c>
      <c r="B64" s="72" t="s">
        <v>326</v>
      </c>
      <c r="C64" s="73"/>
      <c r="D64" s="74"/>
      <c r="E64" s="75" t="s">
        <v>23</v>
      </c>
      <c r="F64" s="76">
        <v>2.4</v>
      </c>
      <c r="G64" s="87"/>
      <c r="H64" s="7"/>
      <c r="I64" s="77">
        <f t="shared" si="14"/>
        <v>0</v>
      </c>
      <c r="J64" s="77">
        <f t="shared" si="15"/>
        <v>0</v>
      </c>
      <c r="K64" s="78">
        <f t="shared" si="16"/>
        <v>0</v>
      </c>
      <c r="L64" s="77">
        <f>ROUND((G64+H64)*(1+RESUMO!$P$8),2)</f>
        <v>0</v>
      </c>
      <c r="M64" s="77">
        <f t="shared" si="17"/>
        <v>0</v>
      </c>
    </row>
    <row r="65" spans="1:13" s="60" customFormat="1" ht="34.5" customHeight="1" x14ac:dyDescent="0.25">
      <c r="A65" s="71" t="s">
        <v>274</v>
      </c>
      <c r="B65" s="72" t="s">
        <v>327</v>
      </c>
      <c r="C65" s="73"/>
      <c r="D65" s="74"/>
      <c r="E65" s="75" t="s">
        <v>15</v>
      </c>
      <c r="F65" s="76">
        <v>4</v>
      </c>
      <c r="G65" s="87"/>
      <c r="H65" s="7"/>
      <c r="I65" s="77">
        <f t="shared" si="14"/>
        <v>0</v>
      </c>
      <c r="J65" s="77">
        <f t="shared" si="15"/>
        <v>0</v>
      </c>
      <c r="K65" s="78">
        <f t="shared" si="16"/>
        <v>0</v>
      </c>
      <c r="L65" s="77">
        <f>ROUND((G65+H65)*(1+RESUMO!$P$8),2)</f>
        <v>0</v>
      </c>
      <c r="M65" s="77">
        <f t="shared" si="17"/>
        <v>0</v>
      </c>
    </row>
    <row r="66" spans="1:13" s="60" customFormat="1" ht="34.5" customHeight="1" x14ac:dyDescent="0.25">
      <c r="A66" s="71" t="s">
        <v>275</v>
      </c>
      <c r="B66" s="72" t="s">
        <v>328</v>
      </c>
      <c r="C66" s="73"/>
      <c r="D66" s="74"/>
      <c r="E66" s="75" t="s">
        <v>15</v>
      </c>
      <c r="F66" s="76">
        <v>6</v>
      </c>
      <c r="G66" s="87"/>
      <c r="H66" s="7"/>
      <c r="I66" s="77">
        <f t="shared" si="14"/>
        <v>0</v>
      </c>
      <c r="J66" s="77">
        <f t="shared" si="15"/>
        <v>0</v>
      </c>
      <c r="K66" s="78">
        <f t="shared" si="16"/>
        <v>0</v>
      </c>
      <c r="L66" s="77">
        <f>ROUND((G66+H66)*(1+RESUMO!$P$8),2)</f>
        <v>0</v>
      </c>
      <c r="M66" s="77">
        <f t="shared" si="17"/>
        <v>0</v>
      </c>
    </row>
    <row r="67" spans="1:13" s="60" customFormat="1" ht="34.5" customHeight="1" x14ac:dyDescent="0.25">
      <c r="A67" s="71" t="s">
        <v>276</v>
      </c>
      <c r="B67" s="72" t="s">
        <v>329</v>
      </c>
      <c r="C67" s="73"/>
      <c r="D67" s="74"/>
      <c r="E67" s="75" t="s">
        <v>15</v>
      </c>
      <c r="F67" s="76">
        <v>2</v>
      </c>
      <c r="G67" s="87"/>
      <c r="H67" s="7"/>
      <c r="I67" s="77">
        <f t="shared" si="14"/>
        <v>0</v>
      </c>
      <c r="J67" s="77">
        <f t="shared" si="15"/>
        <v>0</v>
      </c>
      <c r="K67" s="78">
        <f t="shared" si="16"/>
        <v>0</v>
      </c>
      <c r="L67" s="77">
        <f>ROUND((G67+H67)*(1+RESUMO!$P$8),2)</f>
        <v>0</v>
      </c>
      <c r="M67" s="77">
        <f t="shared" si="17"/>
        <v>0</v>
      </c>
    </row>
    <row r="68" spans="1:13" s="60" customFormat="1" ht="34.5" customHeight="1" x14ac:dyDescent="0.25">
      <c r="A68" s="71" t="s">
        <v>277</v>
      </c>
      <c r="B68" s="72" t="s">
        <v>330</v>
      </c>
      <c r="C68" s="73"/>
      <c r="D68" s="74"/>
      <c r="E68" s="75" t="s">
        <v>15</v>
      </c>
      <c r="F68" s="76">
        <v>2</v>
      </c>
      <c r="G68" s="87"/>
      <c r="H68" s="7"/>
      <c r="I68" s="77">
        <f t="shared" si="14"/>
        <v>0</v>
      </c>
      <c r="J68" s="77">
        <f t="shared" si="15"/>
        <v>0</v>
      </c>
      <c r="K68" s="78">
        <f t="shared" si="16"/>
        <v>0</v>
      </c>
      <c r="L68" s="77">
        <f>ROUND((G68+H68)*(1+RESUMO!$P$8),2)</f>
        <v>0</v>
      </c>
      <c r="M68" s="77">
        <f t="shared" si="17"/>
        <v>0</v>
      </c>
    </row>
    <row r="69" spans="1:13" s="60" customFormat="1" ht="34.5" customHeight="1" x14ac:dyDescent="0.25">
      <c r="A69" s="71" t="s">
        <v>278</v>
      </c>
      <c r="B69" s="72" t="s">
        <v>331</v>
      </c>
      <c r="C69" s="73"/>
      <c r="D69" s="74"/>
      <c r="E69" s="75" t="s">
        <v>15</v>
      </c>
      <c r="F69" s="76">
        <v>2</v>
      </c>
      <c r="G69" s="87"/>
      <c r="H69" s="7"/>
      <c r="I69" s="77">
        <f t="shared" si="14"/>
        <v>0</v>
      </c>
      <c r="J69" s="77">
        <f t="shared" si="15"/>
        <v>0</v>
      </c>
      <c r="K69" s="78">
        <f t="shared" si="16"/>
        <v>0</v>
      </c>
      <c r="L69" s="77">
        <f>ROUND((G69+H69)*(1+RESUMO!$P$8),2)</f>
        <v>0</v>
      </c>
      <c r="M69" s="77">
        <f t="shared" si="17"/>
        <v>0</v>
      </c>
    </row>
    <row r="70" spans="1:13" s="60" customFormat="1" ht="19.5" customHeight="1" x14ac:dyDescent="0.25">
      <c r="A70" s="71" t="s">
        <v>279</v>
      </c>
      <c r="B70" s="72" t="s">
        <v>332</v>
      </c>
      <c r="C70" s="73"/>
      <c r="D70" s="74"/>
      <c r="E70" s="75" t="s">
        <v>14</v>
      </c>
      <c r="F70" s="76">
        <v>3.6</v>
      </c>
      <c r="G70" s="87"/>
      <c r="H70" s="7"/>
      <c r="I70" s="77">
        <f t="shared" si="14"/>
        <v>0</v>
      </c>
      <c r="J70" s="77">
        <f t="shared" si="15"/>
        <v>0</v>
      </c>
      <c r="K70" s="78">
        <f t="shared" si="16"/>
        <v>0</v>
      </c>
      <c r="L70" s="77">
        <f>ROUND((G70+H70)*(1+RESUMO!$P$8),2)</f>
        <v>0</v>
      </c>
      <c r="M70" s="77">
        <f t="shared" si="17"/>
        <v>0</v>
      </c>
    </row>
    <row r="71" spans="1:13" s="60" customFormat="1" ht="34.5" customHeight="1" x14ac:dyDescent="0.25">
      <c r="A71" s="71" t="s">
        <v>280</v>
      </c>
      <c r="B71" s="72" t="s">
        <v>333</v>
      </c>
      <c r="C71" s="73"/>
      <c r="D71" s="74"/>
      <c r="E71" s="75" t="s">
        <v>72</v>
      </c>
      <c r="F71" s="76">
        <v>2</v>
      </c>
      <c r="G71" s="87"/>
      <c r="H71" s="7"/>
      <c r="I71" s="77">
        <f t="shared" si="14"/>
        <v>0</v>
      </c>
      <c r="J71" s="77">
        <f t="shared" si="15"/>
        <v>0</v>
      </c>
      <c r="K71" s="78">
        <f t="shared" si="16"/>
        <v>0</v>
      </c>
      <c r="L71" s="77">
        <f>ROUND((G71+H71)*(1+RESUMO!$P$8),2)</f>
        <v>0</v>
      </c>
      <c r="M71" s="77">
        <f t="shared" si="17"/>
        <v>0</v>
      </c>
    </row>
    <row r="72" spans="1:13" s="60" customFormat="1" ht="19.5" customHeight="1" x14ac:dyDescent="0.25">
      <c r="A72" s="71" t="s">
        <v>281</v>
      </c>
      <c r="B72" s="72" t="s">
        <v>334</v>
      </c>
      <c r="C72" s="73"/>
      <c r="D72" s="74"/>
      <c r="E72" s="75" t="s">
        <v>15</v>
      </c>
      <c r="F72" s="76">
        <v>2</v>
      </c>
      <c r="G72" s="87"/>
      <c r="H72" s="7"/>
      <c r="I72" s="77">
        <f t="shared" si="14"/>
        <v>0</v>
      </c>
      <c r="J72" s="77">
        <f t="shared" si="15"/>
        <v>0</v>
      </c>
      <c r="K72" s="78">
        <f t="shared" si="16"/>
        <v>0</v>
      </c>
      <c r="L72" s="77">
        <f>ROUND((G72+H72)*(1+RESUMO!$P$8),2)</f>
        <v>0</v>
      </c>
      <c r="M72" s="77">
        <f t="shared" si="17"/>
        <v>0</v>
      </c>
    </row>
    <row r="73" spans="1:13" s="60" customFormat="1" ht="19.5" customHeight="1" x14ac:dyDescent="0.25">
      <c r="A73" s="71" t="s">
        <v>282</v>
      </c>
      <c r="B73" s="72" t="s">
        <v>335</v>
      </c>
      <c r="C73" s="73"/>
      <c r="D73" s="74"/>
      <c r="E73" s="75" t="s">
        <v>15</v>
      </c>
      <c r="F73" s="76">
        <v>2</v>
      </c>
      <c r="G73" s="87"/>
      <c r="H73" s="7"/>
      <c r="I73" s="77">
        <f t="shared" si="14"/>
        <v>0</v>
      </c>
      <c r="J73" s="77">
        <f t="shared" si="15"/>
        <v>0</v>
      </c>
      <c r="K73" s="78">
        <f t="shared" si="16"/>
        <v>0</v>
      </c>
      <c r="L73" s="77">
        <f>ROUND((G73+H73)*(1+RESUMO!$P$8),2)</f>
        <v>0</v>
      </c>
      <c r="M73" s="77">
        <f t="shared" si="17"/>
        <v>0</v>
      </c>
    </row>
    <row r="74" spans="1:13" s="60" customFormat="1" ht="19.5" customHeight="1" x14ac:dyDescent="0.25">
      <c r="A74" s="71" t="s">
        <v>283</v>
      </c>
      <c r="B74" s="72" t="s">
        <v>336</v>
      </c>
      <c r="C74" s="73"/>
      <c r="D74" s="74"/>
      <c r="E74" s="75" t="s">
        <v>15</v>
      </c>
      <c r="F74" s="76">
        <v>2</v>
      </c>
      <c r="G74" s="87"/>
      <c r="H74" s="7"/>
      <c r="I74" s="77">
        <f t="shared" si="14"/>
        <v>0</v>
      </c>
      <c r="J74" s="77">
        <f t="shared" si="15"/>
        <v>0</v>
      </c>
      <c r="K74" s="78">
        <f t="shared" si="16"/>
        <v>0</v>
      </c>
      <c r="L74" s="77">
        <f>ROUND((G74+H74)*(1+RESUMO!$P$8),2)</f>
        <v>0</v>
      </c>
      <c r="M74" s="77">
        <f t="shared" si="17"/>
        <v>0</v>
      </c>
    </row>
    <row r="75" spans="1:13" s="60" customFormat="1" ht="19.5" customHeight="1" x14ac:dyDescent="0.25">
      <c r="A75" s="71" t="s">
        <v>284</v>
      </c>
      <c r="B75" s="72" t="s">
        <v>337</v>
      </c>
      <c r="C75" s="73"/>
      <c r="D75" s="74"/>
      <c r="E75" s="75" t="s">
        <v>15</v>
      </c>
      <c r="F75" s="76">
        <v>2</v>
      </c>
      <c r="G75" s="87"/>
      <c r="H75" s="7"/>
      <c r="I75" s="77">
        <f t="shared" si="14"/>
        <v>0</v>
      </c>
      <c r="J75" s="77">
        <f t="shared" si="15"/>
        <v>0</v>
      </c>
      <c r="K75" s="78">
        <f t="shared" si="16"/>
        <v>0</v>
      </c>
      <c r="L75" s="77">
        <f>ROUND((G75+H75)*(1+RESUMO!$P$8),2)</f>
        <v>0</v>
      </c>
      <c r="M75" s="77">
        <f t="shared" si="17"/>
        <v>0</v>
      </c>
    </row>
    <row r="76" spans="1:13" s="60" customFormat="1" ht="19.5" customHeight="1" x14ac:dyDescent="0.25">
      <c r="A76" s="71" t="s">
        <v>285</v>
      </c>
      <c r="B76" s="72" t="s">
        <v>338</v>
      </c>
      <c r="C76" s="73"/>
      <c r="D76" s="74"/>
      <c r="E76" s="75" t="s">
        <v>23</v>
      </c>
      <c r="F76" s="76">
        <v>467</v>
      </c>
      <c r="G76" s="87"/>
      <c r="H76" s="7"/>
      <c r="I76" s="77">
        <f t="shared" si="14"/>
        <v>0</v>
      </c>
      <c r="J76" s="77">
        <f t="shared" si="15"/>
        <v>0</v>
      </c>
      <c r="K76" s="78">
        <f t="shared" si="16"/>
        <v>0</v>
      </c>
      <c r="L76" s="77">
        <f>ROUND((G76+H76)*(1+RESUMO!$P$8),2)</f>
        <v>0</v>
      </c>
      <c r="M76" s="77">
        <f t="shared" si="17"/>
        <v>0</v>
      </c>
    </row>
    <row r="77" spans="1:13" s="60" customFormat="1" ht="19.5" customHeight="1" x14ac:dyDescent="0.25">
      <c r="A77" s="71" t="s">
        <v>286</v>
      </c>
      <c r="B77" s="72" t="s">
        <v>339</v>
      </c>
      <c r="C77" s="73"/>
      <c r="D77" s="74"/>
      <c r="E77" s="75" t="s">
        <v>23</v>
      </c>
      <c r="F77" s="76">
        <v>210</v>
      </c>
      <c r="G77" s="87"/>
      <c r="H77" s="7"/>
      <c r="I77" s="77">
        <f t="shared" si="14"/>
        <v>0</v>
      </c>
      <c r="J77" s="77">
        <f t="shared" si="15"/>
        <v>0</v>
      </c>
      <c r="K77" s="78">
        <f t="shared" si="16"/>
        <v>0</v>
      </c>
      <c r="L77" s="77">
        <f>ROUND((G77+H77)*(1+RESUMO!$P$8),2)</f>
        <v>0</v>
      </c>
      <c r="M77" s="77">
        <f t="shared" si="17"/>
        <v>0</v>
      </c>
    </row>
    <row r="78" spans="1:13" s="60" customFormat="1" ht="19.5" customHeight="1" x14ac:dyDescent="0.25">
      <c r="A78" s="71" t="s">
        <v>287</v>
      </c>
      <c r="B78" s="72" t="s">
        <v>340</v>
      </c>
      <c r="C78" s="73"/>
      <c r="D78" s="74"/>
      <c r="E78" s="75" t="s">
        <v>23</v>
      </c>
      <c r="F78" s="76">
        <v>19.8</v>
      </c>
      <c r="G78" s="87"/>
      <c r="H78" s="7"/>
      <c r="I78" s="77">
        <f t="shared" si="14"/>
        <v>0</v>
      </c>
      <c r="J78" s="77">
        <f t="shared" si="15"/>
        <v>0</v>
      </c>
      <c r="K78" s="78">
        <f t="shared" si="16"/>
        <v>0</v>
      </c>
      <c r="L78" s="77">
        <f>ROUND((G78+H78)*(1+RESUMO!$P$8),2)</f>
        <v>0</v>
      </c>
      <c r="M78" s="77">
        <f t="shared" si="17"/>
        <v>0</v>
      </c>
    </row>
    <row r="79" spans="1:13" s="60" customFormat="1" ht="19.5" customHeight="1" x14ac:dyDescent="0.25">
      <c r="A79" s="71" t="s">
        <v>288</v>
      </c>
      <c r="B79" s="72" t="s">
        <v>341</v>
      </c>
      <c r="C79" s="73"/>
      <c r="D79" s="74"/>
      <c r="E79" s="75" t="s">
        <v>23</v>
      </c>
      <c r="F79" s="76">
        <v>467</v>
      </c>
      <c r="G79" s="87"/>
      <c r="H79" s="7"/>
      <c r="I79" s="77">
        <f t="shared" si="14"/>
        <v>0</v>
      </c>
      <c r="J79" s="77">
        <f t="shared" si="15"/>
        <v>0</v>
      </c>
      <c r="K79" s="78">
        <f t="shared" si="16"/>
        <v>0</v>
      </c>
      <c r="L79" s="77">
        <f>ROUND((G79+H79)*(1+RESUMO!$P$8),2)</f>
        <v>0</v>
      </c>
      <c r="M79" s="77">
        <f t="shared" si="17"/>
        <v>0</v>
      </c>
    </row>
    <row r="80" spans="1:13" s="60" customFormat="1" ht="19.5" customHeight="1" x14ac:dyDescent="0.25">
      <c r="A80" s="71" t="s">
        <v>289</v>
      </c>
      <c r="B80" s="72" t="s">
        <v>342</v>
      </c>
      <c r="C80" s="73"/>
      <c r="D80" s="74"/>
      <c r="E80" s="75" t="s">
        <v>23</v>
      </c>
      <c r="F80" s="76">
        <v>96</v>
      </c>
      <c r="G80" s="87"/>
      <c r="H80" s="7"/>
      <c r="I80" s="77">
        <f t="shared" si="14"/>
        <v>0</v>
      </c>
      <c r="J80" s="77">
        <f t="shared" si="15"/>
        <v>0</v>
      </c>
      <c r="K80" s="78">
        <f t="shared" si="16"/>
        <v>0</v>
      </c>
      <c r="L80" s="77">
        <f>ROUND((G80+H80)*(1+RESUMO!$P$8),2)</f>
        <v>0</v>
      </c>
      <c r="M80" s="77">
        <f t="shared" si="17"/>
        <v>0</v>
      </c>
    </row>
    <row r="81" spans="1:13" s="60" customFormat="1" ht="19.5" customHeight="1" x14ac:dyDescent="0.25">
      <c r="A81" s="71" t="s">
        <v>290</v>
      </c>
      <c r="B81" s="72" t="s">
        <v>343</v>
      </c>
      <c r="C81" s="73"/>
      <c r="D81" s="74"/>
      <c r="E81" s="75" t="s">
        <v>72</v>
      </c>
      <c r="F81" s="76">
        <v>2</v>
      </c>
      <c r="G81" s="87"/>
      <c r="H81" s="7"/>
      <c r="I81" s="77">
        <f t="shared" si="14"/>
        <v>0</v>
      </c>
      <c r="J81" s="77">
        <f t="shared" si="15"/>
        <v>0</v>
      </c>
      <c r="K81" s="78">
        <f t="shared" si="16"/>
        <v>0</v>
      </c>
      <c r="L81" s="77">
        <f>ROUND((G81+H81)*(1+RESUMO!$P$8),2)</f>
        <v>0</v>
      </c>
      <c r="M81" s="77">
        <f t="shared" si="17"/>
        <v>0</v>
      </c>
    </row>
    <row r="82" spans="1:13" s="60" customFormat="1" ht="19.5" customHeight="1" x14ac:dyDescent="0.25">
      <c r="A82" s="71" t="s">
        <v>291</v>
      </c>
      <c r="B82" s="72" t="s">
        <v>344</v>
      </c>
      <c r="C82" s="73"/>
      <c r="D82" s="74"/>
      <c r="E82" s="75" t="s">
        <v>15</v>
      </c>
      <c r="F82" s="76">
        <v>6</v>
      </c>
      <c r="G82" s="87"/>
      <c r="H82" s="7"/>
      <c r="I82" s="77">
        <f t="shared" si="14"/>
        <v>0</v>
      </c>
      <c r="J82" s="77">
        <f t="shared" si="15"/>
        <v>0</v>
      </c>
      <c r="K82" s="78">
        <f t="shared" si="16"/>
        <v>0</v>
      </c>
      <c r="L82" s="77">
        <f>ROUND((G82+H82)*(1+RESUMO!$P$8),2)</f>
        <v>0</v>
      </c>
      <c r="M82" s="77">
        <f t="shared" si="17"/>
        <v>0</v>
      </c>
    </row>
    <row r="83" spans="1:13" s="60" customFormat="1" ht="19.5" customHeight="1" x14ac:dyDescent="0.25">
      <c r="A83" s="71" t="s">
        <v>292</v>
      </c>
      <c r="B83" s="72" t="s">
        <v>345</v>
      </c>
      <c r="C83" s="73"/>
      <c r="D83" s="74"/>
      <c r="E83" s="75" t="s">
        <v>23</v>
      </c>
      <c r="F83" s="76">
        <v>3.04</v>
      </c>
      <c r="G83" s="87"/>
      <c r="H83" s="7"/>
      <c r="I83" s="77">
        <f t="shared" si="14"/>
        <v>0</v>
      </c>
      <c r="J83" s="77">
        <f t="shared" si="15"/>
        <v>0</v>
      </c>
      <c r="K83" s="78">
        <f t="shared" si="16"/>
        <v>0</v>
      </c>
      <c r="L83" s="77">
        <f>ROUND((G83+H83)*(1+RESUMO!$P$8),2)</f>
        <v>0</v>
      </c>
      <c r="M83" s="77">
        <f t="shared" si="17"/>
        <v>0</v>
      </c>
    </row>
    <row r="84" spans="1:13" s="60" customFormat="1" ht="19.5" customHeight="1" x14ac:dyDescent="0.25">
      <c r="A84" s="71" t="s">
        <v>293</v>
      </c>
      <c r="B84" s="72" t="s">
        <v>346</v>
      </c>
      <c r="C84" s="73"/>
      <c r="D84" s="74"/>
      <c r="E84" s="75" t="s">
        <v>15</v>
      </c>
      <c r="F84" s="76">
        <v>8</v>
      </c>
      <c r="G84" s="87"/>
      <c r="H84" s="7"/>
      <c r="I84" s="77">
        <f t="shared" si="14"/>
        <v>0</v>
      </c>
      <c r="J84" s="77">
        <f t="shared" si="15"/>
        <v>0</v>
      </c>
      <c r="K84" s="78">
        <f t="shared" si="16"/>
        <v>0</v>
      </c>
      <c r="L84" s="77">
        <f>ROUND((G84+H84)*(1+RESUMO!$P$8),2)</f>
        <v>0</v>
      </c>
      <c r="M84" s="77">
        <f t="shared" si="17"/>
        <v>0</v>
      </c>
    </row>
    <row r="85" spans="1:13" s="60" customFormat="1" ht="19.5" customHeight="1" x14ac:dyDescent="0.25">
      <c r="A85" s="71" t="s">
        <v>294</v>
      </c>
      <c r="B85" s="72" t="s">
        <v>347</v>
      </c>
      <c r="C85" s="73"/>
      <c r="D85" s="74"/>
      <c r="E85" s="75" t="s">
        <v>15</v>
      </c>
      <c r="F85" s="76">
        <v>4</v>
      </c>
      <c r="G85" s="87"/>
      <c r="H85" s="7"/>
      <c r="I85" s="77">
        <f t="shared" si="14"/>
        <v>0</v>
      </c>
      <c r="J85" s="77">
        <f t="shared" si="15"/>
        <v>0</v>
      </c>
      <c r="K85" s="78">
        <f t="shared" si="16"/>
        <v>0</v>
      </c>
      <c r="L85" s="77">
        <f>ROUND((G85+H85)*(1+RESUMO!$P$8),2)</f>
        <v>0</v>
      </c>
      <c r="M85" s="77">
        <f t="shared" si="17"/>
        <v>0</v>
      </c>
    </row>
    <row r="86" spans="1:13" s="60" customFormat="1" ht="19.5" customHeight="1" x14ac:dyDescent="0.25">
      <c r="A86" s="71" t="s">
        <v>295</v>
      </c>
      <c r="B86" s="72" t="s">
        <v>348</v>
      </c>
      <c r="C86" s="73"/>
      <c r="D86" s="74"/>
      <c r="E86" s="75" t="s">
        <v>15</v>
      </c>
      <c r="F86" s="76">
        <v>4</v>
      </c>
      <c r="G86" s="87"/>
      <c r="H86" s="7"/>
      <c r="I86" s="77">
        <f t="shared" si="14"/>
        <v>0</v>
      </c>
      <c r="J86" s="77">
        <f t="shared" si="15"/>
        <v>0</v>
      </c>
      <c r="K86" s="78">
        <f t="shared" si="16"/>
        <v>0</v>
      </c>
      <c r="L86" s="77">
        <f>ROUND((G86+H86)*(1+RESUMO!$P$8),2)</f>
        <v>0</v>
      </c>
      <c r="M86" s="77">
        <f t="shared" si="17"/>
        <v>0</v>
      </c>
    </row>
    <row r="87" spans="1:13" s="60" customFormat="1" ht="19.5" customHeight="1" x14ac:dyDescent="0.25">
      <c r="A87" s="71" t="s">
        <v>296</v>
      </c>
      <c r="B87" s="72" t="s">
        <v>349</v>
      </c>
      <c r="C87" s="73"/>
      <c r="D87" s="74"/>
      <c r="E87" s="75" t="s">
        <v>15</v>
      </c>
      <c r="F87" s="76">
        <v>16</v>
      </c>
      <c r="G87" s="87"/>
      <c r="H87" s="7"/>
      <c r="I87" s="77">
        <f t="shared" si="14"/>
        <v>0</v>
      </c>
      <c r="J87" s="77">
        <f t="shared" si="15"/>
        <v>0</v>
      </c>
      <c r="K87" s="78">
        <f t="shared" si="16"/>
        <v>0</v>
      </c>
      <c r="L87" s="77">
        <f>ROUND((G87+H87)*(1+RESUMO!$P$8),2)</f>
        <v>0</v>
      </c>
      <c r="M87" s="77">
        <f t="shared" si="17"/>
        <v>0</v>
      </c>
    </row>
    <row r="88" spans="1:13" s="60" customFormat="1" ht="19.5" customHeight="1" x14ac:dyDescent="0.25">
      <c r="A88" s="61">
        <v>3</v>
      </c>
      <c r="B88" s="62" t="s">
        <v>350</v>
      </c>
      <c r="C88" s="63"/>
      <c r="D88" s="64"/>
      <c r="E88" s="79" t="s">
        <v>177</v>
      </c>
      <c r="F88" s="80"/>
      <c r="G88" s="67"/>
      <c r="H88" s="67"/>
      <c r="I88" s="68">
        <f>SUM(I89:I103)</f>
        <v>0</v>
      </c>
      <c r="J88" s="68">
        <f t="shared" ref="J88:K88" si="18">SUM(J89:J103)</f>
        <v>0</v>
      </c>
      <c r="K88" s="68">
        <f t="shared" si="18"/>
        <v>0</v>
      </c>
      <c r="L88" s="67"/>
      <c r="M88" s="67"/>
    </row>
    <row r="89" spans="1:13" s="60" customFormat="1" ht="19.5" customHeight="1" x14ac:dyDescent="0.25">
      <c r="A89" s="71" t="s">
        <v>13</v>
      </c>
      <c r="B89" s="72" t="s">
        <v>358</v>
      </c>
      <c r="C89" s="73"/>
      <c r="D89" s="74"/>
      <c r="E89" s="75" t="s">
        <v>15</v>
      </c>
      <c r="F89" s="76">
        <v>6</v>
      </c>
      <c r="G89" s="87"/>
      <c r="H89" s="7"/>
      <c r="I89" s="77">
        <f t="shared" ref="I89" si="19">ROUND(F89*G89,2)</f>
        <v>0</v>
      </c>
      <c r="J89" s="77">
        <f t="shared" si="15"/>
        <v>0</v>
      </c>
      <c r="K89" s="78">
        <f t="shared" ref="K89" si="20">I89+J89</f>
        <v>0</v>
      </c>
      <c r="L89" s="77">
        <f>ROUND((G89+H89)*(1+RESUMO!$P$8),2)</f>
        <v>0</v>
      </c>
      <c r="M89" s="77">
        <f t="shared" ref="M89" si="21">ROUND(F89*L89,2)</f>
        <v>0</v>
      </c>
    </row>
    <row r="90" spans="1:13" s="60" customFormat="1" ht="19.5" customHeight="1" x14ac:dyDescent="0.25">
      <c r="A90" s="71" t="s">
        <v>16</v>
      </c>
      <c r="B90" s="72" t="s">
        <v>359</v>
      </c>
      <c r="C90" s="73"/>
      <c r="D90" s="74"/>
      <c r="E90" s="75" t="s">
        <v>15</v>
      </c>
      <c r="F90" s="76">
        <v>6</v>
      </c>
      <c r="G90" s="87"/>
      <c r="H90" s="7"/>
      <c r="I90" s="77">
        <f t="shared" ref="I90:I103" si="22">ROUND(F90*G90,2)</f>
        <v>0</v>
      </c>
      <c r="J90" s="77">
        <f t="shared" si="15"/>
        <v>0</v>
      </c>
      <c r="K90" s="78">
        <f t="shared" ref="K90:K103" si="23">I90+J90</f>
        <v>0</v>
      </c>
      <c r="L90" s="77">
        <f>ROUND((G90+H90)*(1+RESUMO!$P$8),2)</f>
        <v>0</v>
      </c>
      <c r="M90" s="77">
        <f t="shared" ref="M90:M103" si="24">ROUND(F90*L90,2)</f>
        <v>0</v>
      </c>
    </row>
    <row r="91" spans="1:13" s="60" customFormat="1" ht="19.5" customHeight="1" x14ac:dyDescent="0.25">
      <c r="A91" s="71" t="s">
        <v>73</v>
      </c>
      <c r="B91" s="72" t="s">
        <v>360</v>
      </c>
      <c r="C91" s="73"/>
      <c r="D91" s="74"/>
      <c r="E91" s="75" t="s">
        <v>15</v>
      </c>
      <c r="F91" s="76">
        <v>4</v>
      </c>
      <c r="G91" s="87"/>
      <c r="H91" s="7"/>
      <c r="I91" s="77">
        <f t="shared" si="22"/>
        <v>0</v>
      </c>
      <c r="J91" s="77">
        <f t="shared" si="15"/>
        <v>0</v>
      </c>
      <c r="K91" s="78">
        <f t="shared" si="23"/>
        <v>0</v>
      </c>
      <c r="L91" s="77">
        <f>ROUND((G91+H91)*(1+RESUMO!$P$8),2)</f>
        <v>0</v>
      </c>
      <c r="M91" s="77">
        <f t="shared" si="24"/>
        <v>0</v>
      </c>
    </row>
    <row r="92" spans="1:13" s="60" customFormat="1" ht="19.5" customHeight="1" x14ac:dyDescent="0.25">
      <c r="A92" s="71" t="s">
        <v>74</v>
      </c>
      <c r="B92" s="72" t="s">
        <v>361</v>
      </c>
      <c r="C92" s="73"/>
      <c r="D92" s="74"/>
      <c r="E92" s="75" t="s">
        <v>15</v>
      </c>
      <c r="F92" s="76">
        <v>16</v>
      </c>
      <c r="G92" s="87"/>
      <c r="H92" s="7"/>
      <c r="I92" s="77">
        <f t="shared" si="22"/>
        <v>0</v>
      </c>
      <c r="J92" s="77">
        <f t="shared" si="15"/>
        <v>0</v>
      </c>
      <c r="K92" s="78">
        <f t="shared" si="23"/>
        <v>0</v>
      </c>
      <c r="L92" s="77">
        <f>ROUND((G92+H92)*(1+RESUMO!$P$8),2)</f>
        <v>0</v>
      </c>
      <c r="M92" s="77">
        <f t="shared" si="24"/>
        <v>0</v>
      </c>
    </row>
    <row r="93" spans="1:13" s="60" customFormat="1" ht="19.5" customHeight="1" x14ac:dyDescent="0.25">
      <c r="A93" s="71" t="s">
        <v>75</v>
      </c>
      <c r="B93" s="72" t="s">
        <v>362</v>
      </c>
      <c r="C93" s="73"/>
      <c r="D93" s="74"/>
      <c r="E93" s="75" t="s">
        <v>15</v>
      </c>
      <c r="F93" s="76">
        <v>10</v>
      </c>
      <c r="G93" s="87"/>
      <c r="H93" s="7"/>
      <c r="I93" s="77">
        <f t="shared" si="22"/>
        <v>0</v>
      </c>
      <c r="J93" s="77">
        <f t="shared" si="15"/>
        <v>0</v>
      </c>
      <c r="K93" s="78">
        <f t="shared" si="23"/>
        <v>0</v>
      </c>
      <c r="L93" s="77">
        <f>ROUND((G93+H93)*(1+RESUMO!$P$8),2)</f>
        <v>0</v>
      </c>
      <c r="M93" s="77">
        <f t="shared" si="24"/>
        <v>0</v>
      </c>
    </row>
    <row r="94" spans="1:13" s="60" customFormat="1" ht="19.5" customHeight="1" x14ac:dyDescent="0.25">
      <c r="A94" s="71" t="s">
        <v>76</v>
      </c>
      <c r="B94" s="72" t="s">
        <v>363</v>
      </c>
      <c r="C94" s="73"/>
      <c r="D94" s="74"/>
      <c r="E94" s="75" t="s">
        <v>15</v>
      </c>
      <c r="F94" s="76">
        <v>12</v>
      </c>
      <c r="G94" s="87"/>
      <c r="H94" s="7"/>
      <c r="I94" s="77">
        <f t="shared" si="22"/>
        <v>0</v>
      </c>
      <c r="J94" s="77">
        <f t="shared" si="15"/>
        <v>0</v>
      </c>
      <c r="K94" s="78">
        <f t="shared" si="23"/>
        <v>0</v>
      </c>
      <c r="L94" s="77">
        <f>ROUND((G94+H94)*(1+RESUMO!$P$8),2)</f>
        <v>0</v>
      </c>
      <c r="M94" s="77">
        <f t="shared" si="24"/>
        <v>0</v>
      </c>
    </row>
    <row r="95" spans="1:13" s="60" customFormat="1" ht="19.5" customHeight="1" x14ac:dyDescent="0.25">
      <c r="A95" s="71" t="s">
        <v>84</v>
      </c>
      <c r="B95" s="72" t="s">
        <v>364</v>
      </c>
      <c r="C95" s="73"/>
      <c r="D95" s="74"/>
      <c r="E95" s="75" t="s">
        <v>15</v>
      </c>
      <c r="F95" s="76">
        <v>12</v>
      </c>
      <c r="G95" s="87"/>
      <c r="H95" s="7"/>
      <c r="I95" s="77">
        <f t="shared" si="22"/>
        <v>0</v>
      </c>
      <c r="J95" s="77">
        <f t="shared" si="15"/>
        <v>0</v>
      </c>
      <c r="K95" s="78">
        <f t="shared" si="23"/>
        <v>0</v>
      </c>
      <c r="L95" s="77">
        <f>ROUND((G95+H95)*(1+RESUMO!$P$8),2)</f>
        <v>0</v>
      </c>
      <c r="M95" s="77">
        <f t="shared" si="24"/>
        <v>0</v>
      </c>
    </row>
    <row r="96" spans="1:13" s="60" customFormat="1" ht="19.5" customHeight="1" x14ac:dyDescent="0.25">
      <c r="A96" s="71" t="s">
        <v>83</v>
      </c>
      <c r="B96" s="72" t="s">
        <v>365</v>
      </c>
      <c r="C96" s="73"/>
      <c r="D96" s="74"/>
      <c r="E96" s="75" t="s">
        <v>15</v>
      </c>
      <c r="F96" s="76">
        <v>5</v>
      </c>
      <c r="G96" s="87"/>
      <c r="H96" s="7"/>
      <c r="I96" s="77">
        <f t="shared" si="22"/>
        <v>0</v>
      </c>
      <c r="J96" s="77">
        <f t="shared" si="15"/>
        <v>0</v>
      </c>
      <c r="K96" s="78">
        <f t="shared" si="23"/>
        <v>0</v>
      </c>
      <c r="L96" s="77">
        <f>ROUND((G96+H96)*(1+RESUMO!$P$8),2)</f>
        <v>0</v>
      </c>
      <c r="M96" s="77">
        <f t="shared" si="24"/>
        <v>0</v>
      </c>
    </row>
    <row r="97" spans="1:13" s="60" customFormat="1" ht="19.5" customHeight="1" x14ac:dyDescent="0.25">
      <c r="A97" s="71" t="s">
        <v>351</v>
      </c>
      <c r="B97" s="72" t="s">
        <v>151</v>
      </c>
      <c r="C97" s="73"/>
      <c r="D97" s="74"/>
      <c r="E97" s="75" t="s">
        <v>14</v>
      </c>
      <c r="F97" s="76">
        <v>48</v>
      </c>
      <c r="G97" s="87"/>
      <c r="H97" s="7"/>
      <c r="I97" s="77">
        <f t="shared" si="22"/>
        <v>0</v>
      </c>
      <c r="J97" s="77">
        <f t="shared" ref="J97:J103" si="25">ROUND(F97*H97,2)</f>
        <v>0</v>
      </c>
      <c r="K97" s="78">
        <f t="shared" si="23"/>
        <v>0</v>
      </c>
      <c r="L97" s="77">
        <f>ROUND((G97+H97)*(1+RESUMO!$P$8),2)</f>
        <v>0</v>
      </c>
      <c r="M97" s="77">
        <f t="shared" si="24"/>
        <v>0</v>
      </c>
    </row>
    <row r="98" spans="1:13" s="60" customFormat="1" ht="19.5" customHeight="1" x14ac:dyDescent="0.25">
      <c r="A98" s="71" t="s">
        <v>352</v>
      </c>
      <c r="B98" s="72" t="s">
        <v>152</v>
      </c>
      <c r="C98" s="73"/>
      <c r="D98" s="74"/>
      <c r="E98" s="75" t="s">
        <v>14</v>
      </c>
      <c r="F98" s="76">
        <v>24</v>
      </c>
      <c r="G98" s="87"/>
      <c r="H98" s="7"/>
      <c r="I98" s="77">
        <f t="shared" si="22"/>
        <v>0</v>
      </c>
      <c r="J98" s="77">
        <f t="shared" si="25"/>
        <v>0</v>
      </c>
      <c r="K98" s="78">
        <f t="shared" si="23"/>
        <v>0</v>
      </c>
      <c r="L98" s="77">
        <f>ROUND((G98+H98)*(1+RESUMO!$P$8),2)</f>
        <v>0</v>
      </c>
      <c r="M98" s="77">
        <f t="shared" si="24"/>
        <v>0</v>
      </c>
    </row>
    <row r="99" spans="1:13" s="60" customFormat="1" ht="34.5" customHeight="1" x14ac:dyDescent="0.25">
      <c r="A99" s="71" t="s">
        <v>353</v>
      </c>
      <c r="B99" s="72" t="s">
        <v>153</v>
      </c>
      <c r="C99" s="73"/>
      <c r="D99" s="74"/>
      <c r="E99" s="75" t="s">
        <v>14</v>
      </c>
      <c r="F99" s="76">
        <v>60</v>
      </c>
      <c r="G99" s="87"/>
      <c r="H99" s="7"/>
      <c r="I99" s="77">
        <f t="shared" si="22"/>
        <v>0</v>
      </c>
      <c r="J99" s="77">
        <f t="shared" si="25"/>
        <v>0</v>
      </c>
      <c r="K99" s="78">
        <f t="shared" si="23"/>
        <v>0</v>
      </c>
      <c r="L99" s="77">
        <f>ROUND((G99+H99)*(1+RESUMO!$P$8),2)</f>
        <v>0</v>
      </c>
      <c r="M99" s="77">
        <f t="shared" si="24"/>
        <v>0</v>
      </c>
    </row>
    <row r="100" spans="1:13" s="60" customFormat="1" ht="34.5" customHeight="1" x14ac:dyDescent="0.25">
      <c r="A100" s="71" t="s">
        <v>354</v>
      </c>
      <c r="B100" s="72" t="s">
        <v>154</v>
      </c>
      <c r="C100" s="73"/>
      <c r="D100" s="74"/>
      <c r="E100" s="75" t="s">
        <v>14</v>
      </c>
      <c r="F100" s="76">
        <v>18</v>
      </c>
      <c r="G100" s="87"/>
      <c r="H100" s="7"/>
      <c r="I100" s="77">
        <f t="shared" si="22"/>
        <v>0</v>
      </c>
      <c r="J100" s="77">
        <f t="shared" si="25"/>
        <v>0</v>
      </c>
      <c r="K100" s="78">
        <f t="shared" si="23"/>
        <v>0</v>
      </c>
      <c r="L100" s="77">
        <f>ROUND((G100+H100)*(1+RESUMO!$P$8),2)</f>
        <v>0</v>
      </c>
      <c r="M100" s="77">
        <f t="shared" si="24"/>
        <v>0</v>
      </c>
    </row>
    <row r="101" spans="1:13" s="60" customFormat="1" ht="34.5" customHeight="1" x14ac:dyDescent="0.25">
      <c r="A101" s="71" t="s">
        <v>355</v>
      </c>
      <c r="B101" s="72" t="s">
        <v>366</v>
      </c>
      <c r="C101" s="73"/>
      <c r="D101" s="74"/>
      <c r="E101" s="75" t="s">
        <v>14</v>
      </c>
      <c r="F101" s="76">
        <v>36</v>
      </c>
      <c r="G101" s="87"/>
      <c r="H101" s="7"/>
      <c r="I101" s="77">
        <f t="shared" si="22"/>
        <v>0</v>
      </c>
      <c r="J101" s="77">
        <f t="shared" si="25"/>
        <v>0</v>
      </c>
      <c r="K101" s="78">
        <f t="shared" si="23"/>
        <v>0</v>
      </c>
      <c r="L101" s="77">
        <f>ROUND((G101+H101)*(1+RESUMO!$P$8),2)</f>
        <v>0</v>
      </c>
      <c r="M101" s="77">
        <f t="shared" si="24"/>
        <v>0</v>
      </c>
    </row>
    <row r="102" spans="1:13" s="60" customFormat="1" ht="19.5" customHeight="1" x14ac:dyDescent="0.25">
      <c r="A102" s="71" t="s">
        <v>356</v>
      </c>
      <c r="B102" s="72" t="s">
        <v>367</v>
      </c>
      <c r="C102" s="73"/>
      <c r="D102" s="74"/>
      <c r="E102" s="75" t="s">
        <v>15</v>
      </c>
      <c r="F102" s="76">
        <v>1</v>
      </c>
      <c r="G102" s="87"/>
      <c r="H102" s="7"/>
      <c r="I102" s="77">
        <f t="shared" si="22"/>
        <v>0</v>
      </c>
      <c r="J102" s="77">
        <f t="shared" si="25"/>
        <v>0</v>
      </c>
      <c r="K102" s="78">
        <f t="shared" si="23"/>
        <v>0</v>
      </c>
      <c r="L102" s="77">
        <f>ROUND((G102+H102)*(1+RESUMO!$P$8),2)</f>
        <v>0</v>
      </c>
      <c r="M102" s="77">
        <f t="shared" si="24"/>
        <v>0</v>
      </c>
    </row>
    <row r="103" spans="1:13" s="60" customFormat="1" ht="19.5" customHeight="1" x14ac:dyDescent="0.25">
      <c r="A103" s="71" t="s">
        <v>357</v>
      </c>
      <c r="B103" s="72" t="s">
        <v>368</v>
      </c>
      <c r="C103" s="73"/>
      <c r="D103" s="74"/>
      <c r="E103" s="75" t="s">
        <v>15</v>
      </c>
      <c r="F103" s="76">
        <v>6</v>
      </c>
      <c r="G103" s="87"/>
      <c r="H103" s="7"/>
      <c r="I103" s="77">
        <f t="shared" si="22"/>
        <v>0</v>
      </c>
      <c r="J103" s="77">
        <f t="shared" si="25"/>
        <v>0</v>
      </c>
      <c r="K103" s="78">
        <f t="shared" si="23"/>
        <v>0</v>
      </c>
      <c r="L103" s="77">
        <f>ROUND((G103+H103)*(1+RESUMO!$P$8),2)</f>
        <v>0</v>
      </c>
      <c r="M103" s="77">
        <f t="shared" si="24"/>
        <v>0</v>
      </c>
    </row>
    <row r="104" spans="1:13" s="60" customFormat="1" ht="19.5" customHeight="1" x14ac:dyDescent="0.25">
      <c r="A104" s="61">
        <v>4</v>
      </c>
      <c r="B104" s="62" t="s">
        <v>369</v>
      </c>
      <c r="C104" s="63"/>
      <c r="D104" s="64"/>
      <c r="E104" s="79" t="s">
        <v>177</v>
      </c>
      <c r="F104" s="80"/>
      <c r="G104" s="67"/>
      <c r="H104" s="67"/>
      <c r="I104" s="68">
        <f>SUM(I105:I120)</f>
        <v>0</v>
      </c>
      <c r="J104" s="68">
        <f t="shared" ref="J104:K104" si="26">SUM(J105:J120)</f>
        <v>0</v>
      </c>
      <c r="K104" s="68">
        <f t="shared" si="26"/>
        <v>0</v>
      </c>
      <c r="L104" s="67"/>
      <c r="M104" s="67"/>
    </row>
    <row r="105" spans="1:13" s="60" customFormat="1" ht="19.5" customHeight="1" x14ac:dyDescent="0.25">
      <c r="A105" s="71" t="s">
        <v>57</v>
      </c>
      <c r="B105" s="72" t="s">
        <v>377</v>
      </c>
      <c r="C105" s="73"/>
      <c r="D105" s="74"/>
      <c r="E105" s="75" t="s">
        <v>15</v>
      </c>
      <c r="F105" s="76">
        <v>1</v>
      </c>
      <c r="G105" s="87"/>
      <c r="H105" s="7"/>
      <c r="I105" s="77">
        <f t="shared" ref="I105" si="27">ROUND(F105*G105,2)</f>
        <v>0</v>
      </c>
      <c r="J105" s="77">
        <f t="shared" ref="J105" si="28">ROUND(F105*H105,2)</f>
        <v>0</v>
      </c>
      <c r="K105" s="78">
        <f t="shared" ref="K105" si="29">I105+J105</f>
        <v>0</v>
      </c>
      <c r="L105" s="77">
        <f>ROUND((G105+H105)*(1+RESUMO!$P$8),2)</f>
        <v>0</v>
      </c>
      <c r="M105" s="77">
        <f t="shared" ref="M105" si="30">ROUND(F105*L105,2)</f>
        <v>0</v>
      </c>
    </row>
    <row r="106" spans="1:13" s="60" customFormat="1" ht="19.5" customHeight="1" x14ac:dyDescent="0.25">
      <c r="A106" s="71" t="s">
        <v>58</v>
      </c>
      <c r="B106" s="72" t="s">
        <v>378</v>
      </c>
      <c r="C106" s="73"/>
      <c r="D106" s="74"/>
      <c r="E106" s="75" t="s">
        <v>15</v>
      </c>
      <c r="F106" s="76">
        <v>1</v>
      </c>
      <c r="G106" s="87"/>
      <c r="H106" s="7"/>
      <c r="I106" s="77">
        <f t="shared" ref="I106:I120" si="31">ROUND(F106*G106,2)</f>
        <v>0</v>
      </c>
      <c r="J106" s="77">
        <f t="shared" ref="J106:J120" si="32">ROUND(F106*H106,2)</f>
        <v>0</v>
      </c>
      <c r="K106" s="78">
        <f t="shared" ref="K106:K120" si="33">I106+J106</f>
        <v>0</v>
      </c>
      <c r="L106" s="77">
        <f>ROUND((G106+H106)*(1+RESUMO!$P$8),2)</f>
        <v>0</v>
      </c>
      <c r="M106" s="77">
        <f t="shared" ref="M106:M120" si="34">ROUND(F106*L106,2)</f>
        <v>0</v>
      </c>
    </row>
    <row r="107" spans="1:13" s="60" customFormat="1" ht="19.5" customHeight="1" x14ac:dyDescent="0.25">
      <c r="A107" s="71" t="s">
        <v>59</v>
      </c>
      <c r="B107" s="72" t="s">
        <v>379</v>
      </c>
      <c r="C107" s="73"/>
      <c r="D107" s="74"/>
      <c r="E107" s="75" t="s">
        <v>15</v>
      </c>
      <c r="F107" s="76">
        <v>1</v>
      </c>
      <c r="G107" s="87"/>
      <c r="H107" s="7"/>
      <c r="I107" s="77">
        <f t="shared" si="31"/>
        <v>0</v>
      </c>
      <c r="J107" s="77">
        <f t="shared" si="32"/>
        <v>0</v>
      </c>
      <c r="K107" s="78">
        <f t="shared" si="33"/>
        <v>0</v>
      </c>
      <c r="L107" s="77">
        <f>ROUND((G107+H107)*(1+RESUMO!$P$8),2)</f>
        <v>0</v>
      </c>
      <c r="M107" s="77">
        <f t="shared" si="34"/>
        <v>0</v>
      </c>
    </row>
    <row r="108" spans="1:13" s="60" customFormat="1" ht="19.5" customHeight="1" x14ac:dyDescent="0.25">
      <c r="A108" s="71" t="s">
        <v>60</v>
      </c>
      <c r="B108" s="72" t="s">
        <v>380</v>
      </c>
      <c r="C108" s="73"/>
      <c r="D108" s="74"/>
      <c r="E108" s="75" t="s">
        <v>77</v>
      </c>
      <c r="F108" s="76">
        <v>0.3</v>
      </c>
      <c r="G108" s="87"/>
      <c r="H108" s="7"/>
      <c r="I108" s="77">
        <f t="shared" si="31"/>
        <v>0</v>
      </c>
      <c r="J108" s="77">
        <f t="shared" si="32"/>
        <v>0</v>
      </c>
      <c r="K108" s="78">
        <f t="shared" si="33"/>
        <v>0</v>
      </c>
      <c r="L108" s="77">
        <f>ROUND((G108+H108)*(1+RESUMO!$P$8),2)</f>
        <v>0</v>
      </c>
      <c r="M108" s="77">
        <f t="shared" si="34"/>
        <v>0</v>
      </c>
    </row>
    <row r="109" spans="1:13" s="60" customFormat="1" ht="19.5" customHeight="1" x14ac:dyDescent="0.25">
      <c r="A109" s="71" t="s">
        <v>61</v>
      </c>
      <c r="B109" s="72" t="s">
        <v>381</v>
      </c>
      <c r="C109" s="73"/>
      <c r="D109" s="74"/>
      <c r="E109" s="75" t="s">
        <v>15</v>
      </c>
      <c r="F109" s="76">
        <v>16</v>
      </c>
      <c r="G109" s="87"/>
      <c r="H109" s="7"/>
      <c r="I109" s="77">
        <f t="shared" si="31"/>
        <v>0</v>
      </c>
      <c r="J109" s="77">
        <f t="shared" si="32"/>
        <v>0</v>
      </c>
      <c r="K109" s="78">
        <f t="shared" si="33"/>
        <v>0</v>
      </c>
      <c r="L109" s="77">
        <f>ROUND((G109+H109)*(1+RESUMO!$P$8),2)</f>
        <v>0</v>
      </c>
      <c r="M109" s="77">
        <f t="shared" si="34"/>
        <v>0</v>
      </c>
    </row>
    <row r="110" spans="1:13" s="60" customFormat="1" ht="19.5" customHeight="1" x14ac:dyDescent="0.25">
      <c r="A110" s="71" t="s">
        <v>62</v>
      </c>
      <c r="B110" s="72" t="s">
        <v>382</v>
      </c>
      <c r="C110" s="73"/>
      <c r="D110" s="74"/>
      <c r="E110" s="75" t="s">
        <v>15</v>
      </c>
      <c r="F110" s="76">
        <v>8</v>
      </c>
      <c r="G110" s="87"/>
      <c r="H110" s="7"/>
      <c r="I110" s="77">
        <f t="shared" si="31"/>
        <v>0</v>
      </c>
      <c r="J110" s="77">
        <f t="shared" si="32"/>
        <v>0</v>
      </c>
      <c r="K110" s="78">
        <f t="shared" si="33"/>
        <v>0</v>
      </c>
      <c r="L110" s="77">
        <f>ROUND((G110+H110)*(1+RESUMO!$P$8),2)</f>
        <v>0</v>
      </c>
      <c r="M110" s="77">
        <f t="shared" si="34"/>
        <v>0</v>
      </c>
    </row>
    <row r="111" spans="1:13" s="60" customFormat="1" ht="19.5" customHeight="1" x14ac:dyDescent="0.25">
      <c r="A111" s="71" t="s">
        <v>117</v>
      </c>
      <c r="B111" s="72" t="s">
        <v>383</v>
      </c>
      <c r="C111" s="73"/>
      <c r="D111" s="74"/>
      <c r="E111" s="75" t="s">
        <v>15</v>
      </c>
      <c r="F111" s="76">
        <v>2</v>
      </c>
      <c r="G111" s="87"/>
      <c r="H111" s="7"/>
      <c r="I111" s="77">
        <f t="shared" si="31"/>
        <v>0</v>
      </c>
      <c r="J111" s="77">
        <f t="shared" si="32"/>
        <v>0</v>
      </c>
      <c r="K111" s="78">
        <f t="shared" si="33"/>
        <v>0</v>
      </c>
      <c r="L111" s="77">
        <f>ROUND((G111+H111)*(1+RESUMO!$P$8),2)</f>
        <v>0</v>
      </c>
      <c r="M111" s="77">
        <f t="shared" si="34"/>
        <v>0</v>
      </c>
    </row>
    <row r="112" spans="1:13" s="60" customFormat="1" ht="19.5" customHeight="1" x14ac:dyDescent="0.25">
      <c r="A112" s="71" t="s">
        <v>149</v>
      </c>
      <c r="B112" s="72" t="s">
        <v>384</v>
      </c>
      <c r="C112" s="73"/>
      <c r="D112" s="74"/>
      <c r="E112" s="75" t="s">
        <v>23</v>
      </c>
      <c r="F112" s="76">
        <v>0.2</v>
      </c>
      <c r="G112" s="87"/>
      <c r="H112" s="7"/>
      <c r="I112" s="77">
        <f t="shared" si="31"/>
        <v>0</v>
      </c>
      <c r="J112" s="77">
        <f t="shared" si="32"/>
        <v>0</v>
      </c>
      <c r="K112" s="78">
        <f t="shared" si="33"/>
        <v>0</v>
      </c>
      <c r="L112" s="77">
        <f>ROUND((G112+H112)*(1+RESUMO!$P$8),2)</f>
        <v>0</v>
      </c>
      <c r="M112" s="77">
        <f t="shared" si="34"/>
        <v>0</v>
      </c>
    </row>
    <row r="113" spans="1:13" s="60" customFormat="1" ht="19.5" customHeight="1" x14ac:dyDescent="0.25">
      <c r="A113" s="71" t="s">
        <v>150</v>
      </c>
      <c r="B113" s="72" t="s">
        <v>385</v>
      </c>
      <c r="C113" s="73"/>
      <c r="D113" s="74"/>
      <c r="E113" s="75" t="s">
        <v>14</v>
      </c>
      <c r="F113" s="76">
        <v>110</v>
      </c>
      <c r="G113" s="87"/>
      <c r="H113" s="7"/>
      <c r="I113" s="77">
        <f t="shared" si="31"/>
        <v>0</v>
      </c>
      <c r="J113" s="77">
        <f t="shared" si="32"/>
        <v>0</v>
      </c>
      <c r="K113" s="78">
        <f t="shared" si="33"/>
        <v>0</v>
      </c>
      <c r="L113" s="77">
        <f>ROUND((G113+H113)*(1+RESUMO!$P$8),2)</f>
        <v>0</v>
      </c>
      <c r="M113" s="77">
        <f t="shared" si="34"/>
        <v>0</v>
      </c>
    </row>
    <row r="114" spans="1:13" s="60" customFormat="1" ht="19.5" customHeight="1" x14ac:dyDescent="0.25">
      <c r="A114" s="71" t="s">
        <v>370</v>
      </c>
      <c r="B114" s="72" t="s">
        <v>172</v>
      </c>
      <c r="C114" s="73"/>
      <c r="D114" s="74"/>
      <c r="E114" s="75" t="s">
        <v>14</v>
      </c>
      <c r="F114" s="76">
        <v>90</v>
      </c>
      <c r="G114" s="87"/>
      <c r="H114" s="7"/>
      <c r="I114" s="77">
        <f t="shared" si="31"/>
        <v>0</v>
      </c>
      <c r="J114" s="77">
        <f t="shared" si="32"/>
        <v>0</v>
      </c>
      <c r="K114" s="78">
        <f t="shared" si="33"/>
        <v>0</v>
      </c>
      <c r="L114" s="77">
        <f>ROUND((G114+H114)*(1+RESUMO!$P$8),2)</f>
        <v>0</v>
      </c>
      <c r="M114" s="77">
        <f t="shared" si="34"/>
        <v>0</v>
      </c>
    </row>
    <row r="115" spans="1:13" s="60" customFormat="1" ht="19.5" customHeight="1" x14ac:dyDescent="0.25">
      <c r="A115" s="71" t="s">
        <v>371</v>
      </c>
      <c r="B115" s="72" t="s">
        <v>386</v>
      </c>
      <c r="C115" s="73"/>
      <c r="D115" s="74"/>
      <c r="E115" s="75" t="s">
        <v>14</v>
      </c>
      <c r="F115" s="76">
        <v>26</v>
      </c>
      <c r="G115" s="87"/>
      <c r="H115" s="7"/>
      <c r="I115" s="77">
        <f t="shared" si="31"/>
        <v>0</v>
      </c>
      <c r="J115" s="77">
        <f t="shared" si="32"/>
        <v>0</v>
      </c>
      <c r="K115" s="78">
        <f t="shared" si="33"/>
        <v>0</v>
      </c>
      <c r="L115" s="77">
        <f>ROUND((G115+H115)*(1+RESUMO!$P$8),2)</f>
        <v>0</v>
      </c>
      <c r="M115" s="77">
        <f t="shared" si="34"/>
        <v>0</v>
      </c>
    </row>
    <row r="116" spans="1:13" s="60" customFormat="1" ht="19.5" customHeight="1" x14ac:dyDescent="0.25">
      <c r="A116" s="71" t="s">
        <v>372</v>
      </c>
      <c r="B116" s="72" t="s">
        <v>173</v>
      </c>
      <c r="C116" s="73"/>
      <c r="D116" s="74"/>
      <c r="E116" s="75" t="s">
        <v>14</v>
      </c>
      <c r="F116" s="76">
        <v>950</v>
      </c>
      <c r="G116" s="87"/>
      <c r="H116" s="7"/>
      <c r="I116" s="77">
        <f t="shared" si="31"/>
        <v>0</v>
      </c>
      <c r="J116" s="77">
        <f t="shared" si="32"/>
        <v>0</v>
      </c>
      <c r="K116" s="78">
        <f t="shared" si="33"/>
        <v>0</v>
      </c>
      <c r="L116" s="77">
        <f>ROUND((G116+H116)*(1+RESUMO!$P$8),2)</f>
        <v>0</v>
      </c>
      <c r="M116" s="77">
        <f t="shared" si="34"/>
        <v>0</v>
      </c>
    </row>
    <row r="117" spans="1:13" s="60" customFormat="1" ht="19.5" customHeight="1" x14ac:dyDescent="0.25">
      <c r="A117" s="71" t="s">
        <v>373</v>
      </c>
      <c r="B117" s="72" t="s">
        <v>175</v>
      </c>
      <c r="C117" s="73"/>
      <c r="D117" s="74"/>
      <c r="E117" s="75" t="s">
        <v>14</v>
      </c>
      <c r="F117" s="76">
        <v>120</v>
      </c>
      <c r="G117" s="87"/>
      <c r="H117" s="7"/>
      <c r="I117" s="77">
        <f t="shared" si="31"/>
        <v>0</v>
      </c>
      <c r="J117" s="77">
        <f t="shared" si="32"/>
        <v>0</v>
      </c>
      <c r="K117" s="78">
        <f t="shared" si="33"/>
        <v>0</v>
      </c>
      <c r="L117" s="77">
        <f>ROUND((G117+H117)*(1+RESUMO!$P$8),2)</f>
        <v>0</v>
      </c>
      <c r="M117" s="77">
        <f t="shared" si="34"/>
        <v>0</v>
      </c>
    </row>
    <row r="118" spans="1:13" s="60" customFormat="1" ht="19.5" customHeight="1" x14ac:dyDescent="0.25">
      <c r="A118" s="71" t="s">
        <v>374</v>
      </c>
      <c r="B118" s="72" t="s">
        <v>387</v>
      </c>
      <c r="C118" s="73"/>
      <c r="D118" s="74"/>
      <c r="E118" s="75" t="s">
        <v>14</v>
      </c>
      <c r="F118" s="76">
        <v>110</v>
      </c>
      <c r="G118" s="87"/>
      <c r="H118" s="7"/>
      <c r="I118" s="77">
        <f t="shared" si="31"/>
        <v>0</v>
      </c>
      <c r="J118" s="77">
        <f t="shared" si="32"/>
        <v>0</v>
      </c>
      <c r="K118" s="78">
        <f t="shared" si="33"/>
        <v>0</v>
      </c>
      <c r="L118" s="77">
        <f>ROUND((G118+H118)*(1+RESUMO!$P$8),2)</f>
        <v>0</v>
      </c>
      <c r="M118" s="77">
        <f t="shared" si="34"/>
        <v>0</v>
      </c>
    </row>
    <row r="119" spans="1:13" s="60" customFormat="1" ht="19.5" customHeight="1" x14ac:dyDescent="0.25">
      <c r="A119" s="71" t="s">
        <v>375</v>
      </c>
      <c r="B119" s="72" t="s">
        <v>174</v>
      </c>
      <c r="C119" s="73"/>
      <c r="D119" s="74"/>
      <c r="E119" s="75" t="s">
        <v>15</v>
      </c>
      <c r="F119" s="76">
        <v>66</v>
      </c>
      <c r="G119" s="87"/>
      <c r="H119" s="7"/>
      <c r="I119" s="77">
        <f t="shared" si="31"/>
        <v>0</v>
      </c>
      <c r="J119" s="77">
        <f t="shared" si="32"/>
        <v>0</v>
      </c>
      <c r="K119" s="78">
        <f t="shared" si="33"/>
        <v>0</v>
      </c>
      <c r="L119" s="77">
        <f>ROUND((G119+H119)*(1+RESUMO!$P$8),2)</f>
        <v>0</v>
      </c>
      <c r="M119" s="77">
        <f t="shared" si="34"/>
        <v>0</v>
      </c>
    </row>
    <row r="120" spans="1:13" s="60" customFormat="1" ht="19.5" customHeight="1" x14ac:dyDescent="0.25">
      <c r="A120" s="71" t="s">
        <v>376</v>
      </c>
      <c r="B120" s="72" t="s">
        <v>388</v>
      </c>
      <c r="C120" s="73"/>
      <c r="D120" s="74"/>
      <c r="E120" s="75" t="s">
        <v>15</v>
      </c>
      <c r="F120" s="76">
        <v>6</v>
      </c>
      <c r="G120" s="87"/>
      <c r="H120" s="7"/>
      <c r="I120" s="77">
        <f t="shared" si="31"/>
        <v>0</v>
      </c>
      <c r="J120" s="77">
        <f t="shared" si="32"/>
        <v>0</v>
      </c>
      <c r="K120" s="78">
        <f t="shared" si="33"/>
        <v>0</v>
      </c>
      <c r="L120" s="77">
        <f>ROUND((G120+H120)*(1+RESUMO!$P$8),2)</f>
        <v>0</v>
      </c>
      <c r="M120" s="77">
        <f t="shared" si="34"/>
        <v>0</v>
      </c>
    </row>
    <row r="121" spans="1:13" s="60" customFormat="1" ht="19.5" customHeight="1" x14ac:dyDescent="0.25">
      <c r="A121" s="61">
        <v>5</v>
      </c>
      <c r="B121" s="62" t="s">
        <v>176</v>
      </c>
      <c r="C121" s="63"/>
      <c r="D121" s="64"/>
      <c r="E121" s="79" t="s">
        <v>177</v>
      </c>
      <c r="F121" s="80"/>
      <c r="G121" s="67"/>
      <c r="H121" s="67"/>
      <c r="I121" s="68">
        <f>SUM(I122:I128)</f>
        <v>0</v>
      </c>
      <c r="J121" s="68">
        <f t="shared" ref="J121:K121" si="35">SUM(J122:J128)</f>
        <v>0</v>
      </c>
      <c r="K121" s="68">
        <f t="shared" si="35"/>
        <v>0</v>
      </c>
      <c r="L121" s="67"/>
      <c r="M121" s="67"/>
    </row>
    <row r="122" spans="1:13" s="60" customFormat="1" ht="19.5" customHeight="1" x14ac:dyDescent="0.25">
      <c r="A122" s="71" t="s">
        <v>17</v>
      </c>
      <c r="B122" s="72" t="s">
        <v>393</v>
      </c>
      <c r="C122" s="73"/>
      <c r="D122" s="74"/>
      <c r="E122" s="75" t="s">
        <v>15</v>
      </c>
      <c r="F122" s="76">
        <v>4</v>
      </c>
      <c r="G122" s="87"/>
      <c r="H122" s="7"/>
      <c r="I122" s="77">
        <f t="shared" ref="I122:I123" si="36">ROUND(F122*G122,2)</f>
        <v>0</v>
      </c>
      <c r="J122" s="77">
        <f t="shared" ref="J122:J123" si="37">ROUND(F122*H122,2)</f>
        <v>0</v>
      </c>
      <c r="K122" s="78">
        <f t="shared" ref="K122:K123" si="38">I122+J122</f>
        <v>0</v>
      </c>
      <c r="L122" s="77">
        <f>ROUND((G122+H122)*(1+RESUMO!$P$8),2)</f>
        <v>0</v>
      </c>
      <c r="M122" s="77">
        <f t="shared" ref="M122:M123" si="39">ROUND(F122*L122,2)</f>
        <v>0</v>
      </c>
    </row>
    <row r="123" spans="1:13" s="60" customFormat="1" ht="19.5" customHeight="1" x14ac:dyDescent="0.25">
      <c r="A123" s="71" t="s">
        <v>18</v>
      </c>
      <c r="B123" s="72" t="s">
        <v>178</v>
      </c>
      <c r="C123" s="73"/>
      <c r="D123" s="74"/>
      <c r="E123" s="75" t="s">
        <v>15</v>
      </c>
      <c r="F123" s="76">
        <v>28</v>
      </c>
      <c r="G123" s="87"/>
      <c r="H123" s="7"/>
      <c r="I123" s="77">
        <f t="shared" si="36"/>
        <v>0</v>
      </c>
      <c r="J123" s="77">
        <f t="shared" si="37"/>
        <v>0</v>
      </c>
      <c r="K123" s="78">
        <f t="shared" si="38"/>
        <v>0</v>
      </c>
      <c r="L123" s="77">
        <f>ROUND((G123+H123)*(1+RESUMO!$P$8),2)</f>
        <v>0</v>
      </c>
      <c r="M123" s="77">
        <f t="shared" si="39"/>
        <v>0</v>
      </c>
    </row>
    <row r="124" spans="1:13" s="60" customFormat="1" ht="19.5" customHeight="1" x14ac:dyDescent="0.25">
      <c r="A124" s="71" t="s">
        <v>39</v>
      </c>
      <c r="B124" s="72" t="s">
        <v>179</v>
      </c>
      <c r="C124" s="73"/>
      <c r="D124" s="74"/>
      <c r="E124" s="75" t="s">
        <v>15</v>
      </c>
      <c r="F124" s="76">
        <v>6</v>
      </c>
      <c r="G124" s="87"/>
      <c r="H124" s="7"/>
      <c r="I124" s="77">
        <f t="shared" ref="I124:I127" si="40">ROUND(F124*G124,2)</f>
        <v>0</v>
      </c>
      <c r="J124" s="77">
        <f t="shared" ref="J124:J127" si="41">ROUND(F124*H124,2)</f>
        <v>0</v>
      </c>
      <c r="K124" s="78">
        <f t="shared" ref="K124:K127" si="42">I124+J124</f>
        <v>0</v>
      </c>
      <c r="L124" s="77">
        <f>ROUND((G124+H124)*(1+RESUMO!$P$8),2)</f>
        <v>0</v>
      </c>
      <c r="M124" s="77">
        <f t="shared" ref="M124:M128" si="43">ROUND(F124*L124,2)</f>
        <v>0</v>
      </c>
    </row>
    <row r="125" spans="1:13" s="60" customFormat="1" ht="19.5" customHeight="1" x14ac:dyDescent="0.25">
      <c r="A125" s="71" t="s">
        <v>389</v>
      </c>
      <c r="B125" s="72" t="s">
        <v>394</v>
      </c>
      <c r="C125" s="73"/>
      <c r="D125" s="74"/>
      <c r="E125" s="75" t="s">
        <v>15</v>
      </c>
      <c r="F125" s="76">
        <v>15</v>
      </c>
      <c r="G125" s="87"/>
      <c r="H125" s="7"/>
      <c r="I125" s="77">
        <f t="shared" si="40"/>
        <v>0</v>
      </c>
      <c r="J125" s="77">
        <f t="shared" si="41"/>
        <v>0</v>
      </c>
      <c r="K125" s="78">
        <f t="shared" si="42"/>
        <v>0</v>
      </c>
      <c r="L125" s="77">
        <f>ROUND((G125+H125)*(1+RESUMO!$P$8),2)</f>
        <v>0</v>
      </c>
      <c r="M125" s="77">
        <f t="shared" si="43"/>
        <v>0</v>
      </c>
    </row>
    <row r="126" spans="1:13" s="60" customFormat="1" ht="19.5" customHeight="1" x14ac:dyDescent="0.25">
      <c r="A126" s="71" t="s">
        <v>390</v>
      </c>
      <c r="B126" s="72" t="s">
        <v>395</v>
      </c>
      <c r="C126" s="73"/>
      <c r="D126" s="74"/>
      <c r="E126" s="75" t="s">
        <v>15</v>
      </c>
      <c r="F126" s="76">
        <v>2</v>
      </c>
      <c r="G126" s="87"/>
      <c r="H126" s="7"/>
      <c r="I126" s="77">
        <f t="shared" si="40"/>
        <v>0</v>
      </c>
      <c r="J126" s="77">
        <f t="shared" si="41"/>
        <v>0</v>
      </c>
      <c r="K126" s="78">
        <f t="shared" si="42"/>
        <v>0</v>
      </c>
      <c r="L126" s="77">
        <f>ROUND((G126+H126)*(1+RESUMO!$P$8),2)</f>
        <v>0</v>
      </c>
      <c r="M126" s="77">
        <f t="shared" si="43"/>
        <v>0</v>
      </c>
    </row>
    <row r="127" spans="1:13" s="60" customFormat="1" ht="19.5" customHeight="1" x14ac:dyDescent="0.25">
      <c r="A127" s="71" t="s">
        <v>391</v>
      </c>
      <c r="B127" s="72" t="s">
        <v>396</v>
      </c>
      <c r="C127" s="73"/>
      <c r="D127" s="74"/>
      <c r="E127" s="75" t="s">
        <v>15</v>
      </c>
      <c r="F127" s="76">
        <v>55</v>
      </c>
      <c r="G127" s="87"/>
      <c r="H127" s="7"/>
      <c r="I127" s="77">
        <f t="shared" si="40"/>
        <v>0</v>
      </c>
      <c r="J127" s="77">
        <f t="shared" si="41"/>
        <v>0</v>
      </c>
      <c r="K127" s="78">
        <f t="shared" si="42"/>
        <v>0</v>
      </c>
      <c r="L127" s="77">
        <f>ROUND((G127+H127)*(1+RESUMO!$P$8),2)</f>
        <v>0</v>
      </c>
      <c r="M127" s="77">
        <f t="shared" si="43"/>
        <v>0</v>
      </c>
    </row>
    <row r="128" spans="1:13" s="60" customFormat="1" ht="19.5" customHeight="1" x14ac:dyDescent="0.25">
      <c r="A128" s="71" t="s">
        <v>392</v>
      </c>
      <c r="B128" s="72" t="s">
        <v>180</v>
      </c>
      <c r="C128" s="73"/>
      <c r="D128" s="74"/>
      <c r="E128" s="75" t="s">
        <v>15</v>
      </c>
      <c r="F128" s="76">
        <v>8</v>
      </c>
      <c r="G128" s="87"/>
      <c r="H128" s="7"/>
      <c r="I128" s="77">
        <f t="shared" ref="I128" si="44">ROUND(F128*G128,2)</f>
        <v>0</v>
      </c>
      <c r="J128" s="77">
        <f t="shared" ref="J128" si="45">ROUND(F128*H128,2)</f>
        <v>0</v>
      </c>
      <c r="K128" s="78">
        <f t="shared" ref="K128" si="46">I128+J128</f>
        <v>0</v>
      </c>
      <c r="L128" s="77">
        <f>ROUND((G128+H128)*(1+RESUMO!$P$8),2)</f>
        <v>0</v>
      </c>
      <c r="M128" s="77">
        <f t="shared" si="43"/>
        <v>0</v>
      </c>
    </row>
    <row r="129" spans="1:13" s="60" customFormat="1" ht="19.5" customHeight="1" x14ac:dyDescent="0.25">
      <c r="A129" s="61">
        <v>6</v>
      </c>
      <c r="B129" s="62" t="s">
        <v>82</v>
      </c>
      <c r="C129" s="63"/>
      <c r="D129" s="64"/>
      <c r="E129" s="79"/>
      <c r="F129" s="80"/>
      <c r="G129" s="67"/>
      <c r="H129" s="66"/>
      <c r="I129" s="68">
        <f>SUM(I130:I135)</f>
        <v>0</v>
      </c>
      <c r="J129" s="68">
        <f t="shared" ref="J129:K129" si="47">SUM(J130:J135)</f>
        <v>0</v>
      </c>
      <c r="K129" s="68">
        <f t="shared" si="47"/>
        <v>0</v>
      </c>
      <c r="L129" s="66"/>
      <c r="M129" s="66"/>
    </row>
    <row r="130" spans="1:13" s="60" customFormat="1" ht="19.5" customHeight="1" x14ac:dyDescent="0.25">
      <c r="A130" s="71" t="s">
        <v>19</v>
      </c>
      <c r="B130" s="72" t="s">
        <v>184</v>
      </c>
      <c r="C130" s="73"/>
      <c r="D130" s="74"/>
      <c r="E130" s="75" t="s">
        <v>15</v>
      </c>
      <c r="F130" s="76">
        <v>32</v>
      </c>
      <c r="G130" s="87"/>
      <c r="H130" s="7"/>
      <c r="I130" s="77">
        <f t="shared" ref="I130" si="48">ROUND(F130*G130,2)</f>
        <v>0</v>
      </c>
      <c r="J130" s="77">
        <f>ROUND(F130*H130,2)</f>
        <v>0</v>
      </c>
      <c r="K130" s="78">
        <f t="shared" ref="K130" si="49">I130+J130</f>
        <v>0</v>
      </c>
      <c r="L130" s="77">
        <f>ROUND((G130+H130)*(1+RESUMO!$P$8),2)</f>
        <v>0</v>
      </c>
      <c r="M130" s="77">
        <f t="shared" ref="M130" si="50">ROUND(F130*L130,2)</f>
        <v>0</v>
      </c>
    </row>
    <row r="131" spans="1:13" s="60" customFormat="1" ht="19.5" customHeight="1" x14ac:dyDescent="0.25">
      <c r="A131" s="71" t="s">
        <v>40</v>
      </c>
      <c r="B131" s="72" t="s">
        <v>398</v>
      </c>
      <c r="C131" s="73"/>
      <c r="D131" s="74"/>
      <c r="E131" s="75" t="s">
        <v>15</v>
      </c>
      <c r="F131" s="76">
        <v>42</v>
      </c>
      <c r="G131" s="87"/>
      <c r="H131" s="7"/>
      <c r="I131" s="77">
        <f t="shared" ref="I131:I135" si="51">ROUND(F131*G131,2)</f>
        <v>0</v>
      </c>
      <c r="J131" s="77">
        <f t="shared" ref="J131:J135" si="52">ROUND(F131*H131,2)</f>
        <v>0</v>
      </c>
      <c r="K131" s="78">
        <f t="shared" ref="K131:K135" si="53">I131+J131</f>
        <v>0</v>
      </c>
      <c r="L131" s="77">
        <f>ROUND((G131+H131)*(1+RESUMO!$P$8),2)</f>
        <v>0</v>
      </c>
      <c r="M131" s="77">
        <f t="shared" ref="M131:M135" si="54">ROUND(F131*L131,2)</f>
        <v>0</v>
      </c>
    </row>
    <row r="132" spans="1:13" s="60" customFormat="1" ht="34.5" customHeight="1" x14ac:dyDescent="0.25">
      <c r="A132" s="71" t="s">
        <v>41</v>
      </c>
      <c r="B132" s="72" t="s">
        <v>399</v>
      </c>
      <c r="C132" s="73"/>
      <c r="D132" s="74"/>
      <c r="E132" s="75" t="s">
        <v>15</v>
      </c>
      <c r="F132" s="76">
        <v>16</v>
      </c>
      <c r="G132" s="87"/>
      <c r="H132" s="7"/>
      <c r="I132" s="77">
        <f t="shared" si="51"/>
        <v>0</v>
      </c>
      <c r="J132" s="77">
        <f t="shared" si="52"/>
        <v>0</v>
      </c>
      <c r="K132" s="78">
        <f t="shared" si="53"/>
        <v>0</v>
      </c>
      <c r="L132" s="77">
        <f>ROUND((G132+H132)*(1+RESUMO!$P$8),2)</f>
        <v>0</v>
      </c>
      <c r="M132" s="77">
        <f t="shared" si="54"/>
        <v>0</v>
      </c>
    </row>
    <row r="133" spans="1:13" s="60" customFormat="1" ht="34.5" customHeight="1" x14ac:dyDescent="0.25">
      <c r="A133" s="71" t="s">
        <v>42</v>
      </c>
      <c r="B133" s="72" t="s">
        <v>400</v>
      </c>
      <c r="C133" s="73"/>
      <c r="D133" s="74"/>
      <c r="E133" s="75" t="s">
        <v>15</v>
      </c>
      <c r="F133" s="76">
        <v>21</v>
      </c>
      <c r="G133" s="87"/>
      <c r="H133" s="7"/>
      <c r="I133" s="77">
        <f t="shared" si="51"/>
        <v>0</v>
      </c>
      <c r="J133" s="77">
        <f t="shared" si="52"/>
        <v>0</v>
      </c>
      <c r="K133" s="78">
        <f t="shared" si="53"/>
        <v>0</v>
      </c>
      <c r="L133" s="77">
        <f>ROUND((G133+H133)*(1+RESUMO!$P$8),2)</f>
        <v>0</v>
      </c>
      <c r="M133" s="77">
        <f t="shared" si="54"/>
        <v>0</v>
      </c>
    </row>
    <row r="134" spans="1:13" s="60" customFormat="1" ht="34.5" customHeight="1" x14ac:dyDescent="0.25">
      <c r="A134" s="71" t="s">
        <v>164</v>
      </c>
      <c r="B134" s="72" t="s">
        <v>401</v>
      </c>
      <c r="C134" s="73"/>
      <c r="D134" s="74"/>
      <c r="E134" s="75" t="s">
        <v>15</v>
      </c>
      <c r="F134" s="76">
        <v>4</v>
      </c>
      <c r="G134" s="87"/>
      <c r="H134" s="7"/>
      <c r="I134" s="77">
        <f t="shared" si="51"/>
        <v>0</v>
      </c>
      <c r="J134" s="77">
        <f t="shared" si="52"/>
        <v>0</v>
      </c>
      <c r="K134" s="78">
        <f t="shared" si="53"/>
        <v>0</v>
      </c>
      <c r="L134" s="77">
        <f>ROUND((G134+H134)*(1+RESUMO!$P$8),2)</f>
        <v>0</v>
      </c>
      <c r="M134" s="77">
        <f t="shared" si="54"/>
        <v>0</v>
      </c>
    </row>
    <row r="135" spans="1:13" s="60" customFormat="1" ht="51.75" customHeight="1" x14ac:dyDescent="0.25">
      <c r="A135" s="71" t="s">
        <v>397</v>
      </c>
      <c r="B135" s="72" t="s">
        <v>402</v>
      </c>
      <c r="C135" s="73"/>
      <c r="D135" s="74"/>
      <c r="E135" s="75" t="s">
        <v>15</v>
      </c>
      <c r="F135" s="76">
        <v>8</v>
      </c>
      <c r="G135" s="87"/>
      <c r="H135" s="7"/>
      <c r="I135" s="77">
        <f t="shared" si="51"/>
        <v>0</v>
      </c>
      <c r="J135" s="77">
        <f t="shared" si="52"/>
        <v>0</v>
      </c>
      <c r="K135" s="78">
        <f t="shared" si="53"/>
        <v>0</v>
      </c>
      <c r="L135" s="77">
        <f>ROUND((G135+H135)*(1+RESUMO!$P$8),2)</f>
        <v>0</v>
      </c>
      <c r="M135" s="77">
        <f t="shared" si="54"/>
        <v>0</v>
      </c>
    </row>
    <row r="136" spans="1:13" ht="34.5" customHeight="1" x14ac:dyDescent="0.25">
      <c r="A136" s="81"/>
      <c r="B136" s="82"/>
      <c r="C136" s="82"/>
      <c r="D136" s="82"/>
      <c r="E136" s="82"/>
      <c r="F136" s="82"/>
      <c r="G136" s="82"/>
      <c r="H136" s="4" t="s">
        <v>9</v>
      </c>
      <c r="I136" s="83">
        <f>SUM(I9)</f>
        <v>0</v>
      </c>
      <c r="J136" s="83">
        <f t="shared" ref="J136" si="55">SUM(J9)</f>
        <v>0</v>
      </c>
      <c r="K136" s="83">
        <f>SUM(K9)</f>
        <v>0</v>
      </c>
      <c r="L136" s="84"/>
      <c r="M136" s="84"/>
    </row>
    <row r="138" spans="1:13" ht="18" customHeight="1" x14ac:dyDescent="0.25">
      <c r="J138" s="2"/>
      <c r="K138" s="2"/>
      <c r="L138" s="1"/>
    </row>
    <row r="139" spans="1:13" ht="18" customHeight="1" x14ac:dyDescent="0.25">
      <c r="J139" s="2"/>
      <c r="K139" s="2"/>
      <c r="L139" s="1"/>
    </row>
  </sheetData>
  <sheetProtection algorithmName="SHA-512" hashValue="4sv2P4HJHYs/XK8vKdx0oK6HFHGgWWUaAAi9ccWa03Sew9NAzepta7Q3jHes1/+8LJ6eL1DuPKIW+PYuwf1ckA==" saltValue="TLFSe7kIJTwOz1uv7CxItw==" spinCount="100000" sheet="1" formatCells="0" formatColumns="0" formatRows="0" insertColumns="0"/>
  <mergeCells count="138">
    <mergeCell ref="B61:C61"/>
    <mergeCell ref="B62:C62"/>
    <mergeCell ref="B55:C55"/>
    <mergeCell ref="B46:C46"/>
    <mergeCell ref="B44:C44"/>
    <mergeCell ref="B40:C40"/>
    <mergeCell ref="B129:C129"/>
    <mergeCell ref="B130:C130"/>
    <mergeCell ref="B131:C131"/>
    <mergeCell ref="B64:C64"/>
    <mergeCell ref="B65:C65"/>
    <mergeCell ref="B77:C77"/>
    <mergeCell ref="B78:C78"/>
    <mergeCell ref="B87:C87"/>
    <mergeCell ref="B69:C69"/>
    <mergeCell ref="B70:C70"/>
    <mergeCell ref="B71:C71"/>
    <mergeCell ref="B72:C72"/>
    <mergeCell ref="B73:C73"/>
    <mergeCell ref="B75:C75"/>
    <mergeCell ref="B76:C76"/>
    <mergeCell ref="B57:C57"/>
    <mergeCell ref="B58:C58"/>
    <mergeCell ref="B32:C32"/>
    <mergeCell ref="B33:C33"/>
    <mergeCell ref="B34:C34"/>
    <mergeCell ref="B35:C35"/>
    <mergeCell ref="B63:C63"/>
    <mergeCell ref="B41:C41"/>
    <mergeCell ref="B38:C38"/>
    <mergeCell ref="B54:C54"/>
    <mergeCell ref="B43:C43"/>
    <mergeCell ref="B36:C36"/>
    <mergeCell ref="B37:C37"/>
    <mergeCell ref="B39:C39"/>
    <mergeCell ref="B60:C60"/>
    <mergeCell ref="B42:C42"/>
    <mergeCell ref="B50:C50"/>
    <mergeCell ref="B51:C51"/>
    <mergeCell ref="B52:C52"/>
    <mergeCell ref="B53:C53"/>
    <mergeCell ref="B59:C59"/>
    <mergeCell ref="B56:C56"/>
    <mergeCell ref="B47:C47"/>
    <mergeCell ref="B48:C48"/>
    <mergeCell ref="B74:C74"/>
    <mergeCell ref="B85:C85"/>
    <mergeCell ref="B86:C86"/>
    <mergeCell ref="B124:C124"/>
    <mergeCell ref="B125:C125"/>
    <mergeCell ref="B126:C126"/>
    <mergeCell ref="B127:C127"/>
    <mergeCell ref="B128:C128"/>
    <mergeCell ref="B66:C66"/>
    <mergeCell ref="B67:C67"/>
    <mergeCell ref="B68:C68"/>
    <mergeCell ref="B99:C99"/>
    <mergeCell ref="B100:C100"/>
    <mergeCell ref="B101:C101"/>
    <mergeCell ref="B79:C79"/>
    <mergeCell ref="B80:C80"/>
    <mergeCell ref="B81:C81"/>
    <mergeCell ref="B82:C82"/>
    <mergeCell ref="B83:C83"/>
    <mergeCell ref="B84:C84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103:C103"/>
    <mergeCell ref="B104:C104"/>
    <mergeCell ref="B105:C105"/>
    <mergeCell ref="B106:C106"/>
    <mergeCell ref="B107:C107"/>
    <mergeCell ref="B102:C102"/>
    <mergeCell ref="B45:C45"/>
    <mergeCell ref="B49:C49"/>
    <mergeCell ref="B8:C8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  <mergeCell ref="B11:C11"/>
    <mergeCell ref="B10:C10"/>
    <mergeCell ref="B30:C30"/>
    <mergeCell ref="B31:C31"/>
    <mergeCell ref="B12:C12"/>
    <mergeCell ref="B13:C13"/>
    <mergeCell ref="B27:C27"/>
    <mergeCell ref="B28:C28"/>
    <mergeCell ref="B29:C2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35:C135"/>
    <mergeCell ref="B117:C117"/>
    <mergeCell ref="B118:C118"/>
    <mergeCell ref="B119:C119"/>
    <mergeCell ref="B120:C120"/>
    <mergeCell ref="B121:C121"/>
    <mergeCell ref="B122:C122"/>
    <mergeCell ref="B123:C123"/>
    <mergeCell ref="B133:C133"/>
    <mergeCell ref="B134:C134"/>
    <mergeCell ref="B132:C132"/>
  </mergeCells>
  <printOptions horizontalCentered="1"/>
  <pageMargins left="0.25" right="0.25" top="0.75" bottom="0.75" header="0.3" footer="0.3"/>
  <pageSetup paperSize="9" scale="45" fitToHeight="0" orientation="landscape" horizontalDpi="4294967293" verticalDpi="4294967293" r:id="rId1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5DFC-B41D-44A3-9572-3D90149F4CBC}">
  <sheetPr>
    <outlinePr summaryBelow="0"/>
    <pageSetUpPr fitToPage="1"/>
  </sheetPr>
  <dimension ref="A1:M90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32" customWidth="1"/>
    <col min="2" max="2" width="47.140625" style="32" customWidth="1"/>
    <col min="3" max="3" width="47.140625" style="85" customWidth="1"/>
    <col min="4" max="4" width="28.5703125" style="32" customWidth="1"/>
    <col min="5" max="6" width="14.28515625" style="32" customWidth="1"/>
    <col min="7" max="7" width="20" style="32" customWidth="1"/>
    <col min="8" max="8" width="20" style="86" customWidth="1"/>
    <col min="9" max="10" width="22.140625" style="32" bestFit="1" customWidth="1"/>
    <col min="11" max="11" width="23.7109375" style="32" bestFit="1" customWidth="1"/>
    <col min="12" max="13" width="20" style="32" customWidth="1"/>
    <col min="14" max="14" width="29" style="32" customWidth="1"/>
    <col min="15" max="16384" width="6.7109375" style="32"/>
  </cols>
  <sheetData>
    <row r="1" spans="1:13" ht="19.5" customHeight="1" x14ac:dyDescent="0.25">
      <c r="A1" s="14" t="s">
        <v>97</v>
      </c>
      <c r="B1" s="15"/>
      <c r="C1" s="29" t="s">
        <v>98</v>
      </c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9.5" customHeight="1" x14ac:dyDescent="0.25">
      <c r="A2" s="16"/>
      <c r="B2" s="17"/>
      <c r="C2" s="33" t="s">
        <v>99</v>
      </c>
      <c r="D2" s="34"/>
      <c r="E2" s="34"/>
      <c r="F2" s="34"/>
      <c r="G2" s="34"/>
      <c r="H2" s="34"/>
      <c r="I2" s="34"/>
      <c r="J2" s="34"/>
      <c r="K2" s="34"/>
      <c r="L2" s="35"/>
      <c r="M2" s="36" t="s">
        <v>1</v>
      </c>
    </row>
    <row r="3" spans="1:13" ht="19.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20"/>
      <c r="M3" s="3"/>
    </row>
    <row r="4" spans="1:13" ht="19.5" customHeight="1" x14ac:dyDescent="0.25">
      <c r="A4" s="16"/>
      <c r="B4" s="17"/>
      <c r="C4" s="33" t="s">
        <v>3</v>
      </c>
      <c r="D4" s="34"/>
      <c r="E4" s="34"/>
      <c r="F4" s="34"/>
      <c r="G4" s="35"/>
      <c r="H4" s="33" t="s">
        <v>5</v>
      </c>
      <c r="I4" s="34"/>
      <c r="J4" s="34"/>
      <c r="K4" s="35"/>
      <c r="L4" s="36" t="s">
        <v>2</v>
      </c>
      <c r="M4" s="37" t="s">
        <v>10</v>
      </c>
    </row>
    <row r="5" spans="1:13" ht="19.5" customHeight="1" x14ac:dyDescent="0.3">
      <c r="A5" s="16"/>
      <c r="B5" s="17"/>
      <c r="C5" s="38" t="s">
        <v>121</v>
      </c>
      <c r="D5" s="39"/>
      <c r="E5" s="39"/>
      <c r="F5" s="39"/>
      <c r="G5" s="40"/>
      <c r="H5" s="41" t="s">
        <v>122</v>
      </c>
      <c r="I5" s="42"/>
      <c r="J5" s="42"/>
      <c r="K5" s="43"/>
      <c r="L5" s="44">
        <v>0</v>
      </c>
      <c r="M5" s="45" t="s">
        <v>124</v>
      </c>
    </row>
    <row r="6" spans="1:13" ht="19.5" customHeight="1" x14ac:dyDescent="0.25">
      <c r="A6" s="16"/>
      <c r="B6" s="17"/>
      <c r="C6" s="33" t="s">
        <v>0</v>
      </c>
      <c r="D6" s="34"/>
      <c r="E6" s="34"/>
      <c r="F6" s="34"/>
      <c r="G6" s="34"/>
      <c r="H6" s="34"/>
      <c r="I6" s="34"/>
      <c r="J6" s="34"/>
      <c r="K6" s="34"/>
      <c r="L6" s="46" t="s">
        <v>100</v>
      </c>
      <c r="M6" s="47"/>
    </row>
    <row r="7" spans="1:13" ht="19.5" customHeight="1" x14ac:dyDescent="0.25">
      <c r="A7" s="16"/>
      <c r="B7" s="17"/>
      <c r="C7" s="48" t="s">
        <v>123</v>
      </c>
      <c r="D7" s="49"/>
      <c r="E7" s="49"/>
      <c r="F7" s="49"/>
      <c r="G7" s="49"/>
      <c r="H7" s="49"/>
      <c r="I7" s="49"/>
      <c r="J7" s="49"/>
      <c r="K7" s="49"/>
      <c r="L7" s="50"/>
      <c r="M7" s="51"/>
    </row>
    <row r="8" spans="1:13" ht="86.25" customHeight="1" x14ac:dyDescent="0.25">
      <c r="A8" s="52" t="s">
        <v>8</v>
      </c>
      <c r="B8" s="53" t="s">
        <v>4</v>
      </c>
      <c r="C8" s="53"/>
      <c r="D8" s="52" t="s">
        <v>7</v>
      </c>
      <c r="E8" s="52" t="s">
        <v>6</v>
      </c>
      <c r="F8" s="52" t="s">
        <v>101</v>
      </c>
      <c r="G8" s="54" t="s">
        <v>102</v>
      </c>
      <c r="H8" s="52" t="s">
        <v>103</v>
      </c>
      <c r="I8" s="52" t="s">
        <v>104</v>
      </c>
      <c r="J8" s="52" t="s">
        <v>105</v>
      </c>
      <c r="K8" s="52" t="s">
        <v>106</v>
      </c>
      <c r="L8" s="52" t="s">
        <v>107</v>
      </c>
      <c r="M8" s="52" t="s">
        <v>108</v>
      </c>
    </row>
    <row r="9" spans="1:13" s="60" customFormat="1" ht="19.5" customHeight="1" x14ac:dyDescent="0.25">
      <c r="A9" s="56" t="s">
        <v>125</v>
      </c>
      <c r="B9" s="57"/>
      <c r="C9" s="57"/>
      <c r="D9" s="57"/>
      <c r="E9" s="57"/>
      <c r="F9" s="57"/>
      <c r="G9" s="57"/>
      <c r="H9" s="57"/>
      <c r="I9" s="88">
        <f>SUM(I10,I26,I49)</f>
        <v>0</v>
      </c>
      <c r="J9" s="88">
        <f t="shared" ref="J9:K9" si="0">SUM(J10,J26,J49)</f>
        <v>0</v>
      </c>
      <c r="K9" s="88">
        <f t="shared" si="0"/>
        <v>0</v>
      </c>
      <c r="L9" s="59"/>
      <c r="M9" s="59"/>
    </row>
    <row r="10" spans="1:13" s="60" customFormat="1" ht="19.5" customHeight="1" x14ac:dyDescent="0.25">
      <c r="A10" s="89"/>
      <c r="B10" s="90" t="s">
        <v>89</v>
      </c>
      <c r="C10" s="91"/>
      <c r="D10" s="91"/>
      <c r="E10" s="91"/>
      <c r="F10" s="91"/>
      <c r="G10" s="92"/>
      <c r="H10" s="92"/>
      <c r="I10" s="93">
        <f>SUM(I11,I17)</f>
        <v>0</v>
      </c>
      <c r="J10" s="93">
        <f t="shared" ref="J10:K10" si="1">SUM(J11,J17)</f>
        <v>0</v>
      </c>
      <c r="K10" s="93">
        <f t="shared" si="1"/>
        <v>0</v>
      </c>
      <c r="L10" s="94"/>
      <c r="M10" s="95"/>
    </row>
    <row r="11" spans="1:13" s="60" customFormat="1" ht="19.5" customHeight="1" x14ac:dyDescent="0.25">
      <c r="A11" s="61">
        <v>1</v>
      </c>
      <c r="B11" s="62" t="s">
        <v>126</v>
      </c>
      <c r="C11" s="63"/>
      <c r="D11" s="64"/>
      <c r="E11" s="96"/>
      <c r="F11" s="66"/>
      <c r="G11" s="67"/>
      <c r="H11" s="68"/>
      <c r="I11" s="97">
        <f>SUM(I13:I16)</f>
        <v>0</v>
      </c>
      <c r="J11" s="97">
        <f t="shared" ref="J11:K11" si="2">SUM(J13:J16)</f>
        <v>0</v>
      </c>
      <c r="K11" s="97">
        <f t="shared" si="2"/>
        <v>0</v>
      </c>
      <c r="L11" s="98"/>
      <c r="M11" s="99"/>
    </row>
    <row r="12" spans="1:13" s="60" customFormat="1" ht="19.5" customHeight="1" x14ac:dyDescent="0.25">
      <c r="A12" s="100" t="s">
        <v>11</v>
      </c>
      <c r="B12" s="101" t="s">
        <v>127</v>
      </c>
      <c r="C12" s="102"/>
      <c r="D12" s="103"/>
      <c r="E12" s="104"/>
      <c r="F12" s="105"/>
      <c r="G12" s="106"/>
      <c r="H12" s="107"/>
      <c r="I12" s="108"/>
      <c r="J12" s="8"/>
      <c r="K12" s="109"/>
      <c r="L12" s="110"/>
      <c r="M12" s="111"/>
    </row>
    <row r="13" spans="1:13" s="60" customFormat="1" ht="51.75" customHeight="1" x14ac:dyDescent="0.25">
      <c r="A13" s="112" t="s">
        <v>24</v>
      </c>
      <c r="B13" s="113" t="s">
        <v>130</v>
      </c>
      <c r="C13" s="114"/>
      <c r="D13" s="74"/>
      <c r="E13" s="115" t="s">
        <v>15</v>
      </c>
      <c r="F13" s="116">
        <v>1</v>
      </c>
      <c r="G13" s="87"/>
      <c r="H13" s="87"/>
      <c r="I13" s="117">
        <f>ROUND(F13*G13,2)</f>
        <v>0</v>
      </c>
      <c r="J13" s="117">
        <f>ROUND(F13*H13,2)</f>
        <v>0</v>
      </c>
      <c r="K13" s="118">
        <f>I13+J13</f>
        <v>0</v>
      </c>
      <c r="L13" s="117">
        <f>ROUND((G13+H13)*(1+RESUMO!$P$9),2)</f>
        <v>0</v>
      </c>
      <c r="M13" s="117">
        <f>ROUND(F13*L13,2)</f>
        <v>0</v>
      </c>
    </row>
    <row r="14" spans="1:13" s="60" customFormat="1" ht="19.5" customHeight="1" x14ac:dyDescent="0.25">
      <c r="A14" s="112" t="s">
        <v>25</v>
      </c>
      <c r="B14" s="113" t="s">
        <v>131</v>
      </c>
      <c r="C14" s="114"/>
      <c r="D14" s="74"/>
      <c r="E14" s="115" t="s">
        <v>15</v>
      </c>
      <c r="F14" s="116">
        <v>1</v>
      </c>
      <c r="G14" s="87"/>
      <c r="H14" s="87"/>
      <c r="I14" s="117">
        <f t="shared" ref="I14:I16" si="3">ROUND(F14*G14,2)</f>
        <v>0</v>
      </c>
      <c r="J14" s="117">
        <f t="shared" ref="J14:J16" si="4">ROUND(F14*H14,2)</f>
        <v>0</v>
      </c>
      <c r="K14" s="118">
        <f t="shared" ref="K14:K16" si="5">I14+J14</f>
        <v>0</v>
      </c>
      <c r="L14" s="117">
        <f>ROUND((G14+H14)*(1+RESUMO!$P$9),2)</f>
        <v>0</v>
      </c>
      <c r="M14" s="117">
        <f t="shared" ref="M14:M16" si="6">ROUND(F14*L14,2)</f>
        <v>0</v>
      </c>
    </row>
    <row r="15" spans="1:13" s="60" customFormat="1" ht="19.5" customHeight="1" x14ac:dyDescent="0.25">
      <c r="A15" s="112" t="s">
        <v>128</v>
      </c>
      <c r="B15" s="113" t="s">
        <v>132</v>
      </c>
      <c r="C15" s="114"/>
      <c r="D15" s="74"/>
      <c r="E15" s="115" t="s">
        <v>14</v>
      </c>
      <c r="F15" s="116">
        <v>80</v>
      </c>
      <c r="G15" s="87"/>
      <c r="H15" s="87"/>
      <c r="I15" s="117">
        <f t="shared" si="3"/>
        <v>0</v>
      </c>
      <c r="J15" s="117">
        <f t="shared" si="4"/>
        <v>0</v>
      </c>
      <c r="K15" s="118">
        <f t="shared" si="5"/>
        <v>0</v>
      </c>
      <c r="L15" s="117">
        <f>ROUND((G15+H15)*(1+RESUMO!$P$9),2)</f>
        <v>0</v>
      </c>
      <c r="M15" s="117">
        <f t="shared" si="6"/>
        <v>0</v>
      </c>
    </row>
    <row r="16" spans="1:13" s="60" customFormat="1" ht="19.5" customHeight="1" x14ac:dyDescent="0.25">
      <c r="A16" s="112" t="s">
        <v>129</v>
      </c>
      <c r="B16" s="113" t="s">
        <v>133</v>
      </c>
      <c r="C16" s="114"/>
      <c r="D16" s="74"/>
      <c r="E16" s="115" t="s">
        <v>15</v>
      </c>
      <c r="F16" s="116">
        <v>2</v>
      </c>
      <c r="G16" s="87"/>
      <c r="H16" s="87"/>
      <c r="I16" s="117">
        <f t="shared" si="3"/>
        <v>0</v>
      </c>
      <c r="J16" s="117">
        <f t="shared" si="4"/>
        <v>0</v>
      </c>
      <c r="K16" s="118">
        <f t="shared" si="5"/>
        <v>0</v>
      </c>
      <c r="L16" s="117">
        <f>ROUND((G16+H16)*(1+RESUMO!$P$9),2)</f>
        <v>0</v>
      </c>
      <c r="M16" s="117">
        <f t="shared" si="6"/>
        <v>0</v>
      </c>
    </row>
    <row r="17" spans="1:13" s="60" customFormat="1" ht="19.5" customHeight="1" x14ac:dyDescent="0.25">
      <c r="A17" s="61">
        <v>2</v>
      </c>
      <c r="B17" s="62" t="s">
        <v>134</v>
      </c>
      <c r="C17" s="63"/>
      <c r="D17" s="64"/>
      <c r="E17" s="96"/>
      <c r="F17" s="66"/>
      <c r="G17" s="67"/>
      <c r="H17" s="68"/>
      <c r="I17" s="97">
        <f>SUM(I18:I25)</f>
        <v>0</v>
      </c>
      <c r="J17" s="97">
        <f t="shared" ref="J17" si="7">SUM(J18:J25)</f>
        <v>0</v>
      </c>
      <c r="K17" s="97">
        <f>SUM(K18:K25)</f>
        <v>0</v>
      </c>
      <c r="L17" s="98"/>
      <c r="M17" s="99"/>
    </row>
    <row r="18" spans="1:13" s="60" customFormat="1" ht="19.5" customHeight="1" x14ac:dyDescent="0.25">
      <c r="A18" s="112" t="s">
        <v>12</v>
      </c>
      <c r="B18" s="113" t="s">
        <v>137</v>
      </c>
      <c r="C18" s="114"/>
      <c r="D18" s="74"/>
      <c r="E18" s="115" t="s">
        <v>63</v>
      </c>
      <c r="F18" s="116">
        <v>2</v>
      </c>
      <c r="G18" s="87"/>
      <c r="H18" s="87"/>
      <c r="I18" s="117">
        <f>ROUND(F18*G18,2)</f>
        <v>0</v>
      </c>
      <c r="J18" s="117">
        <f t="shared" ref="J18" si="8">ROUND(F18*H18,2)</f>
        <v>0</v>
      </c>
      <c r="K18" s="118">
        <f t="shared" ref="K18" si="9">I18+J18</f>
        <v>0</v>
      </c>
      <c r="L18" s="117">
        <f>ROUND((G18+H18)*(1+RESUMO!$P$9),2)</f>
        <v>0</v>
      </c>
      <c r="M18" s="117">
        <f>ROUND(F18*L18,2)</f>
        <v>0</v>
      </c>
    </row>
    <row r="19" spans="1:13" s="60" customFormat="1" ht="19.5" customHeight="1" x14ac:dyDescent="0.25">
      <c r="A19" s="112" t="s">
        <v>34</v>
      </c>
      <c r="B19" s="113" t="s">
        <v>138</v>
      </c>
      <c r="C19" s="114"/>
      <c r="D19" s="74"/>
      <c r="E19" s="115" t="s">
        <v>23</v>
      </c>
      <c r="F19" s="116">
        <v>35</v>
      </c>
      <c r="G19" s="87"/>
      <c r="H19" s="87"/>
      <c r="I19" s="117">
        <f t="shared" ref="I19:I25" si="10">ROUND(F19*G19,2)</f>
        <v>0</v>
      </c>
      <c r="J19" s="117">
        <f t="shared" ref="J19:J25" si="11">ROUND(F19*H19,2)</f>
        <v>0</v>
      </c>
      <c r="K19" s="118">
        <f t="shared" ref="K19:K25" si="12">I19+J19</f>
        <v>0</v>
      </c>
      <c r="L19" s="117">
        <f>ROUND((G19+H19)*(1+RESUMO!$P$9),2)</f>
        <v>0</v>
      </c>
      <c r="M19" s="117">
        <f>ROUND(F19*L19,2)</f>
        <v>0</v>
      </c>
    </row>
    <row r="20" spans="1:13" s="60" customFormat="1" ht="19.5" customHeight="1" x14ac:dyDescent="0.25">
      <c r="A20" s="112" t="s">
        <v>35</v>
      </c>
      <c r="B20" s="113" t="s">
        <v>139</v>
      </c>
      <c r="C20" s="114"/>
      <c r="D20" s="74"/>
      <c r="E20" s="115" t="s">
        <v>23</v>
      </c>
      <c r="F20" s="116">
        <v>42.4</v>
      </c>
      <c r="G20" s="87"/>
      <c r="H20" s="87"/>
      <c r="I20" s="117">
        <f t="shared" si="10"/>
        <v>0</v>
      </c>
      <c r="J20" s="117">
        <f t="shared" si="11"/>
        <v>0</v>
      </c>
      <c r="K20" s="118">
        <f t="shared" si="12"/>
        <v>0</v>
      </c>
      <c r="L20" s="117">
        <f>ROUND((G20+H20)*(1+RESUMO!$P$9),2)</f>
        <v>0</v>
      </c>
      <c r="M20" s="117">
        <f t="shared" ref="M20:M25" si="13">ROUND(F20*L20,2)</f>
        <v>0</v>
      </c>
    </row>
    <row r="21" spans="1:13" s="60" customFormat="1" ht="19.5" customHeight="1" x14ac:dyDescent="0.25">
      <c r="A21" s="112" t="s">
        <v>36</v>
      </c>
      <c r="B21" s="113" t="s">
        <v>140</v>
      </c>
      <c r="C21" s="114"/>
      <c r="D21" s="74"/>
      <c r="E21" s="115" t="s">
        <v>23</v>
      </c>
      <c r="F21" s="116">
        <v>320</v>
      </c>
      <c r="G21" s="87"/>
      <c r="H21" s="87"/>
      <c r="I21" s="117">
        <f t="shared" si="10"/>
        <v>0</v>
      </c>
      <c r="J21" s="117">
        <f t="shared" si="11"/>
        <v>0</v>
      </c>
      <c r="K21" s="118">
        <f t="shared" si="12"/>
        <v>0</v>
      </c>
      <c r="L21" s="117">
        <f>ROUND((G21+H21)*(1+RESUMO!$P$9),2)</f>
        <v>0</v>
      </c>
      <c r="M21" s="117">
        <f t="shared" si="13"/>
        <v>0</v>
      </c>
    </row>
    <row r="22" spans="1:13" s="60" customFormat="1" ht="19.5" customHeight="1" x14ac:dyDescent="0.25">
      <c r="A22" s="112" t="s">
        <v>37</v>
      </c>
      <c r="B22" s="113" t="s">
        <v>141</v>
      </c>
      <c r="C22" s="114"/>
      <c r="D22" s="74"/>
      <c r="E22" s="115" t="s">
        <v>14</v>
      </c>
      <c r="F22" s="116">
        <v>15</v>
      </c>
      <c r="G22" s="87"/>
      <c r="H22" s="87"/>
      <c r="I22" s="117">
        <f t="shared" si="10"/>
        <v>0</v>
      </c>
      <c r="J22" s="117">
        <f t="shared" si="11"/>
        <v>0</v>
      </c>
      <c r="K22" s="118">
        <f t="shared" si="12"/>
        <v>0</v>
      </c>
      <c r="L22" s="117">
        <f>ROUND((G22+H22)*(1+RESUMO!$P$9),2)</f>
        <v>0</v>
      </c>
      <c r="M22" s="117">
        <f t="shared" si="13"/>
        <v>0</v>
      </c>
    </row>
    <row r="23" spans="1:13" s="60" customFormat="1" ht="19.5" customHeight="1" x14ac:dyDescent="0.25">
      <c r="A23" s="112" t="s">
        <v>38</v>
      </c>
      <c r="B23" s="113" t="s">
        <v>142</v>
      </c>
      <c r="C23" s="114"/>
      <c r="D23" s="74"/>
      <c r="E23" s="115" t="s">
        <v>23</v>
      </c>
      <c r="F23" s="116">
        <v>6</v>
      </c>
      <c r="G23" s="87"/>
      <c r="H23" s="87"/>
      <c r="I23" s="117">
        <f t="shared" si="10"/>
        <v>0</v>
      </c>
      <c r="J23" s="117">
        <f t="shared" si="11"/>
        <v>0</v>
      </c>
      <c r="K23" s="118">
        <f t="shared" si="12"/>
        <v>0</v>
      </c>
      <c r="L23" s="117">
        <f>ROUND((G23+H23)*(1+RESUMO!$P$9),2)</f>
        <v>0</v>
      </c>
      <c r="M23" s="117">
        <f t="shared" si="13"/>
        <v>0</v>
      </c>
    </row>
    <row r="24" spans="1:13" s="60" customFormat="1" ht="19.5" customHeight="1" x14ac:dyDescent="0.25">
      <c r="A24" s="112" t="s">
        <v>135</v>
      </c>
      <c r="B24" s="113" t="s">
        <v>143</v>
      </c>
      <c r="C24" s="114"/>
      <c r="D24" s="74"/>
      <c r="E24" s="115" t="s">
        <v>63</v>
      </c>
      <c r="F24" s="116">
        <v>6</v>
      </c>
      <c r="G24" s="87"/>
      <c r="H24" s="87"/>
      <c r="I24" s="117">
        <f t="shared" si="10"/>
        <v>0</v>
      </c>
      <c r="J24" s="117">
        <f t="shared" si="11"/>
        <v>0</v>
      </c>
      <c r="K24" s="118">
        <f t="shared" si="12"/>
        <v>0</v>
      </c>
      <c r="L24" s="117">
        <f>ROUND((G24+H24)*(1+RESUMO!$P$9),2)</f>
        <v>0</v>
      </c>
      <c r="M24" s="117">
        <f t="shared" si="13"/>
        <v>0</v>
      </c>
    </row>
    <row r="25" spans="1:13" s="60" customFormat="1" ht="19.5" customHeight="1" x14ac:dyDescent="0.25">
      <c r="A25" s="112" t="s">
        <v>136</v>
      </c>
      <c r="B25" s="113" t="s">
        <v>144</v>
      </c>
      <c r="C25" s="114"/>
      <c r="D25" s="74"/>
      <c r="E25" s="115" t="s">
        <v>63</v>
      </c>
      <c r="F25" s="116">
        <v>15</v>
      </c>
      <c r="G25" s="87"/>
      <c r="H25" s="87"/>
      <c r="I25" s="117">
        <f t="shared" si="10"/>
        <v>0</v>
      </c>
      <c r="J25" s="117">
        <f t="shared" si="11"/>
        <v>0</v>
      </c>
      <c r="K25" s="118">
        <f t="shared" si="12"/>
        <v>0</v>
      </c>
      <c r="L25" s="117">
        <f>ROUND((G25+H25)*(1+RESUMO!$P$9),2)</f>
        <v>0</v>
      </c>
      <c r="M25" s="117">
        <f t="shared" si="13"/>
        <v>0</v>
      </c>
    </row>
    <row r="26" spans="1:13" s="60" customFormat="1" ht="19.5" customHeight="1" x14ac:dyDescent="0.25">
      <c r="A26" s="89"/>
      <c r="B26" s="90" t="s">
        <v>145</v>
      </c>
      <c r="C26" s="91"/>
      <c r="D26" s="91"/>
      <c r="E26" s="91"/>
      <c r="F26" s="91"/>
      <c r="G26" s="92"/>
      <c r="H26" s="92"/>
      <c r="I26" s="93">
        <f>SUM(I27,I29,I39,I43,)</f>
        <v>0</v>
      </c>
      <c r="J26" s="93">
        <f t="shared" ref="J26:K26" si="14">SUM(J27,J29,J39,J43)</f>
        <v>0</v>
      </c>
      <c r="K26" s="93">
        <f t="shared" si="14"/>
        <v>0</v>
      </c>
      <c r="L26" s="94"/>
      <c r="M26" s="95"/>
    </row>
    <row r="27" spans="1:13" s="60" customFormat="1" ht="19.5" customHeight="1" x14ac:dyDescent="0.25">
      <c r="A27" s="61">
        <v>3</v>
      </c>
      <c r="B27" s="62" t="s">
        <v>146</v>
      </c>
      <c r="C27" s="63"/>
      <c r="D27" s="64"/>
      <c r="E27" s="96"/>
      <c r="F27" s="66"/>
      <c r="G27" s="67"/>
      <c r="H27" s="68"/>
      <c r="I27" s="97">
        <f>SUM(I28)</f>
        <v>0</v>
      </c>
      <c r="J27" s="97">
        <f t="shared" ref="J27:K27" si="15">SUM(J28)</f>
        <v>0</v>
      </c>
      <c r="K27" s="97">
        <f t="shared" si="15"/>
        <v>0</v>
      </c>
      <c r="L27" s="98"/>
      <c r="M27" s="99"/>
    </row>
    <row r="28" spans="1:13" s="60" customFormat="1" ht="19.5" customHeight="1" x14ac:dyDescent="0.25">
      <c r="A28" s="112" t="s">
        <v>13</v>
      </c>
      <c r="B28" s="113" t="s">
        <v>147</v>
      </c>
      <c r="C28" s="114"/>
      <c r="D28" s="74"/>
      <c r="E28" s="115" t="s">
        <v>14</v>
      </c>
      <c r="F28" s="116">
        <v>2</v>
      </c>
      <c r="G28" s="87"/>
      <c r="H28" s="87"/>
      <c r="I28" s="117">
        <f>ROUND(F28*G28,2)</f>
        <v>0</v>
      </c>
      <c r="J28" s="117">
        <f>ROUND(F28*H28,2)</f>
        <v>0</v>
      </c>
      <c r="K28" s="118">
        <f>I28+J28</f>
        <v>0</v>
      </c>
      <c r="L28" s="117">
        <f>ROUND((G28+H28)*(1+RESUMO!$P$9),2)</f>
        <v>0</v>
      </c>
      <c r="M28" s="117">
        <f>ROUND(F28*L28,2)</f>
        <v>0</v>
      </c>
    </row>
    <row r="29" spans="1:13" s="60" customFormat="1" ht="19.5" customHeight="1" x14ac:dyDescent="0.25">
      <c r="A29" s="61">
        <v>4</v>
      </c>
      <c r="B29" s="62" t="s">
        <v>148</v>
      </c>
      <c r="C29" s="63"/>
      <c r="D29" s="64"/>
      <c r="E29" s="96"/>
      <c r="F29" s="66"/>
      <c r="G29" s="67"/>
      <c r="H29" s="68"/>
      <c r="I29" s="97">
        <f>SUM(I30:I38)</f>
        <v>0</v>
      </c>
      <c r="J29" s="97">
        <f t="shared" ref="J29" si="16">SUM(J30:J38)</f>
        <v>0</v>
      </c>
      <c r="K29" s="97">
        <f>SUM(K30:K38)</f>
        <v>0</v>
      </c>
      <c r="L29" s="98"/>
      <c r="M29" s="99"/>
    </row>
    <row r="30" spans="1:13" s="60" customFormat="1" ht="19.5" customHeight="1" x14ac:dyDescent="0.25">
      <c r="A30" s="112" t="s">
        <v>57</v>
      </c>
      <c r="B30" s="113" t="s">
        <v>151</v>
      </c>
      <c r="C30" s="114"/>
      <c r="D30" s="74"/>
      <c r="E30" s="115" t="s">
        <v>14</v>
      </c>
      <c r="F30" s="116">
        <v>12</v>
      </c>
      <c r="G30" s="87"/>
      <c r="H30" s="87"/>
      <c r="I30" s="117">
        <f t="shared" ref="I30" si="17">ROUND(F30*G30,2)</f>
        <v>0</v>
      </c>
      <c r="J30" s="117">
        <f t="shared" ref="J30" si="18">ROUND(F30*H30,2)</f>
        <v>0</v>
      </c>
      <c r="K30" s="118">
        <f t="shared" ref="K30" si="19">I30+J30</f>
        <v>0</v>
      </c>
      <c r="L30" s="117">
        <f>ROUND((G30+H30)*(1+RESUMO!$P$9),2)</f>
        <v>0</v>
      </c>
      <c r="M30" s="117">
        <f t="shared" ref="M30" si="20">ROUND(F30*L30,2)</f>
        <v>0</v>
      </c>
    </row>
    <row r="31" spans="1:13" s="60" customFormat="1" ht="19.5" customHeight="1" x14ac:dyDescent="0.25">
      <c r="A31" s="112" t="s">
        <v>58</v>
      </c>
      <c r="B31" s="113" t="s">
        <v>152</v>
      </c>
      <c r="C31" s="114"/>
      <c r="D31" s="74"/>
      <c r="E31" s="115" t="s">
        <v>14</v>
      </c>
      <c r="F31" s="116">
        <v>6</v>
      </c>
      <c r="G31" s="87"/>
      <c r="H31" s="87"/>
      <c r="I31" s="117">
        <f t="shared" ref="I31:I38" si="21">ROUND(F31*G31,2)</f>
        <v>0</v>
      </c>
      <c r="J31" s="117">
        <f t="shared" ref="J31:J38" si="22">ROUND(F31*H31,2)</f>
        <v>0</v>
      </c>
      <c r="K31" s="118">
        <f t="shared" ref="K31:K38" si="23">I31+J31</f>
        <v>0</v>
      </c>
      <c r="L31" s="117">
        <f>ROUND((G31+H31)*(1+RESUMO!$P$9),2)</f>
        <v>0</v>
      </c>
      <c r="M31" s="117">
        <f t="shared" ref="M31:M38" si="24">ROUND(F31*L31,2)</f>
        <v>0</v>
      </c>
    </row>
    <row r="32" spans="1:13" s="60" customFormat="1" ht="34.5" customHeight="1" x14ac:dyDescent="0.25">
      <c r="A32" s="112" t="s">
        <v>59</v>
      </c>
      <c r="B32" s="113" t="s">
        <v>153</v>
      </c>
      <c r="C32" s="114"/>
      <c r="D32" s="74"/>
      <c r="E32" s="115" t="s">
        <v>14</v>
      </c>
      <c r="F32" s="116">
        <v>12</v>
      </c>
      <c r="G32" s="87"/>
      <c r="H32" s="87"/>
      <c r="I32" s="117">
        <f t="shared" si="21"/>
        <v>0</v>
      </c>
      <c r="J32" s="117">
        <f t="shared" si="22"/>
        <v>0</v>
      </c>
      <c r="K32" s="118">
        <f t="shared" si="23"/>
        <v>0</v>
      </c>
      <c r="L32" s="117">
        <f>ROUND((G32+H32)*(1+RESUMO!$P$9),2)</f>
        <v>0</v>
      </c>
      <c r="M32" s="117">
        <f t="shared" si="24"/>
        <v>0</v>
      </c>
    </row>
    <row r="33" spans="1:13" s="60" customFormat="1" ht="34.5" customHeight="1" x14ac:dyDescent="0.25">
      <c r="A33" s="112" t="s">
        <v>60</v>
      </c>
      <c r="B33" s="113" t="s">
        <v>154</v>
      </c>
      <c r="C33" s="114"/>
      <c r="D33" s="74"/>
      <c r="E33" s="115" t="s">
        <v>14</v>
      </c>
      <c r="F33" s="116">
        <v>12</v>
      </c>
      <c r="G33" s="87"/>
      <c r="H33" s="87"/>
      <c r="I33" s="117">
        <f t="shared" si="21"/>
        <v>0</v>
      </c>
      <c r="J33" s="117">
        <f t="shared" si="22"/>
        <v>0</v>
      </c>
      <c r="K33" s="118">
        <f t="shared" si="23"/>
        <v>0</v>
      </c>
      <c r="L33" s="117">
        <f>ROUND((G33+H33)*(1+RESUMO!$P$9),2)</f>
        <v>0</v>
      </c>
      <c r="M33" s="117">
        <f t="shared" si="24"/>
        <v>0</v>
      </c>
    </row>
    <row r="34" spans="1:13" s="60" customFormat="1" ht="34.5" customHeight="1" x14ac:dyDescent="0.25">
      <c r="A34" s="112" t="s">
        <v>61</v>
      </c>
      <c r="B34" s="113" t="s">
        <v>155</v>
      </c>
      <c r="C34" s="114"/>
      <c r="D34" s="74"/>
      <c r="E34" s="115" t="s">
        <v>14</v>
      </c>
      <c r="F34" s="116">
        <v>6</v>
      </c>
      <c r="G34" s="87"/>
      <c r="H34" s="87"/>
      <c r="I34" s="117">
        <f t="shared" si="21"/>
        <v>0</v>
      </c>
      <c r="J34" s="117">
        <f t="shared" si="22"/>
        <v>0</v>
      </c>
      <c r="K34" s="118">
        <f t="shared" si="23"/>
        <v>0</v>
      </c>
      <c r="L34" s="117">
        <f>ROUND((G34+H34)*(1+RESUMO!$P$9),2)</f>
        <v>0</v>
      </c>
      <c r="M34" s="117">
        <f t="shared" si="24"/>
        <v>0</v>
      </c>
    </row>
    <row r="35" spans="1:13" s="60" customFormat="1" ht="51.75" customHeight="1" x14ac:dyDescent="0.25">
      <c r="A35" s="112" t="s">
        <v>62</v>
      </c>
      <c r="B35" s="113" t="s">
        <v>156</v>
      </c>
      <c r="C35" s="114"/>
      <c r="D35" s="74"/>
      <c r="E35" s="115" t="s">
        <v>15</v>
      </c>
      <c r="F35" s="116">
        <v>1</v>
      </c>
      <c r="G35" s="87"/>
      <c r="H35" s="87"/>
      <c r="I35" s="117">
        <f t="shared" si="21"/>
        <v>0</v>
      </c>
      <c r="J35" s="117">
        <f t="shared" si="22"/>
        <v>0</v>
      </c>
      <c r="K35" s="118">
        <f t="shared" si="23"/>
        <v>0</v>
      </c>
      <c r="L35" s="117">
        <f>ROUND((G35+H35)*(1+RESUMO!$P$9),2)</f>
        <v>0</v>
      </c>
      <c r="M35" s="117">
        <f t="shared" si="24"/>
        <v>0</v>
      </c>
    </row>
    <row r="36" spans="1:13" s="60" customFormat="1" ht="19.5" customHeight="1" x14ac:dyDescent="0.25">
      <c r="A36" s="112" t="s">
        <v>117</v>
      </c>
      <c r="B36" s="113" t="s">
        <v>157</v>
      </c>
      <c r="C36" s="114"/>
      <c r="D36" s="74"/>
      <c r="E36" s="115" t="s">
        <v>63</v>
      </c>
      <c r="F36" s="116">
        <v>2</v>
      </c>
      <c r="G36" s="87"/>
      <c r="H36" s="87"/>
      <c r="I36" s="117">
        <f t="shared" si="21"/>
        <v>0</v>
      </c>
      <c r="J36" s="117">
        <f t="shared" si="22"/>
        <v>0</v>
      </c>
      <c r="K36" s="118">
        <f t="shared" si="23"/>
        <v>0</v>
      </c>
      <c r="L36" s="117">
        <f>ROUND((G36+H36)*(1+RESUMO!$P$9),2)</f>
        <v>0</v>
      </c>
      <c r="M36" s="117">
        <f t="shared" si="24"/>
        <v>0</v>
      </c>
    </row>
    <row r="37" spans="1:13" s="60" customFormat="1" ht="19.5" customHeight="1" x14ac:dyDescent="0.25">
      <c r="A37" s="112" t="s">
        <v>149</v>
      </c>
      <c r="B37" s="113" t="s">
        <v>158</v>
      </c>
      <c r="C37" s="114"/>
      <c r="D37" s="74"/>
      <c r="E37" s="115" t="s">
        <v>63</v>
      </c>
      <c r="F37" s="116">
        <v>2</v>
      </c>
      <c r="G37" s="87"/>
      <c r="H37" s="87"/>
      <c r="I37" s="117">
        <f t="shared" si="21"/>
        <v>0</v>
      </c>
      <c r="J37" s="117">
        <f t="shared" si="22"/>
        <v>0</v>
      </c>
      <c r="K37" s="118">
        <f t="shared" si="23"/>
        <v>0</v>
      </c>
      <c r="L37" s="117">
        <f>ROUND((G37+H37)*(1+RESUMO!$P$9),2)</f>
        <v>0</v>
      </c>
      <c r="M37" s="117">
        <f t="shared" si="24"/>
        <v>0</v>
      </c>
    </row>
    <row r="38" spans="1:13" s="60" customFormat="1" ht="19.5" customHeight="1" x14ac:dyDescent="0.25">
      <c r="A38" s="112" t="s">
        <v>150</v>
      </c>
      <c r="B38" s="113" t="s">
        <v>159</v>
      </c>
      <c r="C38" s="114"/>
      <c r="D38" s="74"/>
      <c r="E38" s="115" t="s">
        <v>63</v>
      </c>
      <c r="F38" s="116">
        <v>0.25</v>
      </c>
      <c r="G38" s="87"/>
      <c r="H38" s="87"/>
      <c r="I38" s="117">
        <f t="shared" si="21"/>
        <v>0</v>
      </c>
      <c r="J38" s="117">
        <f t="shared" si="22"/>
        <v>0</v>
      </c>
      <c r="K38" s="118">
        <f t="shared" si="23"/>
        <v>0</v>
      </c>
      <c r="L38" s="117">
        <f>ROUND((G38+H38)*(1+RESUMO!$P$9),2)</f>
        <v>0</v>
      </c>
      <c r="M38" s="117">
        <f t="shared" si="24"/>
        <v>0</v>
      </c>
    </row>
    <row r="39" spans="1:13" s="60" customFormat="1" ht="19.5" customHeight="1" x14ac:dyDescent="0.25">
      <c r="A39" s="61">
        <v>5</v>
      </c>
      <c r="B39" s="62" t="s">
        <v>160</v>
      </c>
      <c r="C39" s="63"/>
      <c r="D39" s="64"/>
      <c r="E39" s="96"/>
      <c r="F39" s="66"/>
      <c r="G39" s="67"/>
      <c r="H39" s="68"/>
      <c r="I39" s="97">
        <f>SUM(I40:I42)</f>
        <v>0</v>
      </c>
      <c r="J39" s="97">
        <f t="shared" ref="J39" si="25">SUM(J40:J42)</f>
        <v>0</v>
      </c>
      <c r="K39" s="97">
        <f>SUM(K40:K42)</f>
        <v>0</v>
      </c>
      <c r="L39" s="98"/>
      <c r="M39" s="99"/>
    </row>
    <row r="40" spans="1:13" s="60" customFormat="1" ht="19.5" customHeight="1" x14ac:dyDescent="0.25">
      <c r="A40" s="112" t="s">
        <v>17</v>
      </c>
      <c r="B40" s="113" t="s">
        <v>78</v>
      </c>
      <c r="C40" s="114"/>
      <c r="D40" s="74"/>
      <c r="E40" s="115" t="s">
        <v>77</v>
      </c>
      <c r="F40" s="116">
        <v>165</v>
      </c>
      <c r="G40" s="87"/>
      <c r="H40" s="87"/>
      <c r="I40" s="117">
        <f>ROUND(F40*G40,2)</f>
        <v>0</v>
      </c>
      <c r="J40" s="117">
        <f>ROUND(F40*H40,2)</f>
        <v>0</v>
      </c>
      <c r="K40" s="118">
        <f>I40+J40</f>
        <v>0</v>
      </c>
      <c r="L40" s="117">
        <f>ROUND((G40+H40)*(1+RESUMO!$P$9),2)</f>
        <v>0</v>
      </c>
      <c r="M40" s="117">
        <f>ROUND(F40*L40,2)</f>
        <v>0</v>
      </c>
    </row>
    <row r="41" spans="1:13" s="60" customFormat="1" ht="19.5" customHeight="1" x14ac:dyDescent="0.25">
      <c r="A41" s="112" t="s">
        <v>18</v>
      </c>
      <c r="B41" s="113" t="s">
        <v>161</v>
      </c>
      <c r="C41" s="114"/>
      <c r="D41" s="74"/>
      <c r="E41" s="115" t="s">
        <v>77</v>
      </c>
      <c r="F41" s="116">
        <v>165</v>
      </c>
      <c r="G41" s="87"/>
      <c r="H41" s="87"/>
      <c r="I41" s="117">
        <f t="shared" ref="I41" si="26">ROUND(F41*G41,2)</f>
        <v>0</v>
      </c>
      <c r="J41" s="117">
        <f t="shared" ref="J41" si="27">ROUND(F41*H41,2)</f>
        <v>0</v>
      </c>
      <c r="K41" s="118">
        <f t="shared" ref="K41" si="28">I41+J41</f>
        <v>0</v>
      </c>
      <c r="L41" s="117">
        <f>ROUND((G41+H41)*(1+RESUMO!$P$9),2)</f>
        <v>0</v>
      </c>
      <c r="M41" s="117">
        <f t="shared" ref="M41" si="29">ROUND(F41*L41,2)</f>
        <v>0</v>
      </c>
    </row>
    <row r="42" spans="1:13" s="60" customFormat="1" ht="19.5" customHeight="1" x14ac:dyDescent="0.25">
      <c r="A42" s="112" t="s">
        <v>39</v>
      </c>
      <c r="B42" s="113" t="s">
        <v>162</v>
      </c>
      <c r="C42" s="114"/>
      <c r="D42" s="74"/>
      <c r="E42" s="115" t="s">
        <v>77</v>
      </c>
      <c r="F42" s="116">
        <v>165</v>
      </c>
      <c r="G42" s="87"/>
      <c r="H42" s="87"/>
      <c r="I42" s="117">
        <f>ROUND(F42*G42,2)</f>
        <v>0</v>
      </c>
      <c r="J42" s="117">
        <f t="shared" ref="J42" si="30">ROUND(F42*H42,2)</f>
        <v>0</v>
      </c>
      <c r="K42" s="118">
        <f>I42+J42</f>
        <v>0</v>
      </c>
      <c r="L42" s="117">
        <f>ROUND((G42+H42)*(1+RESUMO!$P$9),2)</f>
        <v>0</v>
      </c>
      <c r="M42" s="117">
        <f>ROUND(F42*L42,2)</f>
        <v>0</v>
      </c>
    </row>
    <row r="43" spans="1:13" s="60" customFormat="1" ht="19.5" customHeight="1" x14ac:dyDescent="0.25">
      <c r="A43" s="61">
        <v>6</v>
      </c>
      <c r="B43" s="62" t="s">
        <v>163</v>
      </c>
      <c r="C43" s="63"/>
      <c r="D43" s="64"/>
      <c r="E43" s="96"/>
      <c r="F43" s="66"/>
      <c r="G43" s="67"/>
      <c r="H43" s="68"/>
      <c r="I43" s="97">
        <f>SUM(I44:I48)</f>
        <v>0</v>
      </c>
      <c r="J43" s="97">
        <f t="shared" ref="J43" si="31">SUM(J44:J48)</f>
        <v>0</v>
      </c>
      <c r="K43" s="97">
        <f>SUM(K44:K48)</f>
        <v>0</v>
      </c>
      <c r="L43" s="98"/>
      <c r="M43" s="99"/>
    </row>
    <row r="44" spans="1:13" s="60" customFormat="1" ht="19.5" customHeight="1" x14ac:dyDescent="0.25">
      <c r="A44" s="112" t="s">
        <v>19</v>
      </c>
      <c r="B44" s="113" t="s">
        <v>165</v>
      </c>
      <c r="C44" s="114"/>
      <c r="D44" s="74"/>
      <c r="E44" s="115" t="s">
        <v>23</v>
      </c>
      <c r="F44" s="116">
        <v>1</v>
      </c>
      <c r="G44" s="87"/>
      <c r="H44" s="87"/>
      <c r="I44" s="117">
        <f t="shared" ref="I44:I45" si="32">ROUND(F44*G44,2)</f>
        <v>0</v>
      </c>
      <c r="J44" s="117">
        <f t="shared" ref="J44:J45" si="33">ROUND(F44*H44,2)</f>
        <v>0</v>
      </c>
      <c r="K44" s="118">
        <f t="shared" ref="K44:K45" si="34">I44+J44</f>
        <v>0</v>
      </c>
      <c r="L44" s="117">
        <f>ROUND((G44+H44)*(1+RESUMO!$P$9),2)</f>
        <v>0</v>
      </c>
      <c r="M44" s="117">
        <f t="shared" ref="M44:M45" si="35">ROUND(F44*L44,2)</f>
        <v>0</v>
      </c>
    </row>
    <row r="45" spans="1:13" s="60" customFormat="1" ht="19.5" customHeight="1" x14ac:dyDescent="0.25">
      <c r="A45" s="112" t="s">
        <v>40</v>
      </c>
      <c r="B45" s="113" t="s">
        <v>166</v>
      </c>
      <c r="C45" s="114"/>
      <c r="D45" s="74"/>
      <c r="E45" s="115" t="s">
        <v>23</v>
      </c>
      <c r="F45" s="116">
        <v>2</v>
      </c>
      <c r="G45" s="87"/>
      <c r="H45" s="87"/>
      <c r="I45" s="117">
        <f t="shared" si="32"/>
        <v>0</v>
      </c>
      <c r="J45" s="117">
        <f t="shared" si="33"/>
        <v>0</v>
      </c>
      <c r="K45" s="118">
        <f t="shared" si="34"/>
        <v>0</v>
      </c>
      <c r="L45" s="117">
        <f>ROUND((G45+H45)*(1+RESUMO!$P$9),2)</f>
        <v>0</v>
      </c>
      <c r="M45" s="117">
        <f t="shared" si="35"/>
        <v>0</v>
      </c>
    </row>
    <row r="46" spans="1:13" s="60" customFormat="1" ht="19.5" customHeight="1" x14ac:dyDescent="0.25">
      <c r="A46" s="112" t="s">
        <v>41</v>
      </c>
      <c r="B46" s="113" t="s">
        <v>167</v>
      </c>
      <c r="C46" s="114"/>
      <c r="D46" s="74"/>
      <c r="E46" s="115" t="s">
        <v>23</v>
      </c>
      <c r="F46" s="116">
        <v>2</v>
      </c>
      <c r="G46" s="87"/>
      <c r="H46" s="87"/>
      <c r="I46" s="117">
        <f t="shared" ref="I46:I48" si="36">ROUND(F46*G46,2)</f>
        <v>0</v>
      </c>
      <c r="J46" s="117">
        <f t="shared" ref="J46:J48" si="37">ROUND(F46*H46,2)</f>
        <v>0</v>
      </c>
      <c r="K46" s="118">
        <f t="shared" ref="K46:K48" si="38">I46+J46</f>
        <v>0</v>
      </c>
      <c r="L46" s="117">
        <f>ROUND((G46+H46)*(1+RESUMO!$P$9),2)</f>
        <v>0</v>
      </c>
      <c r="M46" s="117">
        <f t="shared" ref="M46:M48" si="39">ROUND(F46*L46,2)</f>
        <v>0</v>
      </c>
    </row>
    <row r="47" spans="1:13" s="60" customFormat="1" ht="34.5" customHeight="1" x14ac:dyDescent="0.25">
      <c r="A47" s="112" t="s">
        <v>42</v>
      </c>
      <c r="B47" s="113" t="s">
        <v>168</v>
      </c>
      <c r="C47" s="114"/>
      <c r="D47" s="74"/>
      <c r="E47" s="115" t="s">
        <v>23</v>
      </c>
      <c r="F47" s="116">
        <v>340</v>
      </c>
      <c r="G47" s="87"/>
      <c r="H47" s="87"/>
      <c r="I47" s="117">
        <f t="shared" si="36"/>
        <v>0</v>
      </c>
      <c r="J47" s="117">
        <f t="shared" si="37"/>
        <v>0</v>
      </c>
      <c r="K47" s="118">
        <f t="shared" si="38"/>
        <v>0</v>
      </c>
      <c r="L47" s="117">
        <f>ROUND((G47+H47)*(1+RESUMO!$P$9),2)</f>
        <v>0</v>
      </c>
      <c r="M47" s="117">
        <f t="shared" si="39"/>
        <v>0</v>
      </c>
    </row>
    <row r="48" spans="1:13" s="60" customFormat="1" ht="19.5" customHeight="1" x14ac:dyDescent="0.25">
      <c r="A48" s="112" t="s">
        <v>164</v>
      </c>
      <c r="B48" s="113" t="s">
        <v>169</v>
      </c>
      <c r="C48" s="114"/>
      <c r="D48" s="74"/>
      <c r="E48" s="115" t="s">
        <v>23</v>
      </c>
      <c r="F48" s="76">
        <v>42.4</v>
      </c>
      <c r="G48" s="87"/>
      <c r="H48" s="87"/>
      <c r="I48" s="117">
        <f t="shared" si="36"/>
        <v>0</v>
      </c>
      <c r="J48" s="117">
        <f t="shared" si="37"/>
        <v>0</v>
      </c>
      <c r="K48" s="118">
        <f t="shared" si="38"/>
        <v>0</v>
      </c>
      <c r="L48" s="117">
        <f>ROUND((G48+H48)*(1+RESUMO!$P$9),2)</f>
        <v>0</v>
      </c>
      <c r="M48" s="117">
        <f t="shared" si="39"/>
        <v>0</v>
      </c>
    </row>
    <row r="49" spans="1:13" s="60" customFormat="1" ht="19.5" customHeight="1" x14ac:dyDescent="0.25">
      <c r="A49" s="89"/>
      <c r="B49" s="90" t="s">
        <v>170</v>
      </c>
      <c r="C49" s="91"/>
      <c r="D49" s="91"/>
      <c r="E49" s="91"/>
      <c r="F49" s="91"/>
      <c r="G49" s="92"/>
      <c r="H49" s="92"/>
      <c r="I49" s="93">
        <f>SUM(I50,I76,I80,I86,I88)</f>
        <v>0</v>
      </c>
      <c r="J49" s="93">
        <f t="shared" ref="J49:K49" si="40">SUM(J50,J76,J80,J86,J88)</f>
        <v>0</v>
      </c>
      <c r="K49" s="93">
        <f t="shared" si="40"/>
        <v>0</v>
      </c>
      <c r="L49" s="94"/>
      <c r="M49" s="95"/>
    </row>
    <row r="50" spans="1:13" s="60" customFormat="1" ht="19.5" customHeight="1" x14ac:dyDescent="0.25">
      <c r="A50" s="61">
        <v>7</v>
      </c>
      <c r="B50" s="62" t="s">
        <v>90</v>
      </c>
      <c r="C50" s="63"/>
      <c r="D50" s="64"/>
      <c r="E50" s="96"/>
      <c r="F50" s="66"/>
      <c r="G50" s="67"/>
      <c r="H50" s="68"/>
      <c r="I50" s="97">
        <f>SUM(I52:I55,I57:I59,I61:I62,I64:I65,I67:I75)</f>
        <v>0</v>
      </c>
      <c r="J50" s="97">
        <f t="shared" ref="J50" si="41">SUM(J52:J55,J57:J59,J61:J62,J64:J65,J67:J75)</f>
        <v>0</v>
      </c>
      <c r="K50" s="97">
        <f>SUM(K52:K55,K57:K59,K61:K62,K64:K65,K67:K75)</f>
        <v>0</v>
      </c>
      <c r="L50" s="98"/>
      <c r="M50" s="99"/>
    </row>
    <row r="51" spans="1:13" s="60" customFormat="1" ht="19.5" customHeight="1" x14ac:dyDescent="0.25">
      <c r="A51" s="119" t="s">
        <v>20</v>
      </c>
      <c r="B51" s="120" t="s">
        <v>171</v>
      </c>
      <c r="C51" s="121"/>
      <c r="D51" s="122"/>
      <c r="E51" s="123"/>
      <c r="F51" s="124"/>
      <c r="G51" s="125"/>
      <c r="H51" s="125"/>
      <c r="I51" s="125"/>
      <c r="J51" s="125"/>
      <c r="K51" s="125"/>
      <c r="L51" s="125"/>
      <c r="M51" s="125"/>
    </row>
    <row r="52" spans="1:13" s="60" customFormat="1" ht="19.5" customHeight="1" x14ac:dyDescent="0.25">
      <c r="A52" s="126" t="s">
        <v>21</v>
      </c>
      <c r="B52" s="113" t="s">
        <v>172</v>
      </c>
      <c r="C52" s="114"/>
      <c r="D52" s="74"/>
      <c r="E52" s="115" t="s">
        <v>14</v>
      </c>
      <c r="F52" s="116">
        <v>50</v>
      </c>
      <c r="G52" s="87"/>
      <c r="H52" s="87"/>
      <c r="I52" s="117">
        <f t="shared" ref="I52" si="42">ROUND(F52*G52,2)</f>
        <v>0</v>
      </c>
      <c r="J52" s="117">
        <f t="shared" ref="J52" si="43">ROUND(F52*H52,2)</f>
        <v>0</v>
      </c>
      <c r="K52" s="118">
        <f t="shared" ref="K52" si="44">I52+J52</f>
        <v>0</v>
      </c>
      <c r="L52" s="117">
        <f>ROUND((G52+H52)*(1+RESUMO!$P$9),2)</f>
        <v>0</v>
      </c>
      <c r="M52" s="117">
        <f t="shared" ref="M52" si="45">ROUND(F52*L52,2)</f>
        <v>0</v>
      </c>
    </row>
    <row r="53" spans="1:13" s="60" customFormat="1" ht="19.5" customHeight="1" x14ac:dyDescent="0.25">
      <c r="A53" s="126" t="s">
        <v>22</v>
      </c>
      <c r="B53" s="113" t="s">
        <v>173</v>
      </c>
      <c r="C53" s="114"/>
      <c r="D53" s="74"/>
      <c r="E53" s="115" t="s">
        <v>14</v>
      </c>
      <c r="F53" s="116">
        <v>200</v>
      </c>
      <c r="G53" s="87"/>
      <c r="H53" s="87"/>
      <c r="I53" s="117">
        <f t="shared" ref="I53:I61" si="46">ROUND(F53*G53,2)</f>
        <v>0</v>
      </c>
      <c r="J53" s="117">
        <f t="shared" ref="J53:J58" si="47">ROUND(F53*H53,2)</f>
        <v>0</v>
      </c>
      <c r="K53" s="118">
        <f t="shared" ref="K53:K61" si="48">I53+J53</f>
        <v>0</v>
      </c>
      <c r="L53" s="117">
        <f>ROUND((G53+H53)*(1+RESUMO!$P$9),2)</f>
        <v>0</v>
      </c>
      <c r="M53" s="117">
        <f t="shared" ref="M53:M61" si="49">ROUND(F53*L53,2)</f>
        <v>0</v>
      </c>
    </row>
    <row r="54" spans="1:13" s="60" customFormat="1" ht="19.5" customHeight="1" x14ac:dyDescent="0.25">
      <c r="A54" s="126" t="s">
        <v>43</v>
      </c>
      <c r="B54" s="113" t="s">
        <v>174</v>
      </c>
      <c r="C54" s="114"/>
      <c r="D54" s="74"/>
      <c r="E54" s="115" t="s">
        <v>15</v>
      </c>
      <c r="F54" s="116">
        <v>10</v>
      </c>
      <c r="G54" s="87"/>
      <c r="H54" s="87"/>
      <c r="I54" s="117">
        <f t="shared" si="46"/>
        <v>0</v>
      </c>
      <c r="J54" s="117">
        <f t="shared" si="47"/>
        <v>0</v>
      </c>
      <c r="K54" s="118">
        <f t="shared" si="48"/>
        <v>0</v>
      </c>
      <c r="L54" s="117">
        <f>ROUND((G54+H54)*(1+RESUMO!$P$9),2)</f>
        <v>0</v>
      </c>
      <c r="M54" s="117">
        <f t="shared" si="49"/>
        <v>0</v>
      </c>
    </row>
    <row r="55" spans="1:13" s="60" customFormat="1" ht="19.5" customHeight="1" x14ac:dyDescent="0.25">
      <c r="A55" s="126" t="s">
        <v>44</v>
      </c>
      <c r="B55" s="113" t="s">
        <v>175</v>
      </c>
      <c r="C55" s="114"/>
      <c r="D55" s="74"/>
      <c r="E55" s="115" t="s">
        <v>14</v>
      </c>
      <c r="F55" s="116">
        <v>60</v>
      </c>
      <c r="G55" s="87"/>
      <c r="H55" s="87"/>
      <c r="I55" s="117">
        <f t="shared" si="46"/>
        <v>0</v>
      </c>
      <c r="J55" s="117">
        <f t="shared" si="47"/>
        <v>0</v>
      </c>
      <c r="K55" s="118">
        <f t="shared" si="48"/>
        <v>0</v>
      </c>
      <c r="L55" s="117">
        <f>ROUND((G55+H55)*(1+RESUMO!$P$9),2)</f>
        <v>0</v>
      </c>
      <c r="M55" s="117">
        <f t="shared" si="49"/>
        <v>0</v>
      </c>
    </row>
    <row r="56" spans="1:13" s="60" customFormat="1" ht="19.5" customHeight="1" x14ac:dyDescent="0.25">
      <c r="A56" s="119" t="s">
        <v>45</v>
      </c>
      <c r="B56" s="120" t="s">
        <v>176</v>
      </c>
      <c r="C56" s="121"/>
      <c r="D56" s="122"/>
      <c r="E56" s="123" t="s">
        <v>177</v>
      </c>
      <c r="F56" s="124"/>
      <c r="G56" s="125"/>
      <c r="H56" s="125"/>
      <c r="I56" s="125"/>
      <c r="J56" s="125"/>
      <c r="K56" s="125"/>
      <c r="L56" s="125"/>
      <c r="M56" s="125"/>
    </row>
    <row r="57" spans="1:13" s="60" customFormat="1" ht="19.5" customHeight="1" x14ac:dyDescent="0.25">
      <c r="A57" s="127" t="s">
        <v>46</v>
      </c>
      <c r="B57" s="113" t="s">
        <v>178</v>
      </c>
      <c r="C57" s="114"/>
      <c r="D57" s="74"/>
      <c r="E57" s="115" t="s">
        <v>15</v>
      </c>
      <c r="F57" s="116">
        <v>2</v>
      </c>
      <c r="G57" s="87"/>
      <c r="H57" s="87"/>
      <c r="I57" s="117">
        <f>ROUND(F57*G57,2)</f>
        <v>0</v>
      </c>
      <c r="J57" s="117">
        <f>ROUND(F57*H57,2)</f>
        <v>0</v>
      </c>
      <c r="K57" s="118">
        <f>I57+J57</f>
        <v>0</v>
      </c>
      <c r="L57" s="117">
        <f>ROUND((G57+H57)*(1+RESUMO!$P$9),2)</f>
        <v>0</v>
      </c>
      <c r="M57" s="117">
        <f>ROUND(F57*L57,2)</f>
        <v>0</v>
      </c>
    </row>
    <row r="58" spans="1:13" s="60" customFormat="1" ht="19.5" customHeight="1" x14ac:dyDescent="0.25">
      <c r="A58" s="127" t="s">
        <v>47</v>
      </c>
      <c r="B58" s="113" t="s">
        <v>179</v>
      </c>
      <c r="C58" s="114"/>
      <c r="D58" s="74"/>
      <c r="E58" s="115" t="s">
        <v>15</v>
      </c>
      <c r="F58" s="116">
        <v>2</v>
      </c>
      <c r="G58" s="87"/>
      <c r="H58" s="87"/>
      <c r="I58" s="117">
        <f t="shared" si="46"/>
        <v>0</v>
      </c>
      <c r="J58" s="117">
        <f t="shared" si="47"/>
        <v>0</v>
      </c>
      <c r="K58" s="118">
        <f t="shared" si="48"/>
        <v>0</v>
      </c>
      <c r="L58" s="117">
        <f>ROUND((G58+H58)*(1+RESUMO!$P$9),2)</f>
        <v>0</v>
      </c>
      <c r="M58" s="117">
        <f>ROUND(F58*L58,2)</f>
        <v>0</v>
      </c>
    </row>
    <row r="59" spans="1:13" s="60" customFormat="1" ht="19.5" customHeight="1" x14ac:dyDescent="0.25">
      <c r="A59" s="127" t="s">
        <v>48</v>
      </c>
      <c r="B59" s="113" t="s">
        <v>180</v>
      </c>
      <c r="C59" s="114"/>
      <c r="D59" s="74"/>
      <c r="E59" s="115" t="s">
        <v>15</v>
      </c>
      <c r="F59" s="116">
        <v>1</v>
      </c>
      <c r="G59" s="87"/>
      <c r="H59" s="87"/>
      <c r="I59" s="117">
        <f t="shared" ref="I59" si="50">ROUND(F59*G59,2)</f>
        <v>0</v>
      </c>
      <c r="J59" s="117">
        <f t="shared" ref="J59" si="51">ROUND(F59*H59,2)</f>
        <v>0</v>
      </c>
      <c r="K59" s="118">
        <f t="shared" ref="K59" si="52">I59+J59</f>
        <v>0</v>
      </c>
      <c r="L59" s="117">
        <f>ROUND((G59+H59)*(1+RESUMO!$P$9),2)</f>
        <v>0</v>
      </c>
      <c r="M59" s="117">
        <f>ROUND(F59*L59,2)</f>
        <v>0</v>
      </c>
    </row>
    <row r="60" spans="1:13" s="60" customFormat="1" ht="19.5" customHeight="1" x14ac:dyDescent="0.25">
      <c r="A60" s="119" t="s">
        <v>49</v>
      </c>
      <c r="B60" s="120" t="s">
        <v>82</v>
      </c>
      <c r="C60" s="121"/>
      <c r="D60" s="122"/>
      <c r="E60" s="123"/>
      <c r="F60" s="122"/>
      <c r="G60" s="122"/>
      <c r="H60" s="122"/>
      <c r="I60" s="122"/>
      <c r="J60" s="122"/>
      <c r="K60" s="122"/>
      <c r="L60" s="122"/>
      <c r="M60" s="122"/>
    </row>
    <row r="61" spans="1:13" s="60" customFormat="1" ht="19.5" customHeight="1" x14ac:dyDescent="0.25">
      <c r="A61" s="127" t="s">
        <v>50</v>
      </c>
      <c r="B61" s="113" t="s">
        <v>184</v>
      </c>
      <c r="C61" s="114"/>
      <c r="D61" s="74"/>
      <c r="E61" s="115" t="s">
        <v>15</v>
      </c>
      <c r="F61" s="116">
        <v>12</v>
      </c>
      <c r="G61" s="87"/>
      <c r="H61" s="87"/>
      <c r="I61" s="117">
        <f t="shared" si="46"/>
        <v>0</v>
      </c>
      <c r="J61" s="117">
        <f>ROUND(F61*H61,2)</f>
        <v>0</v>
      </c>
      <c r="K61" s="118">
        <f t="shared" si="48"/>
        <v>0</v>
      </c>
      <c r="L61" s="117">
        <f>ROUND((G61+H61)*(1+RESUMO!$P$9),2)</f>
        <v>0</v>
      </c>
      <c r="M61" s="117">
        <f t="shared" si="49"/>
        <v>0</v>
      </c>
    </row>
    <row r="62" spans="1:13" s="60" customFormat="1" ht="34.5" customHeight="1" x14ac:dyDescent="0.25">
      <c r="A62" s="127" t="s">
        <v>118</v>
      </c>
      <c r="B62" s="113" t="s">
        <v>185</v>
      </c>
      <c r="C62" s="114"/>
      <c r="D62" s="74"/>
      <c r="E62" s="115" t="s">
        <v>15</v>
      </c>
      <c r="F62" s="116">
        <v>6</v>
      </c>
      <c r="G62" s="87"/>
      <c r="H62" s="87"/>
      <c r="I62" s="117">
        <f t="shared" ref="I62" si="53">ROUND(F62*G62,2)</f>
        <v>0</v>
      </c>
      <c r="J62" s="117">
        <f>ROUND(F62*H62,2)</f>
        <v>0</v>
      </c>
      <c r="K62" s="118">
        <f t="shared" ref="K62" si="54">I62+J62</f>
        <v>0</v>
      </c>
      <c r="L62" s="117">
        <f>ROUND((G62+H62)*(1+RESUMO!$P$9),2)</f>
        <v>0</v>
      </c>
      <c r="M62" s="117">
        <f t="shared" ref="M62" si="55">ROUND(F62*L62,2)</f>
        <v>0</v>
      </c>
    </row>
    <row r="63" spans="1:13" s="60" customFormat="1" ht="19.5" customHeight="1" x14ac:dyDescent="0.25">
      <c r="A63" s="119" t="s">
        <v>51</v>
      </c>
      <c r="B63" s="120" t="s">
        <v>181</v>
      </c>
      <c r="C63" s="121"/>
      <c r="D63" s="122"/>
      <c r="E63" s="122"/>
      <c r="F63" s="122"/>
      <c r="G63" s="122"/>
      <c r="H63" s="122"/>
      <c r="I63" s="122"/>
      <c r="J63" s="122"/>
      <c r="K63" s="122"/>
      <c r="L63" s="122"/>
      <c r="M63" s="122"/>
    </row>
    <row r="64" spans="1:13" s="60" customFormat="1" ht="19.5" customHeight="1" x14ac:dyDescent="0.25">
      <c r="A64" s="127" t="s">
        <v>52</v>
      </c>
      <c r="B64" s="113" t="s">
        <v>182</v>
      </c>
      <c r="C64" s="114"/>
      <c r="D64" s="74"/>
      <c r="E64" s="115" t="s">
        <v>77</v>
      </c>
      <c r="F64" s="116">
        <v>14</v>
      </c>
      <c r="G64" s="87"/>
      <c r="H64" s="87"/>
      <c r="I64" s="117">
        <f>ROUND(F64*G64,2)</f>
        <v>0</v>
      </c>
      <c r="J64" s="117">
        <f>ROUND(F64*H64,2)</f>
        <v>0</v>
      </c>
      <c r="K64" s="118">
        <f>I64+J64</f>
        <v>0</v>
      </c>
      <c r="L64" s="117">
        <f>ROUND((G64+H65)*(1+RESUMO!$P$9),2)</f>
        <v>0</v>
      </c>
      <c r="M64" s="117">
        <f t="shared" ref="M64" si="56">ROUND(F64*L64,2)</f>
        <v>0</v>
      </c>
    </row>
    <row r="65" spans="1:13" s="60" customFormat="1" ht="19.5" customHeight="1" x14ac:dyDescent="0.25">
      <c r="A65" s="127" t="s">
        <v>53</v>
      </c>
      <c r="B65" s="113" t="s">
        <v>183</v>
      </c>
      <c r="C65" s="114"/>
      <c r="D65" s="74"/>
      <c r="E65" s="115" t="s">
        <v>15</v>
      </c>
      <c r="F65" s="116">
        <v>1</v>
      </c>
      <c r="G65" s="87"/>
      <c r="H65" s="87"/>
      <c r="I65" s="117">
        <f t="shared" ref="I65" si="57">ROUND(F65*G65,2)</f>
        <v>0</v>
      </c>
      <c r="J65" s="117">
        <f>ROUND(F65*H65,2)</f>
        <v>0</v>
      </c>
      <c r="K65" s="118">
        <f>I65+J65</f>
        <v>0</v>
      </c>
      <c r="L65" s="117">
        <f>ROUND((G65+H66)*(1+RESUMO!$P$9),2)</f>
        <v>0</v>
      </c>
      <c r="M65" s="117">
        <f t="shared" ref="M65" si="58">ROUND(F65*L65,2)</f>
        <v>0</v>
      </c>
    </row>
    <row r="66" spans="1:13" s="60" customFormat="1" ht="19.5" customHeight="1" x14ac:dyDescent="0.25">
      <c r="A66" s="119" t="s">
        <v>54</v>
      </c>
      <c r="B66" s="120" t="s">
        <v>81</v>
      </c>
      <c r="C66" s="121"/>
      <c r="D66" s="122"/>
      <c r="E66" s="123"/>
      <c r="F66" s="124"/>
      <c r="G66" s="125"/>
      <c r="H66" s="125"/>
      <c r="I66" s="125"/>
      <c r="J66" s="125"/>
      <c r="K66" s="125"/>
      <c r="L66" s="125"/>
      <c r="M66" s="125"/>
    </row>
    <row r="67" spans="1:13" s="60" customFormat="1" ht="19.5" customHeight="1" x14ac:dyDescent="0.25">
      <c r="A67" s="127" t="s">
        <v>55</v>
      </c>
      <c r="B67" s="113" t="s">
        <v>186</v>
      </c>
      <c r="C67" s="114"/>
      <c r="D67" s="74"/>
      <c r="E67" s="115" t="s">
        <v>15</v>
      </c>
      <c r="F67" s="116">
        <v>10</v>
      </c>
      <c r="G67" s="87"/>
      <c r="H67" s="87"/>
      <c r="I67" s="117">
        <f>ROUND(F67*G67,2)</f>
        <v>0</v>
      </c>
      <c r="J67" s="117">
        <f>ROUND(F67*H67,2)</f>
        <v>0</v>
      </c>
      <c r="K67" s="118">
        <f t="shared" ref="K67:K78" si="59">I67+J67</f>
        <v>0</v>
      </c>
      <c r="L67" s="117">
        <f>ROUND((G67+H67)*(1+RESUMO!$P$9),2)</f>
        <v>0</v>
      </c>
      <c r="M67" s="117">
        <f>ROUND(F67*L67,2)</f>
        <v>0</v>
      </c>
    </row>
    <row r="68" spans="1:13" s="60" customFormat="1" ht="19.5" customHeight="1" x14ac:dyDescent="0.25">
      <c r="A68" s="127" t="s">
        <v>119</v>
      </c>
      <c r="B68" s="113" t="s">
        <v>187</v>
      </c>
      <c r="C68" s="114"/>
      <c r="D68" s="74"/>
      <c r="E68" s="115" t="s">
        <v>15</v>
      </c>
      <c r="F68" s="116">
        <v>2</v>
      </c>
      <c r="G68" s="87"/>
      <c r="H68" s="87"/>
      <c r="I68" s="117">
        <f t="shared" ref="I68:I78" si="60">ROUND(F68*G68,2)</f>
        <v>0</v>
      </c>
      <c r="J68" s="117">
        <f t="shared" ref="J68:J78" si="61">ROUND(F68*H68,2)</f>
        <v>0</v>
      </c>
      <c r="K68" s="118">
        <f t="shared" si="59"/>
        <v>0</v>
      </c>
      <c r="L68" s="117">
        <f>ROUND((G68+H68)*(1+RESUMO!$P$9),2)</f>
        <v>0</v>
      </c>
      <c r="M68" s="117">
        <f t="shared" ref="M68:M78" si="62">ROUND(F68*L68,2)</f>
        <v>0</v>
      </c>
    </row>
    <row r="69" spans="1:13" s="60" customFormat="1" ht="19.5" customHeight="1" x14ac:dyDescent="0.25">
      <c r="A69" s="127" t="s">
        <v>120</v>
      </c>
      <c r="B69" s="113" t="s">
        <v>188</v>
      </c>
      <c r="C69" s="114"/>
      <c r="D69" s="74"/>
      <c r="E69" s="115" t="s">
        <v>15</v>
      </c>
      <c r="F69" s="116">
        <v>10</v>
      </c>
      <c r="G69" s="87"/>
      <c r="H69" s="87"/>
      <c r="I69" s="117">
        <f t="shared" si="60"/>
        <v>0</v>
      </c>
      <c r="J69" s="117">
        <f t="shared" si="61"/>
        <v>0</v>
      </c>
      <c r="K69" s="118">
        <f t="shared" si="59"/>
        <v>0</v>
      </c>
      <c r="L69" s="117">
        <f>ROUND((G69+H69)*(1+RESUMO!$P$9),2)</f>
        <v>0</v>
      </c>
      <c r="M69" s="117">
        <f t="shared" si="62"/>
        <v>0</v>
      </c>
    </row>
    <row r="70" spans="1:13" s="60" customFormat="1" ht="19.5" customHeight="1" x14ac:dyDescent="0.25">
      <c r="A70" s="127" t="s">
        <v>195</v>
      </c>
      <c r="B70" s="113" t="s">
        <v>189</v>
      </c>
      <c r="C70" s="114"/>
      <c r="D70" s="74"/>
      <c r="E70" s="115" t="s">
        <v>15</v>
      </c>
      <c r="F70" s="116">
        <v>2</v>
      </c>
      <c r="G70" s="87"/>
      <c r="H70" s="87"/>
      <c r="I70" s="117">
        <f t="shared" si="60"/>
        <v>0</v>
      </c>
      <c r="J70" s="117">
        <f t="shared" si="61"/>
        <v>0</v>
      </c>
      <c r="K70" s="118">
        <f t="shared" si="59"/>
        <v>0</v>
      </c>
      <c r="L70" s="117">
        <f>ROUND((G70+H70)*(1+RESUMO!$P$9),2)</f>
        <v>0</v>
      </c>
      <c r="M70" s="117">
        <f t="shared" si="62"/>
        <v>0</v>
      </c>
    </row>
    <row r="71" spans="1:13" s="60" customFormat="1" ht="19.5" customHeight="1" x14ac:dyDescent="0.25">
      <c r="A71" s="127" t="s">
        <v>196</v>
      </c>
      <c r="B71" s="113" t="s">
        <v>190</v>
      </c>
      <c r="C71" s="114"/>
      <c r="D71" s="74"/>
      <c r="E71" s="115" t="s">
        <v>14</v>
      </c>
      <c r="F71" s="116">
        <v>82</v>
      </c>
      <c r="G71" s="87"/>
      <c r="H71" s="87"/>
      <c r="I71" s="117">
        <f t="shared" si="60"/>
        <v>0</v>
      </c>
      <c r="J71" s="117">
        <f t="shared" si="61"/>
        <v>0</v>
      </c>
      <c r="K71" s="118">
        <f t="shared" si="59"/>
        <v>0</v>
      </c>
      <c r="L71" s="117">
        <f>ROUND((G71+H71)*(1+RESUMO!$P$9),2)</f>
        <v>0</v>
      </c>
      <c r="M71" s="117">
        <f t="shared" si="62"/>
        <v>0</v>
      </c>
    </row>
    <row r="72" spans="1:13" s="60" customFormat="1" ht="19.5" customHeight="1" x14ac:dyDescent="0.25">
      <c r="A72" s="127" t="s">
        <v>197</v>
      </c>
      <c r="B72" s="113" t="s">
        <v>191</v>
      </c>
      <c r="C72" s="114"/>
      <c r="D72" s="74"/>
      <c r="E72" s="115" t="s">
        <v>15</v>
      </c>
      <c r="F72" s="116">
        <v>2</v>
      </c>
      <c r="G72" s="87"/>
      <c r="H72" s="87"/>
      <c r="I72" s="117">
        <f>ROUND(F72*G72,2)</f>
        <v>0</v>
      </c>
      <c r="J72" s="117">
        <f>ROUND(F72*H72,2)</f>
        <v>0</v>
      </c>
      <c r="K72" s="118">
        <f>I72+J72</f>
        <v>0</v>
      </c>
      <c r="L72" s="117">
        <f>ROUND((G72+H72)*(1+RESUMO!$P$9),2)</f>
        <v>0</v>
      </c>
      <c r="M72" s="117">
        <f>ROUND(F72*L72,2)</f>
        <v>0</v>
      </c>
    </row>
    <row r="73" spans="1:13" s="60" customFormat="1" ht="19.5" customHeight="1" x14ac:dyDescent="0.25">
      <c r="A73" s="127" t="s">
        <v>198</v>
      </c>
      <c r="B73" s="113" t="s">
        <v>192</v>
      </c>
      <c r="C73" s="114"/>
      <c r="D73" s="74"/>
      <c r="E73" s="115" t="s">
        <v>15</v>
      </c>
      <c r="F73" s="116">
        <v>2</v>
      </c>
      <c r="G73" s="87"/>
      <c r="H73" s="87"/>
      <c r="I73" s="117">
        <f t="shared" ref="I73:I75" si="63">ROUND(F73*G73,2)</f>
        <v>0</v>
      </c>
      <c r="J73" s="117">
        <f t="shared" ref="J73:J75" si="64">ROUND(F73*H73,2)</f>
        <v>0</v>
      </c>
      <c r="K73" s="118">
        <f t="shared" ref="K73:K75" si="65">I73+J73</f>
        <v>0</v>
      </c>
      <c r="L73" s="117">
        <f>ROUND((G73+H73)*(1+RESUMO!$P$9),2)</f>
        <v>0</v>
      </c>
      <c r="M73" s="117">
        <f t="shared" ref="M73:M75" si="66">ROUND(F73*L73,2)</f>
        <v>0</v>
      </c>
    </row>
    <row r="74" spans="1:13" s="60" customFormat="1" ht="19.5" customHeight="1" x14ac:dyDescent="0.25">
      <c r="A74" s="127" t="s">
        <v>199</v>
      </c>
      <c r="B74" s="113" t="s">
        <v>193</v>
      </c>
      <c r="C74" s="114"/>
      <c r="D74" s="74"/>
      <c r="E74" s="115" t="s">
        <v>15</v>
      </c>
      <c r="F74" s="116">
        <v>2</v>
      </c>
      <c r="G74" s="87"/>
      <c r="H74" s="87"/>
      <c r="I74" s="117">
        <f t="shared" si="63"/>
        <v>0</v>
      </c>
      <c r="J74" s="117">
        <f t="shared" si="64"/>
        <v>0</v>
      </c>
      <c r="K74" s="118">
        <f t="shared" si="65"/>
        <v>0</v>
      </c>
      <c r="L74" s="117">
        <f>ROUND((G74+H74)*(1+RESUMO!$P$9),2)</f>
        <v>0</v>
      </c>
      <c r="M74" s="117">
        <f t="shared" si="66"/>
        <v>0</v>
      </c>
    </row>
    <row r="75" spans="1:13" s="60" customFormat="1" ht="19.5" customHeight="1" x14ac:dyDescent="0.25">
      <c r="A75" s="127" t="s">
        <v>200</v>
      </c>
      <c r="B75" s="113" t="s">
        <v>194</v>
      </c>
      <c r="C75" s="114"/>
      <c r="D75" s="74"/>
      <c r="E75" s="115" t="s">
        <v>15</v>
      </c>
      <c r="F75" s="116">
        <v>2</v>
      </c>
      <c r="G75" s="87"/>
      <c r="H75" s="87"/>
      <c r="I75" s="117">
        <f t="shared" si="63"/>
        <v>0</v>
      </c>
      <c r="J75" s="117">
        <f t="shared" si="64"/>
        <v>0</v>
      </c>
      <c r="K75" s="118">
        <f t="shared" si="65"/>
        <v>0</v>
      </c>
      <c r="L75" s="117">
        <f>ROUND((G75+H75)*(1+RESUMO!$P$9),2)</f>
        <v>0</v>
      </c>
      <c r="M75" s="117">
        <f t="shared" si="66"/>
        <v>0</v>
      </c>
    </row>
    <row r="76" spans="1:13" s="60" customFormat="1" ht="19.5" customHeight="1" x14ac:dyDescent="0.25">
      <c r="A76" s="61">
        <v>8</v>
      </c>
      <c r="B76" s="62" t="s">
        <v>201</v>
      </c>
      <c r="C76" s="63"/>
      <c r="D76" s="64"/>
      <c r="E76" s="96"/>
      <c r="F76" s="66"/>
      <c r="G76" s="67"/>
      <c r="H76" s="68"/>
      <c r="I76" s="97">
        <f>SUM(I77:I79)</f>
        <v>0</v>
      </c>
      <c r="J76" s="97">
        <f>SUM(J77:J79)</f>
        <v>0</v>
      </c>
      <c r="K76" s="97">
        <f>SUM(K77:K79)</f>
        <v>0</v>
      </c>
      <c r="L76" s="98"/>
      <c r="M76" s="99"/>
    </row>
    <row r="77" spans="1:13" s="60" customFormat="1" ht="34.5" customHeight="1" x14ac:dyDescent="0.25">
      <c r="A77" s="112" t="s">
        <v>56</v>
      </c>
      <c r="B77" s="113" t="s">
        <v>202</v>
      </c>
      <c r="C77" s="114"/>
      <c r="D77" s="74"/>
      <c r="E77" s="115" t="s">
        <v>15</v>
      </c>
      <c r="F77" s="116">
        <v>3</v>
      </c>
      <c r="G77" s="87"/>
      <c r="H77" s="87"/>
      <c r="I77" s="117">
        <f>ROUND(F77*G77,2)</f>
        <v>0</v>
      </c>
      <c r="J77" s="117">
        <f>ROUND(F77*H77,2)</f>
        <v>0</v>
      </c>
      <c r="K77" s="118">
        <f>I77+J77</f>
        <v>0</v>
      </c>
      <c r="L77" s="117">
        <f>ROUND((G77+H77)*(1+RESUMO!$P$9),2)</f>
        <v>0</v>
      </c>
      <c r="M77" s="117">
        <f>ROUND(F77*L77,2)</f>
        <v>0</v>
      </c>
    </row>
    <row r="78" spans="1:13" s="60" customFormat="1" ht="34.5" customHeight="1" x14ac:dyDescent="0.25">
      <c r="A78" s="112" t="s">
        <v>65</v>
      </c>
      <c r="B78" s="113" t="s">
        <v>203</v>
      </c>
      <c r="C78" s="114"/>
      <c r="D78" s="74" t="s">
        <v>204</v>
      </c>
      <c r="E78" s="115" t="s">
        <v>15</v>
      </c>
      <c r="F78" s="116">
        <v>1</v>
      </c>
      <c r="G78" s="87"/>
      <c r="H78" s="87"/>
      <c r="I78" s="117">
        <f t="shared" si="60"/>
        <v>0</v>
      </c>
      <c r="J78" s="117">
        <f t="shared" si="61"/>
        <v>0</v>
      </c>
      <c r="K78" s="118">
        <f t="shared" si="59"/>
        <v>0</v>
      </c>
      <c r="L78" s="117">
        <f>ROUND((G78+H78)*(1+RESUMO!$P$9),2)</f>
        <v>0</v>
      </c>
      <c r="M78" s="117">
        <f t="shared" si="62"/>
        <v>0</v>
      </c>
    </row>
    <row r="79" spans="1:13" s="60" customFormat="1" ht="19.5" customHeight="1" x14ac:dyDescent="0.25">
      <c r="A79" s="112" t="s">
        <v>66</v>
      </c>
      <c r="B79" s="113" t="s">
        <v>205</v>
      </c>
      <c r="C79" s="114"/>
      <c r="D79" s="74"/>
      <c r="E79" s="115" t="s">
        <v>23</v>
      </c>
      <c r="F79" s="116">
        <v>9</v>
      </c>
      <c r="G79" s="87"/>
      <c r="H79" s="87"/>
      <c r="I79" s="117">
        <f t="shared" ref="I79" si="67">ROUND(F79*G79,2)</f>
        <v>0</v>
      </c>
      <c r="J79" s="117">
        <f t="shared" ref="J79" si="68">ROUND(F79*H79,2)</f>
        <v>0</v>
      </c>
      <c r="K79" s="118">
        <f t="shared" ref="K79" si="69">I79+J79</f>
        <v>0</v>
      </c>
      <c r="L79" s="117">
        <f>ROUND((G79+H79)*(1+RESUMO!$P$9),2)</f>
        <v>0</v>
      </c>
      <c r="M79" s="117">
        <f t="shared" ref="M79" si="70">ROUND(F79*L79,2)</f>
        <v>0</v>
      </c>
    </row>
    <row r="80" spans="1:13" s="60" customFormat="1" ht="19.5" customHeight="1" x14ac:dyDescent="0.25">
      <c r="A80" s="61">
        <v>9</v>
      </c>
      <c r="B80" s="128" t="s">
        <v>206</v>
      </c>
      <c r="C80" s="129"/>
      <c r="D80" s="130"/>
      <c r="E80" s="130"/>
      <c r="F80" s="130"/>
      <c r="G80" s="130"/>
      <c r="H80" s="130"/>
      <c r="I80" s="97">
        <f>SUM(I81:I85)</f>
        <v>0</v>
      </c>
      <c r="J80" s="97">
        <f>SUM(J81:J85)</f>
        <v>0</v>
      </c>
      <c r="K80" s="97">
        <f>SUM(K81:K85)</f>
        <v>0</v>
      </c>
      <c r="L80" s="130"/>
      <c r="M80" s="130"/>
    </row>
    <row r="81" spans="1:13" s="60" customFormat="1" ht="34.5" customHeight="1" x14ac:dyDescent="0.25">
      <c r="A81" s="112" t="s">
        <v>67</v>
      </c>
      <c r="B81" s="113" t="s">
        <v>209</v>
      </c>
      <c r="C81" s="114"/>
      <c r="D81" s="74"/>
      <c r="E81" s="115" t="s">
        <v>23</v>
      </c>
      <c r="F81" s="116">
        <v>57</v>
      </c>
      <c r="G81" s="87"/>
      <c r="H81" s="87"/>
      <c r="I81" s="117">
        <f t="shared" ref="I81" si="71">ROUND(F81*G81,2)</f>
        <v>0</v>
      </c>
      <c r="J81" s="117">
        <f t="shared" ref="J81" si="72">ROUND(F81*H81,2)</f>
        <v>0</v>
      </c>
      <c r="K81" s="118">
        <f t="shared" ref="K81" si="73">I81+J81</f>
        <v>0</v>
      </c>
      <c r="L81" s="117">
        <f>ROUND((G81+H81)*(1+RESUMO!$P$9),2)</f>
        <v>0</v>
      </c>
      <c r="M81" s="117">
        <f t="shared" ref="M81" si="74">ROUND(F81*L81,2)</f>
        <v>0</v>
      </c>
    </row>
    <row r="82" spans="1:13" s="60" customFormat="1" ht="34.5" customHeight="1" x14ac:dyDescent="0.25">
      <c r="A82" s="112" t="s">
        <v>68</v>
      </c>
      <c r="B82" s="113" t="s">
        <v>210</v>
      </c>
      <c r="C82" s="114"/>
      <c r="D82" s="74"/>
      <c r="E82" s="115" t="s">
        <v>23</v>
      </c>
      <c r="F82" s="116">
        <v>80</v>
      </c>
      <c r="G82" s="87"/>
      <c r="H82" s="87"/>
      <c r="I82" s="117">
        <f t="shared" ref="I82:I87" si="75">ROUND(F82*G82,2)</f>
        <v>0</v>
      </c>
      <c r="J82" s="117">
        <f t="shared" ref="J82:J87" si="76">ROUND(F82*H82,2)</f>
        <v>0</v>
      </c>
      <c r="K82" s="118">
        <f t="shared" ref="K82:K87" si="77">I82+J82</f>
        <v>0</v>
      </c>
      <c r="L82" s="117">
        <f>ROUND((G82+H82)*(1+RESUMO!$P$9),2)</f>
        <v>0</v>
      </c>
      <c r="M82" s="117">
        <f t="shared" ref="M82:M87" si="78">ROUND(F82*L82,2)</f>
        <v>0</v>
      </c>
    </row>
    <row r="83" spans="1:13" s="60" customFormat="1" ht="34.5" customHeight="1" x14ac:dyDescent="0.25">
      <c r="A83" s="112" t="s">
        <v>69</v>
      </c>
      <c r="B83" s="113" t="s">
        <v>211</v>
      </c>
      <c r="C83" s="114"/>
      <c r="D83" s="74"/>
      <c r="E83" s="115" t="s">
        <v>23</v>
      </c>
      <c r="F83" s="76">
        <v>620</v>
      </c>
      <c r="G83" s="87"/>
      <c r="H83" s="87"/>
      <c r="I83" s="117">
        <f t="shared" si="75"/>
        <v>0</v>
      </c>
      <c r="J83" s="117">
        <f t="shared" si="76"/>
        <v>0</v>
      </c>
      <c r="K83" s="118">
        <f t="shared" si="77"/>
        <v>0</v>
      </c>
      <c r="L83" s="117">
        <f>ROUND((G83+H83)*(1+RESUMO!$P$9),2)</f>
        <v>0</v>
      </c>
      <c r="M83" s="117">
        <f t="shared" si="78"/>
        <v>0</v>
      </c>
    </row>
    <row r="84" spans="1:13" s="60" customFormat="1" ht="19.5" customHeight="1" x14ac:dyDescent="0.25">
      <c r="A84" s="112" t="s">
        <v>207</v>
      </c>
      <c r="B84" s="113" t="s">
        <v>212</v>
      </c>
      <c r="C84" s="114"/>
      <c r="D84" s="74"/>
      <c r="E84" s="115" t="s">
        <v>63</v>
      </c>
      <c r="F84" s="76">
        <v>124</v>
      </c>
      <c r="G84" s="87"/>
      <c r="H84" s="87"/>
      <c r="I84" s="117">
        <f t="shared" si="75"/>
        <v>0</v>
      </c>
      <c r="J84" s="117">
        <f t="shared" si="76"/>
        <v>0</v>
      </c>
      <c r="K84" s="118">
        <f t="shared" si="77"/>
        <v>0</v>
      </c>
      <c r="L84" s="117">
        <f>ROUND((G84+H84)*(1+RESUMO!$P$9),2)</f>
        <v>0</v>
      </c>
      <c r="M84" s="117">
        <f t="shared" si="78"/>
        <v>0</v>
      </c>
    </row>
    <row r="85" spans="1:13" s="60" customFormat="1" ht="34.5" customHeight="1" x14ac:dyDescent="0.25">
      <c r="A85" s="112" t="s">
        <v>208</v>
      </c>
      <c r="B85" s="113" t="s">
        <v>213</v>
      </c>
      <c r="C85" s="114"/>
      <c r="D85" s="74"/>
      <c r="E85" s="115" t="s">
        <v>23</v>
      </c>
      <c r="F85" s="116">
        <v>620</v>
      </c>
      <c r="G85" s="87"/>
      <c r="H85" s="87"/>
      <c r="I85" s="117">
        <f t="shared" si="75"/>
        <v>0</v>
      </c>
      <c r="J85" s="117">
        <f t="shared" si="76"/>
        <v>0</v>
      </c>
      <c r="K85" s="118">
        <f t="shared" si="77"/>
        <v>0</v>
      </c>
      <c r="L85" s="117">
        <f>ROUND((G85+H85)*(1+RESUMO!$P$9),2)</f>
        <v>0</v>
      </c>
      <c r="M85" s="117">
        <f t="shared" si="78"/>
        <v>0</v>
      </c>
    </row>
    <row r="86" spans="1:13" s="60" customFormat="1" ht="19.5" customHeight="1" x14ac:dyDescent="0.25">
      <c r="A86" s="61">
        <v>10</v>
      </c>
      <c r="B86" s="128" t="s">
        <v>64</v>
      </c>
      <c r="C86" s="129"/>
      <c r="D86" s="130"/>
      <c r="E86" s="131"/>
      <c r="F86" s="131"/>
      <c r="G86" s="131"/>
      <c r="H86" s="131"/>
      <c r="I86" s="97">
        <f>SUM(I87)</f>
        <v>0</v>
      </c>
      <c r="J86" s="97">
        <f t="shared" ref="J86:K86" si="79">SUM(J87)</f>
        <v>0</v>
      </c>
      <c r="K86" s="97">
        <f t="shared" si="79"/>
        <v>0</v>
      </c>
      <c r="L86" s="131"/>
      <c r="M86" s="131"/>
    </row>
    <row r="87" spans="1:13" s="60" customFormat="1" ht="19.5" customHeight="1" x14ac:dyDescent="0.25">
      <c r="A87" s="112" t="s">
        <v>70</v>
      </c>
      <c r="B87" s="113" t="s">
        <v>214</v>
      </c>
      <c r="C87" s="114"/>
      <c r="D87" s="74"/>
      <c r="E87" s="115" t="s">
        <v>23</v>
      </c>
      <c r="F87" s="116">
        <v>222</v>
      </c>
      <c r="G87" s="87"/>
      <c r="H87" s="87"/>
      <c r="I87" s="117">
        <f t="shared" si="75"/>
        <v>0</v>
      </c>
      <c r="J87" s="117">
        <f t="shared" si="76"/>
        <v>0</v>
      </c>
      <c r="K87" s="118">
        <f t="shared" si="77"/>
        <v>0</v>
      </c>
      <c r="L87" s="117">
        <f>ROUND((G87+H87)*(1+RESUMO!$P$9),2)</f>
        <v>0</v>
      </c>
      <c r="M87" s="117">
        <f t="shared" si="78"/>
        <v>0</v>
      </c>
    </row>
    <row r="88" spans="1:13" s="60" customFormat="1" ht="19.5" customHeight="1" x14ac:dyDescent="0.25">
      <c r="A88" s="61">
        <v>11</v>
      </c>
      <c r="B88" s="128" t="s">
        <v>215</v>
      </c>
      <c r="C88" s="129"/>
      <c r="D88" s="130"/>
      <c r="E88" s="131"/>
      <c r="F88" s="132"/>
      <c r="G88" s="67"/>
      <c r="H88" s="66"/>
      <c r="I88" s="97">
        <f>SUM(I89)</f>
        <v>0</v>
      </c>
      <c r="J88" s="97">
        <f t="shared" ref="J88:K88" si="80">SUM(J89)</f>
        <v>0</v>
      </c>
      <c r="K88" s="97">
        <f t="shared" si="80"/>
        <v>0</v>
      </c>
      <c r="L88" s="97"/>
      <c r="M88" s="97"/>
    </row>
    <row r="89" spans="1:13" s="60" customFormat="1" ht="19.5" customHeight="1" x14ac:dyDescent="0.25">
      <c r="A89" s="112" t="s">
        <v>71</v>
      </c>
      <c r="B89" s="113" t="s">
        <v>216</v>
      </c>
      <c r="C89" s="114"/>
      <c r="D89" s="74"/>
      <c r="E89" s="115" t="s">
        <v>23</v>
      </c>
      <c r="F89" s="116">
        <v>249</v>
      </c>
      <c r="G89" s="87"/>
      <c r="H89" s="87"/>
      <c r="I89" s="117">
        <f t="shared" ref="I89" si="81">ROUND(F89*G89,2)</f>
        <v>0</v>
      </c>
      <c r="J89" s="117">
        <f t="shared" ref="J89" si="82">ROUND(F89*H89,2)</f>
        <v>0</v>
      </c>
      <c r="K89" s="118">
        <f t="shared" ref="K89" si="83">I89+J89</f>
        <v>0</v>
      </c>
      <c r="L89" s="117">
        <f>ROUND((G89+H89)*(1+RESUMO!$P$9),2)</f>
        <v>0</v>
      </c>
      <c r="M89" s="117">
        <f t="shared" ref="M89" si="84">ROUND(F89*L89,2)</f>
        <v>0</v>
      </c>
    </row>
    <row r="90" spans="1:13" ht="34.5" customHeight="1" x14ac:dyDescent="0.25">
      <c r="A90" s="81"/>
      <c r="B90" s="81"/>
      <c r="C90" s="81"/>
      <c r="D90" s="81"/>
      <c r="E90" s="81"/>
      <c r="F90" s="81"/>
      <c r="G90" s="81"/>
      <c r="H90" s="133" t="s">
        <v>9</v>
      </c>
      <c r="I90" s="134">
        <f>SUM(I9)</f>
        <v>0</v>
      </c>
      <c r="J90" s="134">
        <f t="shared" ref="J90:K90" si="85">SUM(J9)</f>
        <v>0</v>
      </c>
      <c r="K90" s="134">
        <f t="shared" si="85"/>
        <v>0</v>
      </c>
      <c r="L90" s="135"/>
      <c r="M90" s="135"/>
    </row>
  </sheetData>
  <sheetProtection algorithmName="SHA-512" hashValue="o/nbBOQRa7nA6CyYSoL0gvEwi3993NzF1W5yzmEkEcuDza8C45yLDoeDwRmLRpvUsW+JIhYJi2dIWY8qZi5bFw==" saltValue="BDbI9mxW41Eo2/q/U9G+bw==" spinCount="100000" sheet="1" formatCells="0" formatColumns="0" formatRows="0"/>
  <mergeCells count="89">
    <mergeCell ref="B86:C86"/>
    <mergeCell ref="B87:C87"/>
    <mergeCell ref="B88:C88"/>
    <mergeCell ref="B89:C89"/>
    <mergeCell ref="B81:C81"/>
    <mergeCell ref="B82:C82"/>
    <mergeCell ref="B83:C83"/>
    <mergeCell ref="B84:C84"/>
    <mergeCell ref="B85:C85"/>
    <mergeCell ref="B63:C63"/>
    <mergeCell ref="B65:C65"/>
    <mergeCell ref="B58:C58"/>
    <mergeCell ref="B72:C72"/>
    <mergeCell ref="B80:C80"/>
    <mergeCell ref="B77:C77"/>
    <mergeCell ref="B69:C69"/>
    <mergeCell ref="B71:C71"/>
    <mergeCell ref="B78:C78"/>
    <mergeCell ref="B79:C79"/>
    <mergeCell ref="B76:C76"/>
    <mergeCell ref="B75:C75"/>
    <mergeCell ref="B70:C70"/>
    <mergeCell ref="B15:C15"/>
    <mergeCell ref="B16:C16"/>
    <mergeCell ref="B19:C19"/>
    <mergeCell ref="B73:C73"/>
    <mergeCell ref="B74:C74"/>
    <mergeCell ref="B60:C60"/>
    <mergeCell ref="B66:C66"/>
    <mergeCell ref="B67:C67"/>
    <mergeCell ref="B68:C68"/>
    <mergeCell ref="B27:C27"/>
    <mergeCell ref="B29:C29"/>
    <mergeCell ref="B45:C45"/>
    <mergeCell ref="B50:C50"/>
    <mergeCell ref="B51:C51"/>
    <mergeCell ref="B64:C64"/>
    <mergeCell ref="B55:C55"/>
    <mergeCell ref="B8:C8"/>
    <mergeCell ref="B11:C11"/>
    <mergeCell ref="B43:C43"/>
    <mergeCell ref="B44:C44"/>
    <mergeCell ref="B54:C54"/>
    <mergeCell ref="B28:C28"/>
    <mergeCell ref="B30:C30"/>
    <mergeCell ref="B39:C39"/>
    <mergeCell ref="B40:C40"/>
    <mergeCell ref="B41:C41"/>
    <mergeCell ref="B42:C42"/>
    <mergeCell ref="B53:C53"/>
    <mergeCell ref="B13:C13"/>
    <mergeCell ref="B17:C17"/>
    <mergeCell ref="B18:C18"/>
    <mergeCell ref="B14:C14"/>
    <mergeCell ref="B25:C25"/>
    <mergeCell ref="B31:C31"/>
    <mergeCell ref="B32:C32"/>
    <mergeCell ref="B33:C33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  <mergeCell ref="B12:C12"/>
    <mergeCell ref="B20:C20"/>
    <mergeCell ref="B21:C21"/>
    <mergeCell ref="B22:C22"/>
    <mergeCell ref="B23:C23"/>
    <mergeCell ref="B24:C24"/>
    <mergeCell ref="B59:C59"/>
    <mergeCell ref="B62:C62"/>
    <mergeCell ref="B34:C34"/>
    <mergeCell ref="B35:C35"/>
    <mergeCell ref="B36:C36"/>
    <mergeCell ref="B37:C37"/>
    <mergeCell ref="B38:C38"/>
    <mergeCell ref="B46:C46"/>
    <mergeCell ref="B47:C47"/>
    <mergeCell ref="B48:C48"/>
    <mergeCell ref="B52:C52"/>
    <mergeCell ref="B57:C57"/>
    <mergeCell ref="B56:C56"/>
    <mergeCell ref="B61:C61"/>
  </mergeCells>
  <dataValidations count="1">
    <dataValidation allowBlank="1" showErrorMessage="1" errorTitle="EXCESSO DE CARACTERES" error="Esta célula está configurada para aceitar o máximo de 70 caracteres. Por gentileza, revise o texte e remova o excesso de caracteres." sqref="B30:B33 B52:B55 B57:B75" xr:uid="{46D887AC-AD7C-43D0-9779-5423436AD1DB}"/>
  </dataValidations>
  <printOptions horizontalCentered="1"/>
  <pageMargins left="0.25" right="0.25" top="0.75" bottom="0.75" header="0.3" footer="0.3"/>
  <pageSetup paperSize="9" scale="45" fitToHeight="0" orientation="landscape" horizontalDpi="4294967293" verticalDpi="4294967293" r:id="rId1"/>
  <headerFooter alignWithMargins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FE-CF60-43D2-B2CF-7658E2017FA5}">
  <sheetPr>
    <outlinePr summaryBelow="0"/>
    <pageSetUpPr fitToPage="1"/>
  </sheetPr>
  <dimension ref="A1:V17"/>
  <sheetViews>
    <sheetView showGridLines="0" zoomScaleNormal="100" zoomScaleSheetLayoutView="55" workbookViewId="0">
      <selection sqref="A1:F4"/>
    </sheetView>
  </sheetViews>
  <sheetFormatPr defaultColWidth="6.7109375" defaultRowHeight="18" customHeight="1" x14ac:dyDescent="0.25"/>
  <cols>
    <col min="1" max="3" width="5.7109375" style="32" customWidth="1"/>
    <col min="4" max="9" width="6.7109375" style="32" customWidth="1"/>
    <col min="10" max="10" width="8" style="32" customWidth="1"/>
    <col min="11" max="13" width="6.7109375" style="32" customWidth="1"/>
    <col min="14" max="14" width="15.140625" style="32" customWidth="1"/>
    <col min="15" max="16" width="17.140625" style="32" customWidth="1"/>
    <col min="17" max="20" width="14.28515625" style="32" customWidth="1"/>
    <col min="21" max="22" width="13.7109375" style="32" customWidth="1"/>
    <col min="23" max="23" width="10.42578125" style="32" customWidth="1"/>
    <col min="24" max="16384" width="6.7109375" style="32"/>
  </cols>
  <sheetData>
    <row r="1" spans="1:22" ht="22.5" customHeight="1" x14ac:dyDescent="0.25">
      <c r="A1" s="24" t="s">
        <v>97</v>
      </c>
      <c r="B1" s="24"/>
      <c r="C1" s="24"/>
      <c r="D1" s="24"/>
      <c r="E1" s="24"/>
      <c r="F1" s="24"/>
      <c r="G1" s="136" t="s">
        <v>109</v>
      </c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22.5" customHeight="1" x14ac:dyDescent="0.25">
      <c r="A2" s="24"/>
      <c r="B2" s="24"/>
      <c r="C2" s="24"/>
      <c r="D2" s="24"/>
      <c r="E2" s="24"/>
      <c r="F2" s="24"/>
      <c r="G2" s="137" t="s">
        <v>99</v>
      </c>
      <c r="H2" s="137"/>
      <c r="I2" s="137"/>
      <c r="J2" s="137"/>
      <c r="K2" s="137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22.5" customHeight="1" x14ac:dyDescent="0.25">
      <c r="A3" s="24"/>
      <c r="B3" s="24"/>
      <c r="C3" s="24"/>
      <c r="D3" s="24"/>
      <c r="E3" s="24"/>
      <c r="F3" s="24"/>
      <c r="G3" s="138" t="s">
        <v>3</v>
      </c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  <c r="U3" s="141" t="s">
        <v>110</v>
      </c>
      <c r="V3" s="141"/>
    </row>
    <row r="4" spans="1:22" ht="44.1" customHeight="1" x14ac:dyDescent="0.25">
      <c r="A4" s="24"/>
      <c r="B4" s="24"/>
      <c r="C4" s="24"/>
      <c r="D4" s="24"/>
      <c r="E4" s="24"/>
      <c r="F4" s="24"/>
      <c r="G4" s="142" t="s">
        <v>411</v>
      </c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26"/>
      <c r="V4" s="26"/>
    </row>
    <row r="5" spans="1:22" ht="22.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</row>
    <row r="6" spans="1:22" ht="37.5" customHeight="1" x14ac:dyDescent="0.25">
      <c r="A6" s="145" t="s">
        <v>114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52.5" customHeight="1" x14ac:dyDescent="0.25">
      <c r="A7" s="145" t="s">
        <v>8</v>
      </c>
      <c r="B7" s="145"/>
      <c r="C7" s="145"/>
      <c r="D7" s="145" t="s">
        <v>87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 t="s">
        <v>10</v>
      </c>
      <c r="P7" s="146" t="s">
        <v>111</v>
      </c>
      <c r="Q7" s="145" t="s">
        <v>88</v>
      </c>
      <c r="R7" s="145"/>
      <c r="S7" s="145" t="s">
        <v>112</v>
      </c>
      <c r="T7" s="145"/>
      <c r="U7" s="145" t="s">
        <v>113</v>
      </c>
      <c r="V7" s="145"/>
    </row>
    <row r="8" spans="1:22" s="60" customFormat="1" ht="26.1" customHeight="1" x14ac:dyDescent="0.25">
      <c r="A8" s="147">
        <v>1</v>
      </c>
      <c r="B8" s="148"/>
      <c r="C8" s="149"/>
      <c r="D8" s="150" t="s">
        <v>410</v>
      </c>
      <c r="E8" s="151"/>
      <c r="F8" s="151"/>
      <c r="G8" s="151"/>
      <c r="H8" s="151"/>
      <c r="I8" s="151"/>
      <c r="J8" s="151"/>
      <c r="K8" s="151"/>
      <c r="L8" s="151"/>
      <c r="M8" s="151"/>
      <c r="N8" s="152"/>
      <c r="O8" s="153" t="s">
        <v>219</v>
      </c>
      <c r="P8" s="6"/>
      <c r="Q8" s="27">
        <f>'GERAL - AMBULATÓRIO FSJ'!K136</f>
        <v>0</v>
      </c>
      <c r="R8" s="28"/>
      <c r="S8" s="27">
        <f>ROUND(P8*Q8,2)</f>
        <v>0</v>
      </c>
      <c r="T8" s="28"/>
      <c r="U8" s="154">
        <f>Q8+S8</f>
        <v>0</v>
      </c>
      <c r="V8" s="155"/>
    </row>
    <row r="9" spans="1:22" s="60" customFormat="1" ht="26.1" customHeight="1" x14ac:dyDescent="0.25">
      <c r="A9" s="147">
        <v>2</v>
      </c>
      <c r="B9" s="148"/>
      <c r="C9" s="149"/>
      <c r="D9" s="150" t="s">
        <v>217</v>
      </c>
      <c r="E9" s="151"/>
      <c r="F9" s="151"/>
      <c r="G9" s="151"/>
      <c r="H9" s="151"/>
      <c r="I9" s="151"/>
      <c r="J9" s="151"/>
      <c r="K9" s="151"/>
      <c r="L9" s="151"/>
      <c r="M9" s="151"/>
      <c r="N9" s="152"/>
      <c r="O9" s="153" t="s">
        <v>124</v>
      </c>
      <c r="P9" s="6"/>
      <c r="Q9" s="27">
        <f>'GERAL-REFORMA DO REFEITÓRIO FSJ'!K90</f>
        <v>0</v>
      </c>
      <c r="R9" s="28"/>
      <c r="S9" s="27">
        <f>ROUND(P9*Q9,2)</f>
        <v>0</v>
      </c>
      <c r="T9" s="28"/>
      <c r="U9" s="154">
        <f>Q9+S9</f>
        <v>0</v>
      </c>
      <c r="V9" s="155"/>
    </row>
    <row r="10" spans="1:22" ht="35.1" customHeight="1" x14ac:dyDescent="0.25">
      <c r="A10" s="156"/>
      <c r="B10" s="157"/>
      <c r="C10" s="157"/>
      <c r="D10" s="158" t="s">
        <v>9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9"/>
      <c r="P10" s="157"/>
      <c r="Q10" s="160">
        <f>SUM(Q8:R9)</f>
        <v>0</v>
      </c>
      <c r="R10" s="160"/>
      <c r="S10" s="160">
        <f>SUM(S8:T9)</f>
        <v>0</v>
      </c>
      <c r="T10" s="160"/>
      <c r="U10" s="160">
        <f>SUM(U8:V9)</f>
        <v>0</v>
      </c>
      <c r="V10" s="160"/>
    </row>
    <row r="12" spans="1:22" ht="18" customHeight="1" x14ac:dyDescent="0.25">
      <c r="A12" s="161"/>
      <c r="B12" s="161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S12" s="163"/>
      <c r="T12" s="164"/>
      <c r="U12" s="165"/>
    </row>
    <row r="13" spans="1:22" ht="18" customHeight="1" x14ac:dyDescent="0.25">
      <c r="D13" s="5"/>
      <c r="R13" s="60"/>
      <c r="S13" s="22"/>
      <c r="T13" s="22"/>
      <c r="U13" s="22"/>
      <c r="V13" s="22"/>
    </row>
    <row r="14" spans="1:22" ht="18" customHeight="1" x14ac:dyDescent="0.25">
      <c r="S14" s="23"/>
      <c r="T14" s="23"/>
      <c r="U14" s="23"/>
      <c r="V14" s="23"/>
    </row>
    <row r="15" spans="1:22" ht="18" customHeight="1" x14ac:dyDescent="0.3">
      <c r="R15" s="166" t="s">
        <v>115</v>
      </c>
      <c r="S15" s="21"/>
      <c r="T15" s="21"/>
      <c r="U15" s="21"/>
      <c r="V15" s="21"/>
    </row>
    <row r="16" spans="1:22" ht="18" customHeight="1" x14ac:dyDescent="0.3">
      <c r="O16" s="167"/>
      <c r="P16" s="167"/>
      <c r="Q16" s="167"/>
      <c r="R16" s="166" t="s">
        <v>116</v>
      </c>
      <c r="S16" s="21"/>
      <c r="T16" s="21"/>
      <c r="U16" s="21"/>
      <c r="V16" s="21"/>
    </row>
    <row r="17" spans="20:21" ht="18" customHeight="1" x14ac:dyDescent="0.25">
      <c r="T17" s="168"/>
      <c r="U17" s="169"/>
    </row>
  </sheetData>
  <sheetProtection algorithmName="SHA-512" hashValue="0lhAfPAFl6OOjhyi6vTWmB5CrZQ9FtjILatpQypOhe5SkF60PDeDSaoNkIeSfQwBI/td2RwedTYB8U+7opyHbQ==" saltValue="dKaNXJzyLpqWab3oYpTPuw==" spinCount="100000" sheet="1" formatCells="0" formatColumns="0" formatRows="0"/>
  <mergeCells count="35">
    <mergeCell ref="A12:C12"/>
    <mergeCell ref="D12:N12"/>
    <mergeCell ref="D10:N10"/>
    <mergeCell ref="Q10:R10"/>
    <mergeCell ref="U9:V9"/>
    <mergeCell ref="A9:C9"/>
    <mergeCell ref="Q9:R9"/>
    <mergeCell ref="D9:N9"/>
    <mergeCell ref="U10:V10"/>
    <mergeCell ref="S10:T10"/>
    <mergeCell ref="A1:F4"/>
    <mergeCell ref="G1:V1"/>
    <mergeCell ref="G2:K2"/>
    <mergeCell ref="L2:V2"/>
    <mergeCell ref="G3:H3"/>
    <mergeCell ref="I3:T3"/>
    <mergeCell ref="U3:V3"/>
    <mergeCell ref="G4:T4"/>
    <mergeCell ref="U4:V4"/>
    <mergeCell ref="S15:V15"/>
    <mergeCell ref="S16:V16"/>
    <mergeCell ref="S13:V14"/>
    <mergeCell ref="A5:V5"/>
    <mergeCell ref="A6:V6"/>
    <mergeCell ref="A7:C7"/>
    <mergeCell ref="D7:N7"/>
    <mergeCell ref="Q7:R7"/>
    <mergeCell ref="S7:T7"/>
    <mergeCell ref="U7:V7"/>
    <mergeCell ref="A8:C8"/>
    <mergeCell ref="Q8:R8"/>
    <mergeCell ref="S8:T8"/>
    <mergeCell ref="U8:V8"/>
    <mergeCell ref="D8:N8"/>
    <mergeCell ref="S9:T9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horizontalDpi="4294967293" verticalDpi="4294967293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GERAL - AMBULATÓRIO FSJ</vt:lpstr>
      <vt:lpstr>GERAL-REFORMA DO REFEITÓRIO FSJ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Eng. Vicente Prado</cp:lastModifiedBy>
  <cp:lastPrinted>2020-09-17T20:28:27Z</cp:lastPrinted>
  <dcterms:created xsi:type="dcterms:W3CDTF">2014-10-22T18:59:34Z</dcterms:created>
  <dcterms:modified xsi:type="dcterms:W3CDTF">2025-11-25T16:32:36Z</dcterms:modified>
</cp:coreProperties>
</file>