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I:\07. Orçamentos\134. P56_P59 - Projeto Reforma Influenza 2026\Planilhas\Diversos\"/>
    </mc:Choice>
  </mc:AlternateContent>
  <xr:revisionPtr revIDLastSave="0" documentId="13_ncr:1_{BC96839D-149A-4F19-8B76-7B4073B51043}" xr6:coauthVersionLast="47" xr6:coauthVersionMax="47" xr10:uidLastSave="{00000000-0000-0000-0000-000000000000}"/>
  <bookViews>
    <workbookView xWindow="-28965" yWindow="-165" windowWidth="29130" windowHeight="15810" tabRatio="646" xr2:uid="{00000000-000D-0000-FFFF-FFFF00000000}"/>
  </bookViews>
  <sheets>
    <sheet name="INSTRUÇÕES" sheetId="11" r:id="rId1"/>
    <sheet name="ENG PROCESSOS" sheetId="2" r:id="rId2"/>
    <sheet name="UTILIDADES" sheetId="7" r:id="rId3"/>
    <sheet name="ARQUITETURA IND." sheetId="8" r:id="rId4"/>
    <sheet name="AUTOMAÇÃO INF." sheetId="12" r:id="rId5"/>
    <sheet name="RESUMO" sheetId="10" r:id="rId6"/>
  </sheets>
  <definedNames>
    <definedName name="\0" localSheetId="0">#REF!</definedName>
    <definedName name="\0" localSheetId="5">#REF!</definedName>
    <definedName name="\0">#REF!</definedName>
    <definedName name="\a">#N/A</definedName>
    <definedName name="\c" localSheetId="0">#REF!</definedName>
    <definedName name="\c" localSheetId="5">#REF!</definedName>
    <definedName name="\c">#REF!</definedName>
    <definedName name="\p" localSheetId="0">#REF!</definedName>
    <definedName name="\p" localSheetId="5">#REF!</definedName>
    <definedName name="\p">#REF!</definedName>
    <definedName name="\Q" localSheetId="0">#REF!</definedName>
    <definedName name="\Q" localSheetId="5">#REF!</definedName>
    <definedName name="\Q">#REF!</definedName>
    <definedName name="\Z" localSheetId="0">#REF!</definedName>
    <definedName name="\Z" localSheetId="5">#REF!</definedName>
    <definedName name="\Z">#REF!</definedName>
    <definedName name="______R" localSheetId="0">#REF!</definedName>
    <definedName name="______R" localSheetId="5">#REF!</definedName>
    <definedName name="______R">#REF!</definedName>
    <definedName name="_____R" localSheetId="5">#REF!</definedName>
    <definedName name="_____R">#REF!</definedName>
    <definedName name="____R" localSheetId="5">#REF!</definedName>
    <definedName name="____R">#REF!</definedName>
    <definedName name="____VB6" localSheetId="5">#REF!</definedName>
    <definedName name="____VB6">#REF!</definedName>
    <definedName name="___R" localSheetId="0">#REF!</definedName>
    <definedName name="___R" localSheetId="5">#REF!</definedName>
    <definedName name="___R">#REF!</definedName>
    <definedName name="___VB6" localSheetId="0">#REF!</definedName>
    <definedName name="___VB6" localSheetId="5">#REF!</definedName>
    <definedName name="___VB6">#REF!</definedName>
    <definedName name="__R" localSheetId="0">#REF!</definedName>
    <definedName name="__R" localSheetId="5">#REF!</definedName>
    <definedName name="__R">#REF!</definedName>
    <definedName name="__VB6" localSheetId="0">#REF!</definedName>
    <definedName name="__VB6" localSheetId="5">#REF!</definedName>
    <definedName name="__VB6">#REF!</definedName>
    <definedName name="_1">#N/A</definedName>
    <definedName name="_1____MÃO_DE_OBRA_DIRETA" localSheetId="0">#REF!</definedName>
    <definedName name="_1____MÃO_DE_OBRA_DIRETA" localSheetId="5">#REF!</definedName>
    <definedName name="_1____MÃO_DE_OBRA_DIRETA">#REF!</definedName>
    <definedName name="_11">#N/A</definedName>
    <definedName name="_13.1___MATERIAL_CONSUMO" localSheetId="0">#REF!</definedName>
    <definedName name="_13.1___MATERIAL_CONSUMO" localSheetId="5">#REF!</definedName>
    <definedName name="_13.1___MATERIAL_CONSUMO">#REF!</definedName>
    <definedName name="_13.2___MATERIAL_APLICAÇÃO" localSheetId="0">#REF!</definedName>
    <definedName name="_13.2___MATERIAL_APLICAÇÃO" localSheetId="5">#REF!</definedName>
    <definedName name="_13.2___MATERIAL_APLICAÇÃO">#REF!</definedName>
    <definedName name="_13.3__FERRAMENTAS" localSheetId="0">#REF!</definedName>
    <definedName name="_13.3__FERRAMENTAS" localSheetId="5">#REF!</definedName>
    <definedName name="_13.3__FERRAMENTAS">#REF!</definedName>
    <definedName name="_13____MATERIAIS_E_FERRAMENTAS" localSheetId="0">#REF!</definedName>
    <definedName name="_13____MATERIAIS_E_FERRAMENTAS" localSheetId="5">#REF!</definedName>
    <definedName name="_13____MATERIAIS_E_FERRAMENTAS">#REF!</definedName>
    <definedName name="_14____MATERIAL_DE_SEGURANÇA" localSheetId="0">#REF!</definedName>
    <definedName name="_14____MATERIAL_DE_SEGURANÇA" localSheetId="5">#REF!</definedName>
    <definedName name="_14____MATERIAL_DE_SEGURANÇA">#REF!</definedName>
    <definedName name="_15____DIVERSOS" localSheetId="0">#REF!</definedName>
    <definedName name="_15____DIVERSOS" localSheetId="5">#REF!</definedName>
    <definedName name="_15____DIVERSOS">#REF!</definedName>
    <definedName name="_16.1___EQUIPAMENTOS_MAIORES" localSheetId="0">#REF!</definedName>
    <definedName name="_16.1___EQUIPAMENTOS_MAIORES" localSheetId="5">#REF!</definedName>
    <definedName name="_16.1___EQUIPAMENTOS_MAIORES">#REF!</definedName>
    <definedName name="_16.2___EQUIPAMENTOS_MENORES" localSheetId="0">#REF!</definedName>
    <definedName name="_16.2___EQUIPAMENTOS_MENORES" localSheetId="5">#REF!</definedName>
    <definedName name="_16.2___EQUIPAMENTOS_MENORES">#REF!</definedName>
    <definedName name="_16.3___VEÍCULOS" localSheetId="0">#REF!</definedName>
    <definedName name="_16.3___VEÍCULOS" localSheetId="5">#REF!</definedName>
    <definedName name="_16.3___VEÍCULOS">#REF!</definedName>
    <definedName name="_16.4___COMBÚSTIVEL" localSheetId="0">#REF!</definedName>
    <definedName name="_16.4___COMBÚSTIVEL" localSheetId="5">#REF!</definedName>
    <definedName name="_16.4___COMBÚSTIVEL">#REF!</definedName>
    <definedName name="_16.5___EQUIPAMENTOS_DE_ESCRITÓRIO" localSheetId="0">#REF!</definedName>
    <definedName name="_16.5___EQUIPAMENTOS_DE_ESCRITÓRIO" localSheetId="5">#REF!</definedName>
    <definedName name="_16.5___EQUIPAMENTOS_DE_ESCRITÓRIO">#REF!</definedName>
    <definedName name="_16___EQUIPAMENTOS" localSheetId="0">#REF!</definedName>
    <definedName name="_16___EQUIPAMENTOS" localSheetId="5">#REF!</definedName>
    <definedName name="_16___EQUIPAMENTOS">#REF!</definedName>
    <definedName name="_17.1_MENSALISTA" localSheetId="0">#REF!</definedName>
    <definedName name="_17.1_MENSALISTA" localSheetId="5">#REF!</definedName>
    <definedName name="_17.1_MENSALISTA">#REF!</definedName>
    <definedName name="_17.2___HORISTA" localSheetId="0">#REF!</definedName>
    <definedName name="_17.2___HORISTA" localSheetId="5">#REF!</definedName>
    <definedName name="_17.2___HORISTA">#REF!</definedName>
    <definedName name="_17___DIREÇÃO_TÉCNICA_ADMINISTRATIVA" localSheetId="0">#REF!</definedName>
    <definedName name="_17___DIREÇÃO_TÉCNICA_ADMINISTRATIVA" localSheetId="5">#REF!</definedName>
    <definedName name="_17___DIREÇÃO_TÉCNICA_ADMINISTRATIVA">#REF!</definedName>
    <definedName name="_18___CANTEIRO___INSTALAÇÃO___MANUTENÇÃO" localSheetId="0">#REF!</definedName>
    <definedName name="_18___CANTEIRO___INSTALAÇÃO___MANUTENÇÃO" localSheetId="5">#REF!</definedName>
    <definedName name="_18___CANTEIRO___INSTALAÇÃO___MANUTENÇÃO">#REF!</definedName>
    <definedName name="_19___TRANSPORTE_DE_PESSOAL" localSheetId="0">#REF!</definedName>
    <definedName name="_19___TRANSPORTE_DE_PESSOAL" localSheetId="5">#REF!</definedName>
    <definedName name="_19___TRANSPORTE_DE_PESSOAL">#REF!</definedName>
    <definedName name="_2">#N/A</definedName>
    <definedName name="_20___MOBILIZAÇÃO___DESMOBILIZAÇÃO" localSheetId="0">#REF!</definedName>
    <definedName name="_20___MOBILIZAÇÃO___DESMOBILIZAÇÃO" localSheetId="5">#REF!</definedName>
    <definedName name="_20___MOBILIZAÇÃO___DESMOBILIZAÇÃO">#REF!</definedName>
    <definedName name="_21___REFEIÇÃO_REFEITÓRIO" localSheetId="0">#REF!</definedName>
    <definedName name="_21___REFEIÇÃO_REFEITÓRIO" localSheetId="5">#REF!</definedName>
    <definedName name="_21___REFEIÇÃO_REFEITÓRIO">#REF!</definedName>
    <definedName name="_22">#N/A</definedName>
    <definedName name="_22___VÁRIOS" localSheetId="0">#REF!</definedName>
    <definedName name="_22___VÁRIOS" localSheetId="5">#REF!</definedName>
    <definedName name="_22___VÁRIOS">#REF!</definedName>
    <definedName name="_23___SERVIÇOS_DE_TERCEIROS" localSheetId="0">#REF!</definedName>
    <definedName name="_23___SERVIÇOS_DE_TERCEIROS" localSheetId="5">#REF!</definedName>
    <definedName name="_23___SERVIÇOS_DE_TERCEIROS">#REF!</definedName>
    <definedName name="_Fill" localSheetId="0" hidden="1">#REF!</definedName>
    <definedName name="_Fill" localSheetId="5" hidden="1">#REF!</definedName>
    <definedName name="_Fill" hidden="1">#REF!</definedName>
    <definedName name="_xlnm._FilterDatabase" localSheetId="3" hidden="1">'ARQUITETURA IND.'!$A$9:$L$70</definedName>
    <definedName name="_xlnm._FilterDatabase" localSheetId="4" hidden="1">'AUTOMAÇÃO INF.'!$A$9:$L$91</definedName>
    <definedName name="_xlnm._FilterDatabase" localSheetId="1" hidden="1">'ENG PROCESSOS'!$A$9:$L$41</definedName>
    <definedName name="_xlnm._FilterDatabase" localSheetId="5" hidden="1">RESUMO!$A$5:$O$5</definedName>
    <definedName name="_xlnm._FilterDatabase" localSheetId="2" hidden="1">UTILIDADES!$A$9:$L$136</definedName>
    <definedName name="_Order1" hidden="1">255</definedName>
    <definedName name="_Order2" hidden="1">0</definedName>
    <definedName name="_Parse_Out" localSheetId="0" hidden="1">#REF!</definedName>
    <definedName name="_Parse_Out" localSheetId="5" hidden="1">#REF!</definedName>
    <definedName name="_Parse_Out" hidden="1">#REF!</definedName>
    <definedName name="_R" localSheetId="0">#REF!</definedName>
    <definedName name="_R" localSheetId="5">#REF!</definedName>
    <definedName name="_R">#REF!</definedName>
    <definedName name="_Regression_X" localSheetId="0" hidden="1">#REF!</definedName>
    <definedName name="_Regression_X" localSheetId="5" hidden="1">#REF!</definedName>
    <definedName name="_Regression_X" hidden="1">#REF!</definedName>
    <definedName name="_VB6" localSheetId="0">#REF!</definedName>
    <definedName name="_VB6" localSheetId="5">#REF!</definedName>
    <definedName name="_VB6">#REF!</definedName>
    <definedName name="A" localSheetId="0">#REF!</definedName>
    <definedName name="A" localSheetId="5">#REF!</definedName>
    <definedName name="A">#REF!</definedName>
    <definedName name="A_IMPRESI_N_IM" localSheetId="5">#REF!</definedName>
    <definedName name="A_IMPRESI_N_IM">#REF!</definedName>
    <definedName name="A1OO" localSheetId="0">#REF!</definedName>
    <definedName name="A1OO" localSheetId="5">#REF!</definedName>
    <definedName name="A1OO">#REF!</definedName>
    <definedName name="AA1OO" localSheetId="0">#REF!</definedName>
    <definedName name="AA1OO" localSheetId="5">#REF!</definedName>
    <definedName name="AA1OO">#REF!</definedName>
    <definedName name="AAA" localSheetId="0">#REF!</definedName>
    <definedName name="AAA" localSheetId="5">#REF!</definedName>
    <definedName name="AAA">#REF!</definedName>
    <definedName name="AAAAAAA" localSheetId="0">#REF!</definedName>
    <definedName name="AAAAAAA" localSheetId="5">#REF!</definedName>
    <definedName name="AAAAAAA">#REF!</definedName>
    <definedName name="AAAAAAAABBBBB" localSheetId="0">#REF!</definedName>
    <definedName name="AAAAAAAABBBBB" localSheetId="5">#REF!</definedName>
    <definedName name="AAAAAAAABBBBB">#REF!</definedName>
    <definedName name="AAB" localSheetId="5">#REF!</definedName>
    <definedName name="AAB">#REF!</definedName>
    <definedName name="AABABBAA" localSheetId="5">#REF!</definedName>
    <definedName name="AABABBAA">#REF!</definedName>
    <definedName name="AABABBBABABAB" localSheetId="5">#REF!</definedName>
    <definedName name="AABABBBABABAB">#REF!</definedName>
    <definedName name="AAC" localSheetId="5">#REF!</definedName>
    <definedName name="AAC">#REF!</definedName>
    <definedName name="ABAABBABABBB" localSheetId="5">#REF!</definedName>
    <definedName name="ABAABBABABBB">#REF!</definedName>
    <definedName name="ABABABABAB" localSheetId="5">#REF!</definedName>
    <definedName name="ABABABABAB">#REF!</definedName>
    <definedName name="ABABABABBAB" localSheetId="5">#REF!</definedName>
    <definedName name="ABABABABBAB">#REF!</definedName>
    <definedName name="ABABABBAB" localSheetId="5">#REF!</definedName>
    <definedName name="ABABABBAB">#REF!</definedName>
    <definedName name="ABABBAAB" localSheetId="5">#REF!</definedName>
    <definedName name="ABABBAAB">#REF!</definedName>
    <definedName name="ABABBABABAB" localSheetId="5">#REF!</definedName>
    <definedName name="ABABBABABAB">#REF!</definedName>
    <definedName name="ABABBBABBA" localSheetId="5">#REF!</definedName>
    <definedName name="ABABBBABBA">#REF!</definedName>
    <definedName name="ABB" localSheetId="5">#REF!</definedName>
    <definedName name="ABB">#REF!</definedName>
    <definedName name="ABBAABBABAB" localSheetId="5">#REF!</definedName>
    <definedName name="ABBAABBABAB">#REF!</definedName>
    <definedName name="ABBABABABB" localSheetId="5">#REF!</definedName>
    <definedName name="ABBABABABB">#REF!</definedName>
    <definedName name="ABBB" localSheetId="5">#REF!</definedName>
    <definedName name="ABBB">#REF!</definedName>
    <definedName name="ABBBAABABBBB" localSheetId="5">#REF!</definedName>
    <definedName name="ABBBAABABBBB">#REF!</definedName>
    <definedName name="ABBBBB" localSheetId="5">#REF!</definedName>
    <definedName name="ABBBBB">#REF!</definedName>
    <definedName name="ABBBBBBBBBBBBB" localSheetId="5">#REF!</definedName>
    <definedName name="ABBBBBBBBBBBBB">#REF!</definedName>
    <definedName name="ABBBBBBBBBBBBBB" localSheetId="5">#REF!</definedName>
    <definedName name="ABBBBBBBBBBBBBB">#REF!</definedName>
    <definedName name="ABCD" localSheetId="5">#REF!</definedName>
    <definedName name="ABCD">#REF!</definedName>
    <definedName name="ADALBERTO" localSheetId="0">#REF!</definedName>
    <definedName name="ADALBERTO" localSheetId="5">#REF!</definedName>
    <definedName name="ADALBERTO">#REF!</definedName>
    <definedName name="AJUDA" localSheetId="0">#REF!</definedName>
    <definedName name="AJUDA" localSheetId="5">#REF!</definedName>
    <definedName name="AJUDA">#REF!</definedName>
    <definedName name="Ajudante" localSheetId="0">#REF!</definedName>
    <definedName name="Ajudante" localSheetId="5">#REF!</definedName>
    <definedName name="Ajudante">#REF!</definedName>
    <definedName name="Andaimes" localSheetId="0">#REF!</definedName>
    <definedName name="Andaimes" localSheetId="5">#REF!</definedName>
    <definedName name="Andaimes">#REF!</definedName>
    <definedName name="Apoio" localSheetId="0">#REF!</definedName>
    <definedName name="Apoio" localSheetId="5">#REF!</definedName>
    <definedName name="Apoio">#REF!</definedName>
    <definedName name="_xlnm.Print_Area" localSheetId="0">INSTRUÇÕES!$A$1:$Y$36</definedName>
    <definedName name="_xlnm.Print_Area">#REF!</definedName>
    <definedName name="Área_impressão_IM">#N/A</definedName>
    <definedName name="AreaEightThreeZero" localSheetId="0">#REF!</definedName>
    <definedName name="AreaEightThreeZero" localSheetId="5">#REF!</definedName>
    <definedName name="AreaEightThreeZero">#REF!</definedName>
    <definedName name="AreaFiveOneZero" localSheetId="0">#REF!</definedName>
    <definedName name="AreaFiveOneZero" localSheetId="5">#REF!</definedName>
    <definedName name="AreaFiveOneZero">#REF!</definedName>
    <definedName name="AreaFiveSevenZero" localSheetId="0">#REF!</definedName>
    <definedName name="AreaFiveSevenZero" localSheetId="5">#REF!</definedName>
    <definedName name="AreaFiveSevenZero">#REF!</definedName>
    <definedName name="AreaFiveTwoZero" localSheetId="0">#REF!</definedName>
    <definedName name="AreaFiveTwoZero" localSheetId="5">#REF!</definedName>
    <definedName name="AreaFiveTwoZero">#REF!</definedName>
    <definedName name="AreaFourFourZero" localSheetId="0">#REF!</definedName>
    <definedName name="AreaFourFourZero" localSheetId="5">#REF!</definedName>
    <definedName name="AreaFourFourZero">#REF!</definedName>
    <definedName name="AreaFourOneZero" localSheetId="0">#REF!</definedName>
    <definedName name="AreaFourOneZero" localSheetId="5">#REF!</definedName>
    <definedName name="AreaFourOneZero">#REF!</definedName>
    <definedName name="AreaFourTwoZero" localSheetId="0">#REF!</definedName>
    <definedName name="AreaFourTwoZero" localSheetId="5">#REF!</definedName>
    <definedName name="AreaFourTwoZero">#REF!</definedName>
    <definedName name="AreaNineEightFour" localSheetId="0">#REF!</definedName>
    <definedName name="AreaNineEightFour" localSheetId="5">#REF!</definedName>
    <definedName name="AreaNineEightFour">#REF!</definedName>
    <definedName name="AreaNineEightTwo" localSheetId="0">#REF!</definedName>
    <definedName name="AreaNineEightTwo" localSheetId="5">#REF!</definedName>
    <definedName name="AreaNineEightTwo">#REF!</definedName>
    <definedName name="AreaNineEightZero" localSheetId="0">#REF!</definedName>
    <definedName name="AreaNineEightZero" localSheetId="5">#REF!</definedName>
    <definedName name="AreaNineEightZero">#REF!</definedName>
    <definedName name="AreaNineFourZero" localSheetId="0">#REF!</definedName>
    <definedName name="AreaNineFourZero" localSheetId="5">#REF!</definedName>
    <definedName name="AreaNineFourZero">#REF!</definedName>
    <definedName name="AreaNineNineZero" localSheetId="0">#REF!</definedName>
    <definedName name="AreaNineNineZero" localSheetId="5">#REF!</definedName>
    <definedName name="AreaNineNineZero">#REF!</definedName>
    <definedName name="AreaNineSixZero" localSheetId="0">#REF!</definedName>
    <definedName name="AreaNineSixZero" localSheetId="5">#REF!</definedName>
    <definedName name="AreaNineSixZero">#REF!</definedName>
    <definedName name="AreaNineThreeZero" localSheetId="0">#REF!</definedName>
    <definedName name="AreaNineThreeZero" localSheetId="5">#REF!</definedName>
    <definedName name="AreaNineThreeZero">#REF!</definedName>
    <definedName name="AreaNineTwoZero" localSheetId="0">#REF!</definedName>
    <definedName name="AreaNineTwoZero" localSheetId="5">#REF!</definedName>
    <definedName name="AreaNineTwoZero">#REF!</definedName>
    <definedName name="AreaOneOneZero" localSheetId="0">#REF!</definedName>
    <definedName name="AreaOneOneZero" localSheetId="5">#REF!</definedName>
    <definedName name="AreaOneOneZero">#REF!</definedName>
    <definedName name="AreaOneThreeZero" localSheetId="0">#REF!</definedName>
    <definedName name="AreaOneThreeZero" localSheetId="5">#REF!</definedName>
    <definedName name="AreaOneThreeZero">#REF!</definedName>
    <definedName name="AreaOneTwoZero" localSheetId="0">#REF!</definedName>
    <definedName name="AreaOneTwoZero" localSheetId="5">#REF!</definedName>
    <definedName name="AreaOneTwoZero">#REF!</definedName>
    <definedName name="AreaSevenFiveZero" localSheetId="0">#REF!</definedName>
    <definedName name="AreaSevenFiveZero" localSheetId="5">#REF!</definedName>
    <definedName name="AreaSevenFiveZero">#REF!</definedName>
    <definedName name="AreaSevenFourZero" localSheetId="0">#REF!</definedName>
    <definedName name="AreaSevenFourZero" localSheetId="5">#REF!</definedName>
    <definedName name="AreaSevenFourZero">#REF!</definedName>
    <definedName name="AreaThreeFiveFive" localSheetId="0">#REF!</definedName>
    <definedName name="AreaThreeFiveFive" localSheetId="5">#REF!</definedName>
    <definedName name="AreaThreeFiveFive">#REF!</definedName>
    <definedName name="AreaThreeFiveFour" localSheetId="0">#REF!</definedName>
    <definedName name="AreaThreeFiveFour" localSheetId="5">#REF!</definedName>
    <definedName name="AreaThreeFiveFour">#REF!</definedName>
    <definedName name="AreaThreeFiveOne" localSheetId="0">#REF!</definedName>
    <definedName name="AreaThreeFiveOne" localSheetId="5">#REF!</definedName>
    <definedName name="AreaThreeFiveOne">#REF!</definedName>
    <definedName name="AreaThreeFiveSeven" localSheetId="0">#REF!</definedName>
    <definedName name="AreaThreeFiveSeven" localSheetId="5">#REF!</definedName>
    <definedName name="AreaThreeFiveSeven">#REF!</definedName>
    <definedName name="AreaThreeFiveSix" localSheetId="0">#REF!</definedName>
    <definedName name="AreaThreeFiveSix" localSheetId="5">#REF!</definedName>
    <definedName name="AreaThreeFiveSix">#REF!</definedName>
    <definedName name="AreaThreeFiveThree" localSheetId="0">#REF!</definedName>
    <definedName name="AreaThreeFiveThree" localSheetId="5">#REF!</definedName>
    <definedName name="AreaThreeFiveThree">#REF!</definedName>
    <definedName name="AreaThreeFiveTwo" localSheetId="0">#REF!</definedName>
    <definedName name="AreaThreeFiveTwo" localSheetId="5">#REF!</definedName>
    <definedName name="AreaThreeFiveTwo">#REF!</definedName>
    <definedName name="AreaThreeNineZero" localSheetId="0">#REF!</definedName>
    <definedName name="AreaThreeNineZero" localSheetId="5">#REF!</definedName>
    <definedName name="AreaThreeNineZero">#REF!</definedName>
    <definedName name="AreaThreeSevenFive" localSheetId="0">#REF!</definedName>
    <definedName name="AreaThreeSevenFive" localSheetId="5">#REF!</definedName>
    <definedName name="AreaThreeSevenFive">#REF!</definedName>
    <definedName name="AreaThreeSevenFour" localSheetId="0">#REF!</definedName>
    <definedName name="AreaThreeSevenFour" localSheetId="5">#REF!</definedName>
    <definedName name="AreaThreeSevenFour">#REF!</definedName>
    <definedName name="AreaThreeSevenOne" localSheetId="0">#REF!</definedName>
    <definedName name="AreaThreeSevenOne" localSheetId="5">#REF!</definedName>
    <definedName name="AreaThreeSevenOne">#REF!</definedName>
    <definedName name="AreaThreeSevenThree" localSheetId="0">#REF!</definedName>
    <definedName name="AreaThreeSevenThree" localSheetId="5">#REF!</definedName>
    <definedName name="AreaThreeSevenThree">#REF!</definedName>
    <definedName name="AreaThreeThreeFive" localSheetId="0">#REF!</definedName>
    <definedName name="AreaThreeThreeFive" localSheetId="5">#REF!</definedName>
    <definedName name="AreaThreeThreeFive">#REF!</definedName>
    <definedName name="AreaThreeThreeFour" localSheetId="0">#REF!</definedName>
    <definedName name="AreaThreeThreeFour" localSheetId="5">#REF!</definedName>
    <definedName name="AreaThreeThreeFour">#REF!</definedName>
    <definedName name="AreaThreeThreeOne" localSheetId="0">#REF!</definedName>
    <definedName name="AreaThreeThreeOne" localSheetId="5">#REF!</definedName>
    <definedName name="AreaThreeThreeOne">#REF!</definedName>
    <definedName name="AreaThreeThreeSix" localSheetId="0">#REF!</definedName>
    <definedName name="AreaThreeThreeSix" localSheetId="5">#REF!</definedName>
    <definedName name="AreaThreeThreeSix">#REF!</definedName>
    <definedName name="AreaThreeThreeThree" localSheetId="0">#REF!</definedName>
    <definedName name="AreaThreeThreeThree" localSheetId="5">#REF!</definedName>
    <definedName name="AreaThreeThreeThree">#REF!</definedName>
    <definedName name="AreaThreeThreeTwo" localSheetId="0">#REF!</definedName>
    <definedName name="AreaThreeThreeTwo" localSheetId="5">#REF!</definedName>
    <definedName name="AreaThreeThreeTwo">#REF!</definedName>
    <definedName name="AreaThreeTwoOne" localSheetId="0">#REF!</definedName>
    <definedName name="AreaThreeTwoOne" localSheetId="5">#REF!</definedName>
    <definedName name="AreaThreeTwoOne">#REF!</definedName>
    <definedName name="AreaThreeTwoTwo" localSheetId="0">#REF!</definedName>
    <definedName name="AreaThreeTwoTwo" localSheetId="5">#REF!</definedName>
    <definedName name="AreaThreeTwoTwo">#REF!</definedName>
    <definedName name="AreaTwoEightZero" localSheetId="0">#REF!</definedName>
    <definedName name="AreaTwoEightZero" localSheetId="5">#REF!</definedName>
    <definedName name="AreaTwoEightZero">#REF!</definedName>
    <definedName name="AreaTwoFiveZero" localSheetId="0">#REF!</definedName>
    <definedName name="AreaTwoFiveZero" localSheetId="5">#REF!</definedName>
    <definedName name="AreaTwoFiveZero">#REF!</definedName>
    <definedName name="AreaTwoFourZero" localSheetId="0">#REF!</definedName>
    <definedName name="AreaTwoFourZero" localSheetId="5">#REF!</definedName>
    <definedName name="AreaTwoFourZero">#REF!</definedName>
    <definedName name="AreaTwoOneZero" localSheetId="0">#REF!</definedName>
    <definedName name="AreaTwoOneZero" localSheetId="5">#REF!</definedName>
    <definedName name="AreaTwoOneZero">#REF!</definedName>
    <definedName name="AreaTwoThreeZero" localSheetId="0">#REF!</definedName>
    <definedName name="AreaTwoThreeZero" localSheetId="5">#REF!</definedName>
    <definedName name="AreaTwoThreeZero">#REF!</definedName>
    <definedName name="AreaTwoTwoZero" localSheetId="0">#REF!</definedName>
    <definedName name="AreaTwoTwoZero" localSheetId="5">#REF!</definedName>
    <definedName name="AreaTwoTwoZero">#REF!</definedName>
    <definedName name="Armador" localSheetId="0">#REF!</definedName>
    <definedName name="Armador" localSheetId="5">#REF!</definedName>
    <definedName name="Armador">#REF!</definedName>
    <definedName name="At" localSheetId="0">#REF!</definedName>
    <definedName name="At" localSheetId="5">#REF!</definedName>
    <definedName name="At">#REF!</definedName>
    <definedName name="auxiliar" localSheetId="0">#REF!</definedName>
    <definedName name="auxiliar" localSheetId="5">#REF!</definedName>
    <definedName name="auxiliar">#REF!</definedName>
    <definedName name="AVIÃO" localSheetId="0">#REF!</definedName>
    <definedName name="AVIÃO" localSheetId="5">#REF!</definedName>
    <definedName name="AVIÃO">#REF!</definedName>
    <definedName name="BAAABABAB" localSheetId="0">#REF!</definedName>
    <definedName name="BAAABABAB" localSheetId="5">#REF!</definedName>
    <definedName name="BAAABABAB">#REF!</definedName>
    <definedName name="BAABABABBAAB" localSheetId="0">#REF!</definedName>
    <definedName name="BAABABABBAAB" localSheetId="5">#REF!</definedName>
    <definedName name="BAABABABBAAB">#REF!</definedName>
    <definedName name="BAABBAABBABB" localSheetId="0">#REF!</definedName>
    <definedName name="BAABBAABBABB" localSheetId="5">#REF!</definedName>
    <definedName name="BAABBAABBABB">#REF!</definedName>
    <definedName name="BABAABABABBB" localSheetId="5">#REF!</definedName>
    <definedName name="BABAABABABBB">#REF!</definedName>
    <definedName name="BABAABABB" localSheetId="5">#REF!</definedName>
    <definedName name="BABAABABB">#REF!</definedName>
    <definedName name="BABAABBB" localSheetId="5">#REF!</definedName>
    <definedName name="BABAABBB">#REF!</definedName>
    <definedName name="BABABABAB" localSheetId="5">#REF!</definedName>
    <definedName name="BABABABAB">#REF!</definedName>
    <definedName name="BABABABABAAB" localSheetId="5">#REF!</definedName>
    <definedName name="BABABABABAAB">#REF!</definedName>
    <definedName name="BABABABABAB" localSheetId="5">#REF!</definedName>
    <definedName name="BABABABABAB">#REF!</definedName>
    <definedName name="BABABABABABA" localSheetId="5">#REF!</definedName>
    <definedName name="BABABABABABA">#REF!</definedName>
    <definedName name="BABABABBABB" localSheetId="5">#REF!</definedName>
    <definedName name="BABABABBABB">#REF!</definedName>
    <definedName name="BABABABBB" localSheetId="5">#REF!</definedName>
    <definedName name="BABABABBB">#REF!</definedName>
    <definedName name="BABABBBB" localSheetId="5">#REF!</definedName>
    <definedName name="BABABBBB">#REF!</definedName>
    <definedName name="BABBABABA" localSheetId="5">#REF!</definedName>
    <definedName name="BABBABABA">#REF!</definedName>
    <definedName name="BABBABABAAB" localSheetId="5">#REF!</definedName>
    <definedName name="BABBABABAAB">#REF!</definedName>
    <definedName name="_xlnm.Database">#REF!</definedName>
    <definedName name="BANGLADESH" localSheetId="5">#REF!</definedName>
    <definedName name="BANGLADESH">#REF!</definedName>
    <definedName name="bar" localSheetId="3" hidden="1">{#N/A,#N/A,FALSE,"GERAL";#N/A,#N/A,FALSE,"012-96";#N/A,#N/A,FALSE,"018-96";#N/A,#N/A,FALSE,"027-96";#N/A,#N/A,FALSE,"059-96";#N/A,#N/A,FALSE,"076-96";#N/A,#N/A,FALSE,"019-97";#N/A,#N/A,FALSE,"021-97";#N/A,#N/A,FALSE,"022-97";#N/A,#N/A,FALSE,"028-97"}</definedName>
    <definedName name="bar" localSheetId="4" hidden="1">{#N/A,#N/A,FALSE,"GERAL";#N/A,#N/A,FALSE,"012-96";#N/A,#N/A,FALSE,"018-96";#N/A,#N/A,FALSE,"027-96";#N/A,#N/A,FALSE,"059-96";#N/A,#N/A,FALSE,"076-96";#N/A,#N/A,FALSE,"019-97";#N/A,#N/A,FALSE,"021-97";#N/A,#N/A,FALSE,"022-97";#N/A,#N/A,FALSE,"028-97"}</definedName>
    <definedName name="bar" localSheetId="0" hidden="1">{#N/A,#N/A,FALSE,"GERAL";#N/A,#N/A,FALSE,"012-96";#N/A,#N/A,FALSE,"018-96";#N/A,#N/A,FALSE,"027-96";#N/A,#N/A,FALSE,"059-96";#N/A,#N/A,FALSE,"076-96";#N/A,#N/A,FALSE,"019-97";#N/A,#N/A,FALSE,"021-97";#N/A,#N/A,FALSE,"022-97";#N/A,#N/A,FALSE,"028-97"}</definedName>
    <definedName name="bar" localSheetId="5"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0">#REF!</definedName>
    <definedName name="BBAABBAABAB" localSheetId="5">#REF!</definedName>
    <definedName name="BBAABBAABAB">#REF!</definedName>
    <definedName name="BBAABBAABB" localSheetId="0">#REF!</definedName>
    <definedName name="BBAABBAABB" localSheetId="5">#REF!</definedName>
    <definedName name="BBAABBAABB">#REF!</definedName>
    <definedName name="BBAABBBABA" localSheetId="5">#REF!</definedName>
    <definedName name="BBAABBBABA">#REF!</definedName>
    <definedName name="BBABAABABAB" localSheetId="5">#REF!</definedName>
    <definedName name="BBABAABABAB">#REF!</definedName>
    <definedName name="BBABABBBBA" localSheetId="5">#REF!</definedName>
    <definedName name="BBABABBBBA">#REF!</definedName>
    <definedName name="BBB" localSheetId="5">#REF!</definedName>
    <definedName name="BBB">#REF!</definedName>
    <definedName name="BBC" localSheetId="5">#REF!</definedName>
    <definedName name="BBC">#REF!</definedName>
    <definedName name="BBD" localSheetId="5">#REF!</definedName>
    <definedName name="BBD">#REF!</definedName>
    <definedName name="BBE" localSheetId="5">#REF!</definedName>
    <definedName name="BBE">#REF!</definedName>
    <definedName name="BBF" localSheetId="5">#REF!</definedName>
    <definedName name="BBF">#REF!</definedName>
    <definedName name="BBG" localSheetId="5">#REF!</definedName>
    <definedName name="BBG">#REF!</definedName>
    <definedName name="BBH" localSheetId="5">#REF!</definedName>
    <definedName name="BBH">#REF!</definedName>
    <definedName name="BBI" localSheetId="5">#REF!</definedName>
    <definedName name="BBI">#REF!</definedName>
    <definedName name="BBJ" localSheetId="5">#REF!</definedName>
    <definedName name="BBJ">#REF!</definedName>
    <definedName name="BBK" localSheetId="5">#REF!</definedName>
    <definedName name="BBK">#REF!</definedName>
    <definedName name="BBL" localSheetId="5">#REF!</definedName>
    <definedName name="BBL">#REF!</definedName>
    <definedName name="BBM" localSheetId="5">#REF!</definedName>
    <definedName name="BBM">#REF!</definedName>
    <definedName name="BQ_TABLE1">#N/A</definedName>
    <definedName name="BRITAGEM" localSheetId="3" hidden="1">{#N/A,#N/A,FALSE,"GERAL";#N/A,#N/A,FALSE,"012-96";#N/A,#N/A,FALSE,"018-96";#N/A,#N/A,FALSE,"027-96";#N/A,#N/A,FALSE,"059-96";#N/A,#N/A,FALSE,"076-96";#N/A,#N/A,FALSE,"019-97";#N/A,#N/A,FALSE,"021-97";#N/A,#N/A,FALSE,"022-97";#N/A,#N/A,FALSE,"028-97"}</definedName>
    <definedName name="BRITAGEM" localSheetId="4" hidden="1">{#N/A,#N/A,FALSE,"GERAL";#N/A,#N/A,FALSE,"012-96";#N/A,#N/A,FALSE,"018-96";#N/A,#N/A,FALSE,"027-96";#N/A,#N/A,FALSE,"059-96";#N/A,#N/A,FALSE,"076-96";#N/A,#N/A,FALSE,"019-97";#N/A,#N/A,FALSE,"021-97";#N/A,#N/A,FALSE,"022-97";#N/A,#N/A,FALSE,"028-97"}</definedName>
    <definedName name="BRITAGEM" localSheetId="0" hidden="1">{#N/A,#N/A,FALSE,"GERAL";#N/A,#N/A,FALSE,"012-96";#N/A,#N/A,FALSE,"018-96";#N/A,#N/A,FALSE,"027-96";#N/A,#N/A,FALSE,"059-96";#N/A,#N/A,FALSE,"076-96";#N/A,#N/A,FALSE,"019-97";#N/A,#N/A,FALSE,"021-97";#N/A,#N/A,FALSE,"022-97";#N/A,#N/A,FALSE,"028-97"}</definedName>
    <definedName name="BRITAGEM" localSheetId="5"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0">#REF!</definedName>
    <definedName name="caca" localSheetId="5">#REF!</definedName>
    <definedName name="caca">#REF!</definedName>
    <definedName name="Calafate" localSheetId="0">#REF!</definedName>
    <definedName name="Calafate" localSheetId="5">#REF!</definedName>
    <definedName name="Calafate">#REF!</definedName>
    <definedName name="Caldeireiro" localSheetId="0">#REF!</definedName>
    <definedName name="Caldeireiro" localSheetId="5">#REF!</definedName>
    <definedName name="Caldeireiro">#REF!</definedName>
    <definedName name="campo1" localSheetId="0">#REF!</definedName>
    <definedName name="campo1" localSheetId="5">#REF!</definedName>
    <definedName name="campo1">#REF!</definedName>
    <definedName name="capamc2" localSheetId="0">#REF!</definedName>
    <definedName name="capamc2" localSheetId="5">#REF!</definedName>
    <definedName name="capamc2">#REF!</definedName>
    <definedName name="capamc3" localSheetId="0">#REF!</definedName>
    <definedName name="capamc3" localSheetId="5">#REF!</definedName>
    <definedName name="capamc3">#REF!</definedName>
    <definedName name="CAPAMC4" localSheetId="0">#REF!</definedName>
    <definedName name="CAPAMC4" localSheetId="5">#REF!</definedName>
    <definedName name="CAPAMC4">#REF!</definedName>
    <definedName name="CAPAMC5TG" localSheetId="5">#REF!</definedName>
    <definedName name="CAPAMC5TG">#REF!</definedName>
    <definedName name="capanom" localSheetId="5">#REF!</definedName>
    <definedName name="capanom">#REF!</definedName>
    <definedName name="capatc2" localSheetId="5">#REF!</definedName>
    <definedName name="capatc2">#REF!</definedName>
    <definedName name="capatc3" localSheetId="5">#REF!</definedName>
    <definedName name="capatc3">#REF!</definedName>
    <definedName name="CAPATC4" localSheetId="5">#REF!</definedName>
    <definedName name="CAPATC4">#REF!</definedName>
    <definedName name="capatg2" localSheetId="5">#REF!</definedName>
    <definedName name="capatg2">#REF!</definedName>
    <definedName name="CAPATG3" localSheetId="5">#REF!</definedName>
    <definedName name="CAPATG3">#REF!</definedName>
    <definedName name="capatg4" localSheetId="5">#REF!</definedName>
    <definedName name="capatg4">#REF!</definedName>
    <definedName name="Carpinteiro" localSheetId="5">#REF!</definedName>
    <definedName name="Carpinteiro">#REF!</definedName>
    <definedName name="Carvoeiro" localSheetId="5">#REF!</definedName>
    <definedName name="Carvoeiro">#REF!</definedName>
    <definedName name="CASH_FLOW" localSheetId="0">#REF!</definedName>
    <definedName name="CASH_FLOW" localSheetId="5">#REF!</definedName>
    <definedName name="CASH_FLOW">#REF!</definedName>
    <definedName name="Category" localSheetId="0">#REF!</definedName>
    <definedName name="Category" localSheetId="5">#REF!</definedName>
    <definedName name="Category">#REF!</definedName>
    <definedName name="CCC" localSheetId="0">#REF!</definedName>
    <definedName name="CCC" localSheetId="5">#REF!</definedName>
    <definedName name="CCC">#REF!</definedName>
    <definedName name="ccccc" localSheetId="3" hidden="1">{#N/A,#N/A,FALSE,"GERAL";#N/A,#N/A,FALSE,"012-96";#N/A,#N/A,FALSE,"018-96";#N/A,#N/A,FALSE,"027-96";#N/A,#N/A,FALSE,"059-96";#N/A,#N/A,FALSE,"076-96";#N/A,#N/A,FALSE,"019-97";#N/A,#N/A,FALSE,"021-97";#N/A,#N/A,FALSE,"022-97";#N/A,#N/A,FALSE,"028-97"}</definedName>
    <definedName name="ccccc" localSheetId="4" hidden="1">{#N/A,#N/A,FALSE,"GERAL";#N/A,#N/A,FALSE,"012-96";#N/A,#N/A,FALSE,"018-96";#N/A,#N/A,FALSE,"027-96";#N/A,#N/A,FALSE,"059-96";#N/A,#N/A,FALSE,"076-96";#N/A,#N/A,FALSE,"019-97";#N/A,#N/A,FALSE,"021-97";#N/A,#N/A,FALSE,"022-97";#N/A,#N/A,FALSE,"028-97"}</definedName>
    <definedName name="ccccc" localSheetId="0" hidden="1">{#N/A,#N/A,FALSE,"GERAL";#N/A,#N/A,FALSE,"012-96";#N/A,#N/A,FALSE,"018-96";#N/A,#N/A,FALSE,"027-96";#N/A,#N/A,FALSE,"059-96";#N/A,#N/A,FALSE,"076-96";#N/A,#N/A,FALSE,"019-97";#N/A,#N/A,FALSE,"021-97";#N/A,#N/A,FALSE,"022-97";#N/A,#N/A,FALSE,"028-97"}</definedName>
    <definedName name="ccccc" localSheetId="5"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0">#REF!</definedName>
    <definedName name="CCE" localSheetId="5">#REF!</definedName>
    <definedName name="CCE">#REF!</definedName>
    <definedName name="CCF" localSheetId="0">#REF!</definedName>
    <definedName name="CCF" localSheetId="5">#REF!</definedName>
    <definedName name="CCF">#REF!</definedName>
    <definedName name="CCM" localSheetId="5">#REF!</definedName>
    <definedName name="CCM">#REF!</definedName>
    <definedName name="CFM" localSheetId="5">#REF!</definedName>
    <definedName name="CFM">#REF!</definedName>
    <definedName name="CFU" localSheetId="5">#REF!</definedName>
    <definedName name="CFU">#REF!</definedName>
    <definedName name="CODIGO" localSheetId="5">#REF!</definedName>
    <definedName name="CODIGO">#REF!</definedName>
    <definedName name="COMI" localSheetId="5">#REF!</definedName>
    <definedName name="COMI">#REF!</definedName>
    <definedName name="COMPRAS" localSheetId="0">#REF!</definedName>
    <definedName name="COMPRAS" localSheetId="5">#REF!</definedName>
    <definedName name="COMPRAS">#REF!</definedName>
    <definedName name="concorrentes" localSheetId="3" hidden="1">{#N/A,#N/A,FALSE,"Cronograma";#N/A,#N/A,FALSE,"Cronogr. 2"}</definedName>
    <definedName name="concorrentes" localSheetId="4" hidden="1">{#N/A,#N/A,FALSE,"Cronograma";#N/A,#N/A,FALSE,"Cronogr. 2"}</definedName>
    <definedName name="concorrentes" localSheetId="0" hidden="1">{#N/A,#N/A,FALSE,"Cronograma";#N/A,#N/A,FALSE,"Cronogr. 2"}</definedName>
    <definedName name="concorrentes" localSheetId="5" hidden="1">{#N/A,#N/A,FALSE,"Cronograma";#N/A,#N/A,FALSE,"Cronogr. 2"}</definedName>
    <definedName name="concorrentes" localSheetId="2" hidden="1">{#N/A,#N/A,FALSE,"Cronograma";#N/A,#N/A,FALSE,"Cronogr. 2"}</definedName>
    <definedName name="concorrentes" hidden="1">{#N/A,#N/A,FALSE,"Cronograma";#N/A,#N/A,FALSE,"Cronogr. 2"}</definedName>
    <definedName name="confmc" localSheetId="0">#REF!</definedName>
    <definedName name="confmc" localSheetId="5">#REF!</definedName>
    <definedName name="confmc">#REF!</definedName>
    <definedName name="conftc" localSheetId="0">#REF!</definedName>
    <definedName name="conftc" localSheetId="5">#REF!</definedName>
    <definedName name="conftc">#REF!</definedName>
    <definedName name="conftg" localSheetId="0">#REF!</definedName>
    <definedName name="conftg" localSheetId="5">#REF!</definedName>
    <definedName name="conftg">#REF!</definedName>
    <definedName name="CONT1" localSheetId="0">#REF!</definedName>
    <definedName name="CONT1" localSheetId="5">#REF!</definedName>
    <definedName name="CONT1">#REF!</definedName>
    <definedName name="CONT2" localSheetId="0">#REF!</definedName>
    <definedName name="CONT2" localSheetId="5">#REF!</definedName>
    <definedName name="CONT2">#REF!</definedName>
    <definedName name="CONT3" localSheetId="0">#REF!</definedName>
    <definedName name="CONT3" localSheetId="5">#REF!</definedName>
    <definedName name="CONT3">#REF!</definedName>
    <definedName name="CONT4" localSheetId="0">#REF!</definedName>
    <definedName name="CONT4" localSheetId="5">#REF!</definedName>
    <definedName name="CONT4">#REF!</definedName>
    <definedName name="CONT5" localSheetId="0">#REF!</definedName>
    <definedName name="CONT5" localSheetId="5">#REF!</definedName>
    <definedName name="CONT5">#REF!</definedName>
    <definedName name="CONT6" localSheetId="0">#REF!</definedName>
    <definedName name="CONT6" localSheetId="5">#REF!</definedName>
    <definedName name="CONT6">#REF!</definedName>
    <definedName name="CONT7" localSheetId="0">#REF!</definedName>
    <definedName name="CONT7" localSheetId="5">#REF!</definedName>
    <definedName name="CONT7">#REF!</definedName>
    <definedName name="CONT8" localSheetId="0">#REF!</definedName>
    <definedName name="CONT8" localSheetId="5">#REF!</definedName>
    <definedName name="CONT8">#REF!</definedName>
    <definedName name="CONT9" localSheetId="0">#REF!</definedName>
    <definedName name="CONT9" localSheetId="5">#REF!</definedName>
    <definedName name="CONT9">#REF!</definedName>
    <definedName name="CPV" localSheetId="0">#REF!</definedName>
    <definedName name="CPV" localSheetId="5">#REF!</definedName>
    <definedName name="CPV">#REF!</definedName>
    <definedName name="CRN_FIS" localSheetId="0">#REF!</definedName>
    <definedName name="CRN_FIS" localSheetId="5">#REF!</definedName>
    <definedName name="CRN_FIS">#REF!</definedName>
    <definedName name="ct" localSheetId="0">#REF!</definedName>
    <definedName name="ct" localSheetId="5">#REF!</definedName>
    <definedName name="ct">#REF!</definedName>
    <definedName name="cu" localSheetId="5">#REF!</definedName>
    <definedName name="cu">#REF!</definedName>
    <definedName name="CUSTO" localSheetId="5">#REF!</definedName>
    <definedName name="CUSTO">#REF!</definedName>
    <definedName name="CUSTO_DE_COMBUSTÍVEL_E_LUFRIFICANTES" localSheetId="0">#REF!</definedName>
    <definedName name="CUSTO_DE_COMBUSTÍVEL_E_LUFRIFICANTES" localSheetId="5">#REF!</definedName>
    <definedName name="CUSTO_DE_COMBUSTÍVEL_E_LUFRIFICANTES">#REF!</definedName>
    <definedName name="D">#N/A</definedName>
    <definedName name="DADOS" localSheetId="0">#REF!</definedName>
    <definedName name="DADOS" localSheetId="5">#REF!</definedName>
    <definedName name="DADOS">#REF!</definedName>
    <definedName name="DATA" localSheetId="0">#REF!</definedName>
    <definedName name="DATA" localSheetId="5">#REF!</definedName>
    <definedName name="DATA">#REF!</definedName>
    <definedName name="DDD" localSheetId="0">#REF!</definedName>
    <definedName name="DDD" localSheetId="5">#REF!</definedName>
    <definedName name="DDD">#REF!</definedName>
    <definedName name="ddddd" localSheetId="3" hidden="1">{#N/A,#N/A,FALSE,"GERAL";#N/A,#N/A,FALSE,"012-96";#N/A,#N/A,FALSE,"018-96";#N/A,#N/A,FALSE,"027-96";#N/A,#N/A,FALSE,"059-96";#N/A,#N/A,FALSE,"076-96";#N/A,#N/A,FALSE,"019-97";#N/A,#N/A,FALSE,"021-97";#N/A,#N/A,FALSE,"022-97";#N/A,#N/A,FALSE,"028-97"}</definedName>
    <definedName name="ddddd" localSheetId="4" hidden="1">{#N/A,#N/A,FALSE,"GERAL";#N/A,#N/A,FALSE,"012-96";#N/A,#N/A,FALSE,"018-96";#N/A,#N/A,FALSE,"027-96";#N/A,#N/A,FALSE,"059-96";#N/A,#N/A,FALSE,"076-96";#N/A,#N/A,FALSE,"019-97";#N/A,#N/A,FALSE,"021-97";#N/A,#N/A,FALSE,"022-97";#N/A,#N/A,FALSE,"028-97"}</definedName>
    <definedName name="ddddd" localSheetId="0" hidden="1">{#N/A,#N/A,FALSE,"GERAL";#N/A,#N/A,FALSE,"012-96";#N/A,#N/A,FALSE,"018-96";#N/A,#N/A,FALSE,"027-96";#N/A,#N/A,FALSE,"059-96";#N/A,#N/A,FALSE,"076-96";#N/A,#N/A,FALSE,"019-97";#N/A,#N/A,FALSE,"021-97";#N/A,#N/A,FALSE,"022-97";#N/A,#N/A,FALSE,"028-97"}</definedName>
    <definedName name="ddddd" localSheetId="5"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0">#REF!</definedName>
    <definedName name="DDE" localSheetId="5">#REF!</definedName>
    <definedName name="DDE">#REF!</definedName>
    <definedName name="DDF" localSheetId="0">#REF!</definedName>
    <definedName name="DDF" localSheetId="5">#REF!</definedName>
    <definedName name="DDF">#REF!</definedName>
    <definedName name="DDG" localSheetId="5">#REF!</definedName>
    <definedName name="DDG">#REF!</definedName>
    <definedName name="DDH" localSheetId="5">#REF!</definedName>
    <definedName name="DDH">#REF!</definedName>
    <definedName name="DDI" localSheetId="5">#REF!</definedName>
    <definedName name="DDI">#REF!</definedName>
    <definedName name="DDJ" localSheetId="5">#REF!</definedName>
    <definedName name="DDJ">#REF!</definedName>
    <definedName name="DDK" localSheetId="5">#REF!</definedName>
    <definedName name="DDK">#REF!</definedName>
    <definedName name="DDL" localSheetId="5">#REF!</definedName>
    <definedName name="DDL">#REF!</definedName>
    <definedName name="DDM" localSheetId="5">#REF!</definedName>
    <definedName name="DDM">#REF!</definedName>
    <definedName name="Denominação" localSheetId="5">#REF!</definedName>
    <definedName name="Denominação">#REF!</definedName>
    <definedName name="DESCRITIVO1" localSheetId="5">#REF!</definedName>
    <definedName name="DESCRITIVO1">#REF!</definedName>
    <definedName name="desig" localSheetId="0">#REF!</definedName>
    <definedName name="desig" localSheetId="5">#REF!</definedName>
    <definedName name="desig">#REF!</definedName>
    <definedName name="Di" localSheetId="0">#REF!</definedName>
    <definedName name="Di" localSheetId="5">#REF!</definedName>
    <definedName name="Di">#REF!</definedName>
    <definedName name="DISCRIMINAÇÃO" localSheetId="0">#REF!</definedName>
    <definedName name="DISCRIMINAÇÃO" localSheetId="5">#REF!</definedName>
    <definedName name="DISCRIMINAÇÃO">#REF!</definedName>
    <definedName name="dispmc" localSheetId="0">#REF!</definedName>
    <definedName name="dispmc" localSheetId="5">#REF!</definedName>
    <definedName name="dispmc">#REF!</definedName>
    <definedName name="disptc" localSheetId="0">#REF!</definedName>
    <definedName name="disptc" localSheetId="5">#REF!</definedName>
    <definedName name="disptc">#REF!</definedName>
    <definedName name="disptg" localSheetId="0">#REF!</definedName>
    <definedName name="disptg" localSheetId="5">#REF!</definedName>
    <definedName name="disptg">#REF!</definedName>
    <definedName name="Dn" localSheetId="0">#REF!</definedName>
    <definedName name="Dn" localSheetId="5">#REF!</definedName>
    <definedName name="Dn">#REF!</definedName>
    <definedName name="Do" localSheetId="0">#REF!</definedName>
    <definedName name="Do" localSheetId="5">#REF!</definedName>
    <definedName name="Do">#REF!</definedName>
    <definedName name="DOLAR" localSheetId="0">#REF!</definedName>
    <definedName name="DOLAR" localSheetId="5">#REF!</definedName>
    <definedName name="DOLAR">#REF!</definedName>
    <definedName name="Dólar" localSheetId="0">#REF!</definedName>
    <definedName name="Dólar" localSheetId="5">#REF!</definedName>
    <definedName name="Dólar">#REF!</definedName>
    <definedName name="DPRE" localSheetId="0">#REF!</definedName>
    <definedName name="DPRE" localSheetId="5">#REF!</definedName>
    <definedName name="DPRE">#REF!</definedName>
    <definedName name="dsfs" localSheetId="3" hidden="1">{#N/A,#N/A,FALSE,"GERAL";#N/A,#N/A,FALSE,"012-96";#N/A,#N/A,FALSE,"018-96";#N/A,#N/A,FALSE,"027-96";#N/A,#N/A,FALSE,"059-96";#N/A,#N/A,FALSE,"076-96";#N/A,#N/A,FALSE,"019-97";#N/A,#N/A,FALSE,"021-97";#N/A,#N/A,FALSE,"022-97";#N/A,#N/A,FALSE,"028-97"}</definedName>
    <definedName name="dsfs" localSheetId="4" hidden="1">{#N/A,#N/A,FALSE,"GERAL";#N/A,#N/A,FALSE,"012-96";#N/A,#N/A,FALSE,"018-96";#N/A,#N/A,FALSE,"027-96";#N/A,#N/A,FALSE,"059-96";#N/A,#N/A,FALSE,"076-96";#N/A,#N/A,FALSE,"019-97";#N/A,#N/A,FALSE,"021-97";#N/A,#N/A,FALSE,"022-97";#N/A,#N/A,FALSE,"028-97"}</definedName>
    <definedName name="dsfs" localSheetId="0" hidden="1">{#N/A,#N/A,FALSE,"GERAL";#N/A,#N/A,FALSE,"012-96";#N/A,#N/A,FALSE,"018-96";#N/A,#N/A,FALSE,"027-96";#N/A,#N/A,FALSE,"059-96";#N/A,#N/A,FALSE,"076-96";#N/A,#N/A,FALSE,"019-97";#N/A,#N/A,FALSE,"021-97";#N/A,#N/A,FALSE,"022-97";#N/A,#N/A,FALSE,"028-97"}</definedName>
    <definedName name="dsfs" localSheetId="5"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0">#REF!</definedName>
    <definedName name="DTFE" localSheetId="5">#REF!</definedName>
    <definedName name="DTFE">#REF!</definedName>
    <definedName name="DTFM" localSheetId="0">#REF!</definedName>
    <definedName name="DTFM" localSheetId="5">#REF!</definedName>
    <definedName name="DTFM">#REF!</definedName>
    <definedName name="DTL" localSheetId="0">#REF!</definedName>
    <definedName name="DTL" localSheetId="5">#REF!</definedName>
    <definedName name="DTL">#REF!</definedName>
    <definedName name="EASD" localSheetId="0">#REF!</definedName>
    <definedName name="EASD" localSheetId="5">#REF!</definedName>
    <definedName name="EASD">#REF!</definedName>
    <definedName name="EEE" localSheetId="0">#REF!</definedName>
    <definedName name="EEE" localSheetId="5">#REF!</definedName>
    <definedName name="EEE">#REF!</definedName>
    <definedName name="EEF" localSheetId="0">#REF!</definedName>
    <definedName name="EEF" localSheetId="5">#REF!</definedName>
    <definedName name="EEF">#REF!</definedName>
    <definedName name="EEG" localSheetId="5">#REF!</definedName>
    <definedName name="EEG">#REF!</definedName>
    <definedName name="EEH" localSheetId="5">#REF!</definedName>
    <definedName name="EEH">#REF!</definedName>
    <definedName name="EEI" localSheetId="5">#REF!</definedName>
    <definedName name="EEI">#REF!</definedName>
    <definedName name="EFETIVO" localSheetId="0">#REF!</definedName>
    <definedName name="EFETIVO" localSheetId="5">#REF!</definedName>
    <definedName name="EFETIVO">#REF!</definedName>
    <definedName name="Eletricista_F_C" localSheetId="0">#REF!</definedName>
    <definedName name="Eletricista_F_C" localSheetId="5">#REF!</definedName>
    <definedName name="Eletricista_F_C">#REF!</definedName>
    <definedName name="Eletricista_FC" localSheetId="0">#REF!</definedName>
    <definedName name="Eletricista_FC" localSheetId="5">#REF!</definedName>
    <definedName name="Eletricista_FC">#REF!</definedName>
    <definedName name="Eletricista_Mo" localSheetId="0">#REF!</definedName>
    <definedName name="Eletricista_Mo" localSheetId="5">#REF!</definedName>
    <definedName name="Eletricista_Mo">#REF!</definedName>
    <definedName name="Eletricista_Mont" localSheetId="5">#REF!</definedName>
    <definedName name="Eletricista_Mont">#REF!</definedName>
    <definedName name="EletricistaFC" localSheetId="5">#REF!</definedName>
    <definedName name="EletricistaFC">#REF!</definedName>
    <definedName name="Encanador" localSheetId="5">#REF!</definedName>
    <definedName name="Encanador">#REF!</definedName>
    <definedName name="Encarregado" localSheetId="5">#REF!</definedName>
    <definedName name="Encarregado">#REF!</definedName>
    <definedName name="ENG" localSheetId="0">#REF!</definedName>
    <definedName name="ENG" localSheetId="5">#REF!</definedName>
    <definedName name="ENG">#REF!</definedName>
    <definedName name="EQUIPAMENTO" localSheetId="0">#REF!</definedName>
    <definedName name="EQUIPAMENTO" localSheetId="5">#REF!</definedName>
    <definedName name="EQUIPAMENTO">#REF!</definedName>
    <definedName name="Esmerilhador" localSheetId="0">#REF!</definedName>
    <definedName name="Esmerilhador" localSheetId="5">#REF!</definedName>
    <definedName name="Esmerilhador">#REF!</definedName>
    <definedName name="ESPESSAMENTO" localSheetId="3" hidden="1">{#N/A,#N/A,FALSE,"GERAL";#N/A,#N/A,FALSE,"012-96";#N/A,#N/A,FALSE,"018-96";#N/A,#N/A,FALSE,"027-96";#N/A,#N/A,FALSE,"059-96";#N/A,#N/A,FALSE,"076-96";#N/A,#N/A,FALSE,"019-97";#N/A,#N/A,FALSE,"021-97";#N/A,#N/A,FALSE,"022-97";#N/A,#N/A,FALSE,"028-97"}</definedName>
    <definedName name="ESPESSAMENTO" localSheetId="4" hidden="1">{#N/A,#N/A,FALSE,"GERAL";#N/A,#N/A,FALSE,"012-96";#N/A,#N/A,FALSE,"018-96";#N/A,#N/A,FALSE,"027-96";#N/A,#N/A,FALSE,"059-96";#N/A,#N/A,FALSE,"076-96";#N/A,#N/A,FALSE,"019-97";#N/A,#N/A,FALSE,"021-97";#N/A,#N/A,FALSE,"022-97";#N/A,#N/A,FALSE,"028-97"}</definedName>
    <definedName name="ESPESSAMENTO" localSheetId="0" hidden="1">{#N/A,#N/A,FALSE,"GERAL";#N/A,#N/A,FALSE,"012-96";#N/A,#N/A,FALSE,"018-96";#N/A,#N/A,FALSE,"027-96";#N/A,#N/A,FALSE,"059-96";#N/A,#N/A,FALSE,"076-96";#N/A,#N/A,FALSE,"019-97";#N/A,#N/A,FALSE,"021-97";#N/A,#N/A,FALSE,"022-97";#N/A,#N/A,FALSE,"028-97"}</definedName>
    <definedName name="ESPESSAMENTO" localSheetId="5"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3" hidden="1">{#N/A,#N/A,FALSE,"GERAL";#N/A,#N/A,FALSE,"012-96";#N/A,#N/A,FALSE,"018-96";#N/A,#N/A,FALSE,"027-96";#N/A,#N/A,FALSE,"059-96";#N/A,#N/A,FALSE,"076-96";#N/A,#N/A,FALSE,"019-97";#N/A,#N/A,FALSE,"021-97";#N/A,#N/A,FALSE,"022-97";#N/A,#N/A,FALSE,"028-97"}</definedName>
    <definedName name="ESTRADA" localSheetId="4" hidden="1">{#N/A,#N/A,FALSE,"GERAL";#N/A,#N/A,FALSE,"012-96";#N/A,#N/A,FALSE,"018-96";#N/A,#N/A,FALSE,"027-96";#N/A,#N/A,FALSE,"059-96";#N/A,#N/A,FALSE,"076-96";#N/A,#N/A,FALSE,"019-97";#N/A,#N/A,FALSE,"021-97";#N/A,#N/A,FALSE,"022-97";#N/A,#N/A,FALSE,"028-97"}</definedName>
    <definedName name="ESTRADA" localSheetId="0" hidden="1">{#N/A,#N/A,FALSE,"GERAL";#N/A,#N/A,FALSE,"012-96";#N/A,#N/A,FALSE,"018-96";#N/A,#N/A,FALSE,"027-96";#N/A,#N/A,FALSE,"059-96";#N/A,#N/A,FALSE,"076-96";#N/A,#N/A,FALSE,"019-97";#N/A,#N/A,FALSE,"021-97";#N/A,#N/A,FALSE,"022-97";#N/A,#N/A,FALSE,"028-97"}</definedName>
    <definedName name="ESTRADA" localSheetId="5"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0">#REF!</definedName>
    <definedName name="etagig" localSheetId="5">#REF!</definedName>
    <definedName name="etagig">#REF!</definedName>
    <definedName name="etagim" localSheetId="0">#REF!</definedName>
    <definedName name="etagim" localSheetId="5">#REF!</definedName>
    <definedName name="etagim">#REF!</definedName>
    <definedName name="etagit" localSheetId="0">#REF!</definedName>
    <definedName name="etagit" localSheetId="5">#REF!</definedName>
    <definedName name="etagit">#REF!</definedName>
    <definedName name="etatm" localSheetId="0">#REF!</definedName>
    <definedName name="etatm" localSheetId="5">#REF!</definedName>
    <definedName name="etatm">#REF!</definedName>
    <definedName name="etatmmc" localSheetId="0">#REF!</definedName>
    <definedName name="etatmmc" localSheetId="5">#REF!</definedName>
    <definedName name="etatmmc">#REF!</definedName>
    <definedName name="EXAMES_MÉDICOS" localSheetId="0">#REF!</definedName>
    <definedName name="EXAMES_MÉDICOS" localSheetId="5">#REF!</definedName>
    <definedName name="EXAMES_MÉDICOS">#REF!</definedName>
    <definedName name="fator" localSheetId="0">#REF!</definedName>
    <definedName name="fator" localSheetId="5">#REF!</definedName>
    <definedName name="fator">#REF!</definedName>
    <definedName name="FDDFDF" localSheetId="3" hidden="1">{#N/A,#N/A,FALSE,"GERAL";#N/A,#N/A,FALSE,"012-96";#N/A,#N/A,FALSE,"018-96";#N/A,#N/A,FALSE,"027-96";#N/A,#N/A,FALSE,"059-96";#N/A,#N/A,FALSE,"076-96";#N/A,#N/A,FALSE,"019-97";#N/A,#N/A,FALSE,"021-97";#N/A,#N/A,FALSE,"022-97";#N/A,#N/A,FALSE,"028-97"}</definedName>
    <definedName name="FDDFDF" localSheetId="4" hidden="1">{#N/A,#N/A,FALSE,"GERAL";#N/A,#N/A,FALSE,"012-96";#N/A,#N/A,FALSE,"018-96";#N/A,#N/A,FALSE,"027-96";#N/A,#N/A,FALSE,"059-96";#N/A,#N/A,FALSE,"076-96";#N/A,#N/A,FALSE,"019-97";#N/A,#N/A,FALSE,"021-97";#N/A,#N/A,FALSE,"022-97";#N/A,#N/A,FALSE,"028-97"}</definedName>
    <definedName name="FDDFDF" localSheetId="0" hidden="1">{#N/A,#N/A,FALSE,"GERAL";#N/A,#N/A,FALSE,"012-96";#N/A,#N/A,FALSE,"018-96";#N/A,#N/A,FALSE,"027-96";#N/A,#N/A,FALSE,"059-96";#N/A,#N/A,FALSE,"076-96";#N/A,#N/A,FALSE,"019-97";#N/A,#N/A,FALSE,"021-97";#N/A,#N/A,FALSE,"022-97";#N/A,#N/A,FALSE,"028-97"}</definedName>
    <definedName name="FDDFDF" localSheetId="5"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0">#REF!</definedName>
    <definedName name="FEVol" localSheetId="5">#REF!</definedName>
    <definedName name="FEVol">#REF!</definedName>
    <definedName name="FFF" localSheetId="0">#REF!</definedName>
    <definedName name="FFF" localSheetId="5">#REF!</definedName>
    <definedName name="FFF">#REF!</definedName>
    <definedName name="FFG" localSheetId="5">#REF!</definedName>
    <definedName name="FFG">#REF!</definedName>
    <definedName name="FFH" localSheetId="5">#REF!</definedName>
    <definedName name="FFH">#REF!</definedName>
    <definedName name="FFI" localSheetId="5">#REF!</definedName>
    <definedName name="FFI">#REF!</definedName>
    <definedName name="fifty" localSheetId="0">#REF!</definedName>
    <definedName name="fifty" localSheetId="5">#REF!</definedName>
    <definedName name="fifty">#REF!</definedName>
    <definedName name="filtragem" localSheetId="3" hidden="1">{#N/A,#N/A,FALSE,"GERAL";#N/A,#N/A,FALSE,"012-96";#N/A,#N/A,FALSE,"018-96";#N/A,#N/A,FALSE,"027-96";#N/A,#N/A,FALSE,"059-96";#N/A,#N/A,FALSE,"076-96";#N/A,#N/A,FALSE,"019-97";#N/A,#N/A,FALSE,"021-97";#N/A,#N/A,FALSE,"022-97";#N/A,#N/A,FALSE,"028-97"}</definedName>
    <definedName name="filtragem" localSheetId="4" hidden="1">{#N/A,#N/A,FALSE,"GERAL";#N/A,#N/A,FALSE,"012-96";#N/A,#N/A,FALSE,"018-96";#N/A,#N/A,FALSE,"027-96";#N/A,#N/A,FALSE,"059-96";#N/A,#N/A,FALSE,"076-96";#N/A,#N/A,FALSE,"019-97";#N/A,#N/A,FALSE,"021-97";#N/A,#N/A,FALSE,"022-97";#N/A,#N/A,FALSE,"028-97"}</definedName>
    <definedName name="filtragem" localSheetId="0" hidden="1">{#N/A,#N/A,FALSE,"GERAL";#N/A,#N/A,FALSE,"012-96";#N/A,#N/A,FALSE,"018-96";#N/A,#N/A,FALSE,"027-96";#N/A,#N/A,FALSE,"059-96";#N/A,#N/A,FALSE,"076-96";#N/A,#N/A,FALSE,"019-97";#N/A,#N/A,FALSE,"021-97";#N/A,#N/A,FALSE,"022-97";#N/A,#N/A,FALSE,"028-97"}</definedName>
    <definedName name="filtragem" localSheetId="5"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0">#REF!</definedName>
    <definedName name="FiveA" localSheetId="5">#REF!</definedName>
    <definedName name="FiveA">#REF!</definedName>
    <definedName name="FiveB" localSheetId="0">#REF!</definedName>
    <definedName name="FiveB" localSheetId="5">#REF!</definedName>
    <definedName name="FiveB">#REF!</definedName>
    <definedName name="FiveC" localSheetId="0">#REF!</definedName>
    <definedName name="FiveC" localSheetId="5">#REF!</definedName>
    <definedName name="FiveC">#REF!</definedName>
    <definedName name="FiveD" localSheetId="0">#REF!</definedName>
    <definedName name="FiveD" localSheetId="5">#REF!</definedName>
    <definedName name="FiveD">#REF!</definedName>
    <definedName name="FiveE" localSheetId="0">#REF!</definedName>
    <definedName name="FiveE" localSheetId="5">#REF!</definedName>
    <definedName name="FiveE">#REF!</definedName>
    <definedName name="FiveF" localSheetId="0">#REF!</definedName>
    <definedName name="FiveF" localSheetId="5">#REF!</definedName>
    <definedName name="FiveF">#REF!</definedName>
    <definedName name="FiveG" localSheetId="0">#REF!</definedName>
    <definedName name="FiveG" localSheetId="5">#REF!</definedName>
    <definedName name="FiveG">#REF!</definedName>
    <definedName name="FiveH" localSheetId="0">#REF!</definedName>
    <definedName name="FiveH" localSheetId="5">#REF!</definedName>
    <definedName name="FiveH">#REF!</definedName>
    <definedName name="FiveI" localSheetId="0">#REF!</definedName>
    <definedName name="FiveI" localSheetId="5">#REF!</definedName>
    <definedName name="FiveI">#REF!</definedName>
    <definedName name="FiveJ" localSheetId="0">#REF!</definedName>
    <definedName name="FiveJ" localSheetId="5">#REF!</definedName>
    <definedName name="FiveJ">#REF!</definedName>
    <definedName name="FiveK" localSheetId="0">#REF!</definedName>
    <definedName name="FiveK" localSheetId="5">#REF!</definedName>
    <definedName name="FiveK">#REF!</definedName>
    <definedName name="FiveL" localSheetId="0">#REF!</definedName>
    <definedName name="FiveL" localSheetId="5">#REF!</definedName>
    <definedName name="FiveL">#REF!</definedName>
    <definedName name="FiveM" localSheetId="0">#REF!</definedName>
    <definedName name="FiveM" localSheetId="5">#REF!</definedName>
    <definedName name="FiveM">#REF!</definedName>
    <definedName name="FLOT" localSheetId="3" hidden="1">{#N/A,#N/A,FALSE,"GERAL";#N/A,#N/A,FALSE,"012-96";#N/A,#N/A,FALSE,"018-96";#N/A,#N/A,FALSE,"027-96";#N/A,#N/A,FALSE,"059-96";#N/A,#N/A,FALSE,"076-96";#N/A,#N/A,FALSE,"019-97";#N/A,#N/A,FALSE,"021-97";#N/A,#N/A,FALSE,"022-97";#N/A,#N/A,FALSE,"028-97"}</definedName>
    <definedName name="FLOT" localSheetId="4" hidden="1">{#N/A,#N/A,FALSE,"GERAL";#N/A,#N/A,FALSE,"012-96";#N/A,#N/A,FALSE,"018-96";#N/A,#N/A,FALSE,"027-96";#N/A,#N/A,FALSE,"059-96";#N/A,#N/A,FALSE,"076-96";#N/A,#N/A,FALSE,"019-97";#N/A,#N/A,FALSE,"021-97";#N/A,#N/A,FALSE,"022-97";#N/A,#N/A,FALSE,"028-97"}</definedName>
    <definedName name="FLOT" localSheetId="0" hidden="1">{#N/A,#N/A,FALSE,"GERAL";#N/A,#N/A,FALSE,"012-96";#N/A,#N/A,FALSE,"018-96";#N/A,#N/A,FALSE,"027-96";#N/A,#N/A,FALSE,"059-96";#N/A,#N/A,FALSE,"076-96";#N/A,#N/A,FALSE,"019-97";#N/A,#N/A,FALSE,"021-97";#N/A,#N/A,FALSE,"022-97";#N/A,#N/A,FALSE,"028-97"}</definedName>
    <definedName name="FLOT" localSheetId="5"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0">#REF!</definedName>
    <definedName name="Fluidos" localSheetId="5">#REF!</definedName>
    <definedName name="Fluidos">#REF!</definedName>
    <definedName name="FLUTUANTE2" localSheetId="3" hidden="1">{#N/A,#N/A,FALSE,"GERAL";#N/A,#N/A,FALSE,"012-96";#N/A,#N/A,FALSE,"018-96";#N/A,#N/A,FALSE,"027-96";#N/A,#N/A,FALSE,"059-96";#N/A,#N/A,FALSE,"076-96";#N/A,#N/A,FALSE,"019-97";#N/A,#N/A,FALSE,"021-97";#N/A,#N/A,FALSE,"022-97";#N/A,#N/A,FALSE,"028-97"}</definedName>
    <definedName name="FLUTUANTE2" localSheetId="4" hidden="1">{#N/A,#N/A,FALSE,"GERAL";#N/A,#N/A,FALSE,"012-96";#N/A,#N/A,FALSE,"018-96";#N/A,#N/A,FALSE,"027-96";#N/A,#N/A,FALSE,"059-96";#N/A,#N/A,FALSE,"076-96";#N/A,#N/A,FALSE,"019-97";#N/A,#N/A,FALSE,"021-97";#N/A,#N/A,FALSE,"022-97";#N/A,#N/A,FALSE,"028-97"}</definedName>
    <definedName name="FLUTUANTE2" localSheetId="0" hidden="1">{#N/A,#N/A,FALSE,"GERAL";#N/A,#N/A,FALSE,"012-96";#N/A,#N/A,FALSE,"018-96";#N/A,#N/A,FALSE,"027-96";#N/A,#N/A,FALSE,"059-96";#N/A,#N/A,FALSE,"076-96";#N/A,#N/A,FALSE,"019-97";#N/A,#N/A,FALSE,"021-97";#N/A,#N/A,FALSE,"022-97";#N/A,#N/A,FALSE,"028-97"}</definedName>
    <definedName name="FLUTUANTE2" localSheetId="5"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0">#REF!</definedName>
    <definedName name="FourA" localSheetId="5">#REF!</definedName>
    <definedName name="FourA">#REF!</definedName>
    <definedName name="FourB" localSheetId="0">#REF!</definedName>
    <definedName name="FourB" localSheetId="5">#REF!</definedName>
    <definedName name="FourB">#REF!</definedName>
    <definedName name="FourC" localSheetId="0">#REF!</definedName>
    <definedName name="FourC" localSheetId="5">#REF!</definedName>
    <definedName name="FourC">#REF!</definedName>
    <definedName name="FourD" localSheetId="0">#REF!</definedName>
    <definedName name="FourD" localSheetId="5">#REF!</definedName>
    <definedName name="FourD">#REF!</definedName>
    <definedName name="FourE" localSheetId="0">#REF!</definedName>
    <definedName name="FourE" localSheetId="5">#REF!</definedName>
    <definedName name="FourE">#REF!</definedName>
    <definedName name="FourF" localSheetId="0">#REF!</definedName>
    <definedName name="FourF" localSheetId="5">#REF!</definedName>
    <definedName name="FourF">#REF!</definedName>
    <definedName name="FourG" localSheetId="0">#REF!</definedName>
    <definedName name="FourG" localSheetId="5">#REF!</definedName>
    <definedName name="FourG">#REF!</definedName>
    <definedName name="FourH" localSheetId="0">#REF!</definedName>
    <definedName name="FourH" localSheetId="5">#REF!</definedName>
    <definedName name="FourH">#REF!</definedName>
    <definedName name="FourI" localSheetId="0">#REF!</definedName>
    <definedName name="FourI" localSheetId="5">#REF!</definedName>
    <definedName name="FourI">#REF!</definedName>
    <definedName name="FourJ" localSheetId="0">#REF!</definedName>
    <definedName name="FourJ" localSheetId="5">#REF!</definedName>
    <definedName name="FourJ">#REF!</definedName>
    <definedName name="FourK" localSheetId="0">#REF!</definedName>
    <definedName name="FourK" localSheetId="5">#REF!</definedName>
    <definedName name="FourK">#REF!</definedName>
    <definedName name="FourL" localSheetId="0">#REF!</definedName>
    <definedName name="FourL" localSheetId="5">#REF!</definedName>
    <definedName name="FourL">#REF!</definedName>
    <definedName name="Fourm" localSheetId="0">#REF!</definedName>
    <definedName name="Fourm" localSheetId="5">#REF!</definedName>
    <definedName name="Fourm">#REF!</definedName>
    <definedName name="FRT" localSheetId="0">#REF!</definedName>
    <definedName name="FRT" localSheetId="5">#REF!</definedName>
    <definedName name="FRT">#REF!</definedName>
    <definedName name="Funileiro" localSheetId="0">#REF!</definedName>
    <definedName name="Funileiro" localSheetId="5">#REF!</definedName>
    <definedName name="Funileiro">#REF!</definedName>
    <definedName name="GGG" localSheetId="0">#REF!</definedName>
    <definedName name="GGG" localSheetId="5">#REF!</definedName>
    <definedName name="GGG">#REF!</definedName>
    <definedName name="GGH" localSheetId="5">#REF!</definedName>
    <definedName name="GGH">#REF!</definedName>
    <definedName name="GGI" localSheetId="5">#REF!</definedName>
    <definedName name="GGI">#REF!</definedName>
    <definedName name="GGJ" localSheetId="5">#REF!</definedName>
    <definedName name="GGJ">#REF!</definedName>
    <definedName name="_xlnm.Recorder">#REF!</definedName>
    <definedName name="groelandia" localSheetId="5">#REF!</definedName>
    <definedName name="groelandia">#REF!</definedName>
    <definedName name="HHH" localSheetId="5">#REF!</definedName>
    <definedName name="HHH">#REF!</definedName>
    <definedName name="HHI" localSheetId="5">#REF!</definedName>
    <definedName name="HHI">#REF!</definedName>
    <definedName name="HHJ" localSheetId="5">#REF!</definedName>
    <definedName name="HHJ">#REF!</definedName>
    <definedName name="HHK" localSheetId="5">#REF!</definedName>
    <definedName name="HHK">#REF!</definedName>
    <definedName name="I" localSheetId="0">#REF!</definedName>
    <definedName name="I" localSheetId="5">#REF!</definedName>
    <definedName name="I">#REF!</definedName>
    <definedName name="ICMS" localSheetId="0">#REF!</definedName>
    <definedName name="ICMS" localSheetId="5">#REF!</definedName>
    <definedName name="ICMS">#REF!</definedName>
    <definedName name="II" localSheetId="0">#REF!</definedName>
    <definedName name="II" localSheetId="5">#REF!</definedName>
    <definedName name="II">#REF!</definedName>
    <definedName name="III" localSheetId="0">#REF!</definedName>
    <definedName name="III" localSheetId="5">#REF!</definedName>
    <definedName name="III">#REF!</definedName>
    <definedName name="IIIA" localSheetId="5">#REF!</definedName>
    <definedName name="IIIA">#REF!</definedName>
    <definedName name="IMP_03" localSheetId="0">#REF!</definedName>
    <definedName name="IMP_03" localSheetId="5">#REF!</definedName>
    <definedName name="IMP_03">#REF!</definedName>
    <definedName name="INDICE" localSheetId="0">#REF!</definedName>
    <definedName name="INDICE" localSheetId="5">#REF!</definedName>
    <definedName name="INDICE">#REF!</definedName>
    <definedName name="InhaltsvezSUMMEN" localSheetId="0">#REF!</definedName>
    <definedName name="InhaltsvezSUMMEN" localSheetId="5">#REF!</definedName>
    <definedName name="InhaltsvezSUMMEN">#REF!</definedName>
    <definedName name="Início_do_projeto" localSheetId="0">#REF!</definedName>
    <definedName name="Início_do_projeto">#REF!</definedName>
    <definedName name="Instr_Controle" localSheetId="0">#REF!</definedName>
    <definedName name="Instr_Controle" localSheetId="5">#REF!</definedName>
    <definedName name="Instr_Controle">#REF!</definedName>
    <definedName name="Instrum_Con" localSheetId="0">#REF!</definedName>
    <definedName name="Instrum_Con" localSheetId="5">#REF!</definedName>
    <definedName name="Instrum_Con">#REF!</definedName>
    <definedName name="Instrum_Controle" localSheetId="5">#REF!</definedName>
    <definedName name="Instrum_Controle">#REF!</definedName>
    <definedName name="Instrum_Mo" localSheetId="5">#REF!</definedName>
    <definedName name="Instrum_Mo">#REF!</definedName>
    <definedName name="Instrum_Montador" localSheetId="5">#REF!</definedName>
    <definedName name="Instrum_Montador">#REF!</definedName>
    <definedName name="Instrum_Tubista" localSheetId="5">#REF!</definedName>
    <definedName name="Instrum_Tubista">#REF!</definedName>
    <definedName name="IPI" localSheetId="5">#REF!</definedName>
    <definedName name="IPI">#REF!</definedName>
    <definedName name="Isolador" localSheetId="5">#REF!</definedName>
    <definedName name="Isolador">#REF!</definedName>
    <definedName name="item_1" localSheetId="5">#REF!</definedName>
    <definedName name="item_1">#REF!</definedName>
    <definedName name="JAIRO" localSheetId="3" hidden="1">{#N/A,#N/A,FALSE,"GERAL";#N/A,#N/A,FALSE,"012-96";#N/A,#N/A,FALSE,"018-96";#N/A,#N/A,FALSE,"027-96";#N/A,#N/A,FALSE,"059-96";#N/A,#N/A,FALSE,"076-96";#N/A,#N/A,FALSE,"019-97";#N/A,#N/A,FALSE,"021-97";#N/A,#N/A,FALSE,"022-97";#N/A,#N/A,FALSE,"028-97"}</definedName>
    <definedName name="JAIRO" localSheetId="4" hidden="1">{#N/A,#N/A,FALSE,"GERAL";#N/A,#N/A,FALSE,"012-96";#N/A,#N/A,FALSE,"018-96";#N/A,#N/A,FALSE,"027-96";#N/A,#N/A,FALSE,"059-96";#N/A,#N/A,FALSE,"076-96";#N/A,#N/A,FALSE,"019-97";#N/A,#N/A,FALSE,"021-97";#N/A,#N/A,FALSE,"022-97";#N/A,#N/A,FALSE,"028-97"}</definedName>
    <definedName name="JAIRO" localSheetId="0" hidden="1">{#N/A,#N/A,FALSE,"GERAL";#N/A,#N/A,FALSE,"012-96";#N/A,#N/A,FALSE,"018-96";#N/A,#N/A,FALSE,"027-96";#N/A,#N/A,FALSE,"059-96";#N/A,#N/A,FALSE,"076-96";#N/A,#N/A,FALSE,"019-97";#N/A,#N/A,FALSE,"021-97";#N/A,#N/A,FALSE,"022-97";#N/A,#N/A,FALSE,"028-97"}</definedName>
    <definedName name="JAIRO" localSheetId="5"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0">#REF!</definedName>
    <definedName name="JJJ" localSheetId="5">#REF!</definedName>
    <definedName name="JJJ">#REF!</definedName>
    <definedName name="JJJA" localSheetId="0">#REF!</definedName>
    <definedName name="JJJA" localSheetId="5">#REF!</definedName>
    <definedName name="JJJA">#REF!</definedName>
    <definedName name="JOAMAR">#N/A</definedName>
    <definedName name="JOAO" localSheetId="0">#REF!</definedName>
    <definedName name="JOAO" localSheetId="5">#REF!</definedName>
    <definedName name="JOAO">#REF!</definedName>
    <definedName name="K" localSheetId="0">#REF!</definedName>
    <definedName name="K" localSheetId="5">#REF!</definedName>
    <definedName name="K">#REF!</definedName>
    <definedName name="k1mc" localSheetId="0">#REF!</definedName>
    <definedName name="k1mc" localSheetId="5">#REF!</definedName>
    <definedName name="k1mc">#REF!</definedName>
    <definedName name="k1tc" localSheetId="0">#REF!</definedName>
    <definedName name="k1tc" localSheetId="5">#REF!</definedName>
    <definedName name="k1tc">#REF!</definedName>
    <definedName name="k2mc" localSheetId="0">#REF!</definedName>
    <definedName name="k2mc" localSheetId="5">#REF!</definedName>
    <definedName name="k2mc">#REF!</definedName>
    <definedName name="k2tc" localSheetId="0">#REF!</definedName>
    <definedName name="k2tc" localSheetId="5">#REF!</definedName>
    <definedName name="k2tc">#REF!</definedName>
    <definedName name="k3tc" localSheetId="0">#REF!</definedName>
    <definedName name="k3tc" localSheetId="5">#REF!</definedName>
    <definedName name="k3tc">#REF!</definedName>
    <definedName name="k4mc" localSheetId="0">#REF!</definedName>
    <definedName name="k4mc" localSheetId="5">#REF!</definedName>
    <definedName name="k4mc">#REF!</definedName>
    <definedName name="k4tc" localSheetId="0">#REF!</definedName>
    <definedName name="k4tc" localSheetId="5">#REF!</definedName>
    <definedName name="k4tc">#REF!</definedName>
    <definedName name="KKK" localSheetId="0">#REF!</definedName>
    <definedName name="KKK" localSheetId="5">#REF!</definedName>
    <definedName name="KKK">#REF!</definedName>
    <definedName name="KKKA" localSheetId="0">#REF!</definedName>
    <definedName name="KKKA" localSheetId="5">#REF!</definedName>
    <definedName name="KKKA">#REF!</definedName>
    <definedName name="KKKKK" localSheetId="0">#REF!</definedName>
    <definedName name="KKKKK" localSheetId="5">#REF!</definedName>
    <definedName name="KKKKK">#REF!</definedName>
    <definedName name="Laminador" localSheetId="5">#REF!</definedName>
    <definedName name="Laminador">#REF!</definedName>
    <definedName name="LILIAN" localSheetId="0">#REF!</definedName>
    <definedName name="LILIAN" localSheetId="5">#REF!</definedName>
    <definedName name="LILIAN">#REF!</definedName>
    <definedName name="Lista" localSheetId="0">#REF!</definedName>
    <definedName name="Lista" localSheetId="5">#REF!</definedName>
    <definedName name="Lista">#REF!</definedName>
    <definedName name="ListaFim" localSheetId="0">#REF!</definedName>
    <definedName name="ListaFim" localSheetId="5">#REF!</definedName>
    <definedName name="ListaFim">#REF!</definedName>
    <definedName name="LLL" localSheetId="0">#REF!</definedName>
    <definedName name="LLL" localSheetId="5">#REF!</definedName>
    <definedName name="LLL">#REF!</definedName>
    <definedName name="LLLA" localSheetId="5">#REF!</definedName>
    <definedName name="LLLA">#REF!</definedName>
    <definedName name="LOP" localSheetId="5">#REF!</definedName>
    <definedName name="LOP">#REF!</definedName>
    <definedName name="lulinha" localSheetId="0">#REF!</definedName>
    <definedName name="lulinha" localSheetId="5">#REF!</definedName>
    <definedName name="lulinha">#REF!</definedName>
    <definedName name="Maçariqueiro" localSheetId="0">#REF!</definedName>
    <definedName name="Maçariqueiro" localSheetId="5">#REF!</definedName>
    <definedName name="Maçariqueiro">#REF!</definedName>
    <definedName name="Macro1" localSheetId="0">#REF!</definedName>
    <definedName name="Macro1" localSheetId="5">#REF!</definedName>
    <definedName name="Macro1">#REF!</definedName>
    <definedName name="marcel" localSheetId="0">#REF!</definedName>
    <definedName name="marcel" localSheetId="5">#REF!</definedName>
    <definedName name="marcel">#REF!</definedName>
    <definedName name="MARIANA" localSheetId="0">#REF!</definedName>
    <definedName name="MARIANA" localSheetId="5">#REF!</definedName>
    <definedName name="MARIANA">#REF!</definedName>
    <definedName name="MARINA" localSheetId="0">#REF!</definedName>
    <definedName name="MARINA" localSheetId="5">#REF!</definedName>
    <definedName name="MARINA">#REF!</definedName>
    <definedName name="Materiais" localSheetId="0">#REF!</definedName>
    <definedName name="Materiais" localSheetId="5">#REF!</definedName>
    <definedName name="Materiais">#REF!</definedName>
    <definedName name="Mecanico_Aj" localSheetId="0">#REF!</definedName>
    <definedName name="Mecanico_Aj" localSheetId="5">#REF!</definedName>
    <definedName name="Mecanico_Aj">#REF!</definedName>
    <definedName name="Mecânico_Ajust" localSheetId="0">#REF!</definedName>
    <definedName name="Mecânico_Ajust" localSheetId="5">#REF!</definedName>
    <definedName name="Mecânico_Ajust">#REF!</definedName>
    <definedName name="Mecanico_Mon" localSheetId="0">#REF!</definedName>
    <definedName name="Mecanico_Mon" localSheetId="5">#REF!</definedName>
    <definedName name="Mecanico_Mon">#REF!</definedName>
    <definedName name="Mecânico_Mont" localSheetId="5">#REF!</definedName>
    <definedName name="Mecânico_Mont">#REF!</definedName>
    <definedName name="MmExcelLinker_4E7BD31E_65F0_440C_A162_0361D739B0FD" localSheetId="3">ANEXO IVA MAT DE #REF!</definedName>
    <definedName name="MmExcelLinker_4E7BD31E_65F0_440C_A162_0361D739B0FD" localSheetId="4">ANEXO IVA MAT DE #REF!</definedName>
    <definedName name="MmExcelLinker_4E7BD31E_65F0_440C_A162_0361D739B0FD" localSheetId="0">ANEXO IVA MAT DE #REF!</definedName>
    <definedName name="MmExcelLinker_4E7BD31E_65F0_440C_A162_0361D739B0FD" localSheetId="5">ANEXO IVA MAT DE #REF!</definedName>
    <definedName name="MmExcelLinker_4E7BD31E_65F0_440C_A162_0361D739B0FD" localSheetId="2">ANEXO IVA MAT DE #REF!</definedName>
    <definedName name="MmExcelLinker_4E7BD31E_65F0_440C_A162_0361D739B0FD">ANEXO IVA MAT DE #REF!</definedName>
    <definedName name="MMM" localSheetId="0">#REF!</definedName>
    <definedName name="MMM" localSheetId="5">#REF!</definedName>
    <definedName name="MMM">#REF!</definedName>
    <definedName name="MMMA" localSheetId="0">#REF!</definedName>
    <definedName name="MMMA" localSheetId="5">#REF!</definedName>
    <definedName name="MMMA">#REF!</definedName>
    <definedName name="Montador" localSheetId="0">#REF!</definedName>
    <definedName name="Montador" localSheetId="5">#REF!</definedName>
    <definedName name="Montador">#REF!</definedName>
    <definedName name="Montagem" localSheetId="5">#REF!</definedName>
    <definedName name="Montagem">#REF!</definedName>
    <definedName name="NCM" localSheetId="5">#REF!</definedName>
    <definedName name="NCM">#REF!</definedName>
    <definedName name="nwr" localSheetId="3" hidden="1">{#N/A,#N/A,FALSE,"GERAL";#N/A,#N/A,FALSE,"012-96";#N/A,#N/A,FALSE,"018-96";#N/A,#N/A,FALSE,"027-96";#N/A,#N/A,FALSE,"059-96";#N/A,#N/A,FALSE,"076-96";#N/A,#N/A,FALSE,"019-97";#N/A,#N/A,FALSE,"021-97";#N/A,#N/A,FALSE,"022-97";#N/A,#N/A,FALSE,"028-97"}</definedName>
    <definedName name="nwr" localSheetId="4" hidden="1">{#N/A,#N/A,FALSE,"GERAL";#N/A,#N/A,FALSE,"012-96";#N/A,#N/A,FALSE,"018-96";#N/A,#N/A,FALSE,"027-96";#N/A,#N/A,FALSE,"059-96";#N/A,#N/A,FALSE,"076-96";#N/A,#N/A,FALSE,"019-97";#N/A,#N/A,FALSE,"021-97";#N/A,#N/A,FALSE,"022-97";#N/A,#N/A,FALSE,"028-97"}</definedName>
    <definedName name="nwr" localSheetId="0" hidden="1">{#N/A,#N/A,FALSE,"GERAL";#N/A,#N/A,FALSE,"012-96";#N/A,#N/A,FALSE,"018-96";#N/A,#N/A,FALSE,"027-96";#N/A,#N/A,FALSE,"059-96";#N/A,#N/A,FALSE,"076-96";#N/A,#N/A,FALSE,"019-97";#N/A,#N/A,FALSE,"021-97";#N/A,#N/A,FALSE,"022-97";#N/A,#N/A,FALSE,"028-97"}</definedName>
    <definedName name="nwr" localSheetId="5"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0">#REF!</definedName>
    <definedName name="OneA" localSheetId="5">#REF!</definedName>
    <definedName name="OneA">#REF!</definedName>
    <definedName name="OneB" localSheetId="0">#REF!</definedName>
    <definedName name="OneB" localSheetId="5">#REF!</definedName>
    <definedName name="OneB">#REF!</definedName>
    <definedName name="OneC" localSheetId="0">#REF!</definedName>
    <definedName name="OneC" localSheetId="5">#REF!</definedName>
    <definedName name="OneC">#REF!</definedName>
    <definedName name="OneD" localSheetId="0">#REF!</definedName>
    <definedName name="OneD" localSheetId="5">#REF!</definedName>
    <definedName name="OneD">#REF!</definedName>
    <definedName name="OneE" localSheetId="0">#REF!</definedName>
    <definedName name="OneE" localSheetId="5">#REF!</definedName>
    <definedName name="OneE">#REF!</definedName>
    <definedName name="OneF" localSheetId="0">#REF!</definedName>
    <definedName name="OneF" localSheetId="5">#REF!</definedName>
    <definedName name="OneF">#REF!</definedName>
    <definedName name="OneG" localSheetId="0">#REF!</definedName>
    <definedName name="OneG" localSheetId="5">#REF!</definedName>
    <definedName name="OneG">#REF!</definedName>
    <definedName name="OneH" localSheetId="0">#REF!</definedName>
    <definedName name="OneH" localSheetId="5">#REF!</definedName>
    <definedName name="OneH">#REF!</definedName>
    <definedName name="OneI" localSheetId="0">#REF!</definedName>
    <definedName name="OneI" localSheetId="5">#REF!</definedName>
    <definedName name="OneI">#REF!</definedName>
    <definedName name="OneJ" localSheetId="0">#REF!</definedName>
    <definedName name="OneJ" localSheetId="5">#REF!</definedName>
    <definedName name="OneJ">#REF!</definedName>
    <definedName name="OneK" localSheetId="0">#REF!</definedName>
    <definedName name="OneK" localSheetId="5">#REF!</definedName>
    <definedName name="OneK">#REF!</definedName>
    <definedName name="OneL" localSheetId="0">#REF!</definedName>
    <definedName name="OneL" localSheetId="5">#REF!</definedName>
    <definedName name="OneL">#REF!</definedName>
    <definedName name="OneM" localSheetId="0">#REF!</definedName>
    <definedName name="OneM" localSheetId="5">#REF!</definedName>
    <definedName name="OneM">#REF!</definedName>
    <definedName name="ORÇ" localSheetId="0">#REF!</definedName>
    <definedName name="ORÇ" localSheetId="5">#REF!</definedName>
    <definedName name="ORÇ">#REF!</definedName>
    <definedName name="OUTR" localSheetId="0">#REF!</definedName>
    <definedName name="OUTR" localSheetId="5">#REF!</definedName>
    <definedName name="OUTR">#REF!</definedName>
    <definedName name="P.Aparente" localSheetId="0">#REF!</definedName>
    <definedName name="P.Aparente" localSheetId="5">#REF!</definedName>
    <definedName name="P.Aparente">#REF!</definedName>
    <definedName name="P.Reatia" localSheetId="0">#REF!</definedName>
    <definedName name="P.Reatia" localSheetId="5">#REF!</definedName>
    <definedName name="P.Reatia">#REF!</definedName>
    <definedName name="p2mpmc2" localSheetId="5">#REF!</definedName>
    <definedName name="p2mpmc2">#REF!</definedName>
    <definedName name="p2mpmc3" localSheetId="5">#REF!</definedName>
    <definedName name="p2mpmc3">#REF!</definedName>
    <definedName name="p2mpmc4" localSheetId="5">#REF!</definedName>
    <definedName name="p2mpmc4">#REF!</definedName>
    <definedName name="P2MPTC2" localSheetId="5">#REF!</definedName>
    <definedName name="P2MPTC2">#REF!</definedName>
    <definedName name="p2mptc3" localSheetId="5">#REF!</definedName>
    <definedName name="p2mptc3">#REF!</definedName>
    <definedName name="p2mptc4" localSheetId="5">#REF!</definedName>
    <definedName name="p2mptc4">#REF!</definedName>
    <definedName name="p2mptg2" localSheetId="5">#REF!</definedName>
    <definedName name="p2mptg2">#REF!</definedName>
    <definedName name="p2mptg3" localSheetId="5">#REF!</definedName>
    <definedName name="p2mptg3">#REF!</definedName>
    <definedName name="p2mptg4" localSheetId="5">#REF!</definedName>
    <definedName name="p2mptg4">#REF!</definedName>
    <definedName name="p2mptg5" localSheetId="5">#REF!</definedName>
    <definedName name="p2mptg5">#REF!</definedName>
    <definedName name="p3mpmc3" localSheetId="5">#REF!</definedName>
    <definedName name="p3mpmc3">#REF!</definedName>
    <definedName name="p3mpmc4" localSheetId="5">#REF!</definedName>
    <definedName name="p3mpmc4">#REF!</definedName>
    <definedName name="p3mptc3" localSheetId="5">#REF!</definedName>
    <definedName name="p3mptc3">#REF!</definedName>
    <definedName name="p3mptc4" localSheetId="5">#REF!</definedName>
    <definedName name="p3mptc4">#REF!</definedName>
    <definedName name="p3mptg3" localSheetId="5">#REF!</definedName>
    <definedName name="p3mptg3">#REF!</definedName>
    <definedName name="p3mptg4" localSheetId="5">#REF!</definedName>
    <definedName name="p3mptg4">#REF!</definedName>
    <definedName name="p3mptg5" localSheetId="5">#REF!</definedName>
    <definedName name="p3mptg5">#REF!</definedName>
    <definedName name="p4mpmc4" localSheetId="5">#REF!</definedName>
    <definedName name="p4mpmc4">#REF!</definedName>
    <definedName name="p4mptc4" localSheetId="5">#REF!</definedName>
    <definedName name="p4mptc4">#REF!</definedName>
    <definedName name="p4mptg4" localSheetId="5">#REF!</definedName>
    <definedName name="p4mptg4">#REF!</definedName>
    <definedName name="p4mptg5" localSheetId="5">#REF!</definedName>
    <definedName name="p4mptg5">#REF!</definedName>
    <definedName name="p5mptg5" localSheetId="5">#REF!</definedName>
    <definedName name="p5mptg5">#REF!</definedName>
    <definedName name="p5mtg5" localSheetId="5">#REF!</definedName>
    <definedName name="p5mtg5">#REF!</definedName>
    <definedName name="pativar" localSheetId="5">#REF!</definedName>
    <definedName name="pativar">#REF!</definedName>
    <definedName name="PCORMC" localSheetId="0">#REF!</definedName>
    <definedName name="PCORMC" localSheetId="5">#REF!</definedName>
    <definedName name="PCORMC">#REF!</definedName>
    <definedName name="PCORTC" localSheetId="0">#REF!</definedName>
    <definedName name="PCORTC" localSheetId="5">#REF!</definedName>
    <definedName name="PCORTC">#REF!</definedName>
    <definedName name="PCORTG" localSheetId="0">#REF!</definedName>
    <definedName name="PCORTG" localSheetId="5">#REF!</definedName>
    <definedName name="PCORTG">#REF!</definedName>
    <definedName name="Pedr_Refrat" localSheetId="0">#REF!</definedName>
    <definedName name="Pedr_Refrat" localSheetId="5">#REF!</definedName>
    <definedName name="Pedr_Refrat">#REF!</definedName>
    <definedName name="Pedreiro" localSheetId="0">#REF!</definedName>
    <definedName name="Pedreiro" localSheetId="5">#REF!</definedName>
    <definedName name="Pedreiro">#REF!</definedName>
    <definedName name="Pedreiro_Ref" localSheetId="0">#REF!</definedName>
    <definedName name="Pedreiro_Ref" localSheetId="5">#REF!</definedName>
    <definedName name="Pedreiro_Ref">#REF!</definedName>
    <definedName name="Pedreiro_Refrat" localSheetId="5">#REF!</definedName>
    <definedName name="Pedreiro_Refrat">#REF!</definedName>
    <definedName name="Pintor" localSheetId="5">#REF!</definedName>
    <definedName name="Pintor">#REF!</definedName>
    <definedName name="plan" localSheetId="5">#REF!</definedName>
    <definedName name="plan">#REF!</definedName>
    <definedName name="PLANILHA" localSheetId="5">#REF!</definedName>
    <definedName name="PLANILHA">#REF!</definedName>
    <definedName name="pos" localSheetId="3" hidden="1">{#N/A,#N/A,FALSE,"GERAL";#N/A,#N/A,FALSE,"012-96";#N/A,#N/A,FALSE,"018-96";#N/A,#N/A,FALSE,"027-96";#N/A,#N/A,FALSE,"059-96";#N/A,#N/A,FALSE,"076-96";#N/A,#N/A,FALSE,"019-97";#N/A,#N/A,FALSE,"021-97";#N/A,#N/A,FALSE,"022-97";#N/A,#N/A,FALSE,"028-97"}</definedName>
    <definedName name="pos" localSheetId="4" hidden="1">{#N/A,#N/A,FALSE,"GERAL";#N/A,#N/A,FALSE,"012-96";#N/A,#N/A,FALSE,"018-96";#N/A,#N/A,FALSE,"027-96";#N/A,#N/A,FALSE,"059-96";#N/A,#N/A,FALSE,"076-96";#N/A,#N/A,FALSE,"019-97";#N/A,#N/A,FALSE,"021-97";#N/A,#N/A,FALSE,"022-97";#N/A,#N/A,FALSE,"028-97"}</definedName>
    <definedName name="pos" localSheetId="0" hidden="1">{#N/A,#N/A,FALSE,"GERAL";#N/A,#N/A,FALSE,"012-96";#N/A,#N/A,FALSE,"018-96";#N/A,#N/A,FALSE,"027-96";#N/A,#N/A,FALSE,"059-96";#N/A,#N/A,FALSE,"076-96";#N/A,#N/A,FALSE,"019-97";#N/A,#N/A,FALSE,"021-97";#N/A,#N/A,FALSE,"022-97";#N/A,#N/A,FALSE,"028-97"}</definedName>
    <definedName name="pos" localSheetId="5"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3" hidden="1">{#N/A,#N/A,FALSE,"GERAL";#N/A,#N/A,FALSE,"012-96";#N/A,#N/A,FALSE,"018-96";#N/A,#N/A,FALSE,"027-96";#N/A,#N/A,FALSE,"059-96";#N/A,#N/A,FALSE,"076-96";#N/A,#N/A,FALSE,"019-97";#N/A,#N/A,FALSE,"021-97";#N/A,#N/A,FALSE,"022-97";#N/A,#N/A,FALSE,"028-97"}</definedName>
    <definedName name="PQ" localSheetId="4" hidden="1">{#N/A,#N/A,FALSE,"GERAL";#N/A,#N/A,FALSE,"012-96";#N/A,#N/A,FALSE,"018-96";#N/A,#N/A,FALSE,"027-96";#N/A,#N/A,FALSE,"059-96";#N/A,#N/A,FALSE,"076-96";#N/A,#N/A,FALSE,"019-97";#N/A,#N/A,FALSE,"021-97";#N/A,#N/A,FALSE,"022-97";#N/A,#N/A,FALSE,"028-97"}</definedName>
    <definedName name="PQ" localSheetId="0" hidden="1">{#N/A,#N/A,FALSE,"GERAL";#N/A,#N/A,FALSE,"012-96";#N/A,#N/A,FALSE,"018-96";#N/A,#N/A,FALSE,"027-96";#N/A,#N/A,FALSE,"059-96";#N/A,#N/A,FALSE,"076-96";#N/A,#N/A,FALSE,"019-97";#N/A,#N/A,FALSE,"021-97";#N/A,#N/A,FALSE,"022-97";#N/A,#N/A,FALSE,"028-97"}</definedName>
    <definedName name="PQ" localSheetId="5"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0">#REF!</definedName>
    <definedName name="Preços" localSheetId="5">#REF!</definedName>
    <definedName name="Preços">#REF!</definedName>
    <definedName name="Print_Area_MI" localSheetId="0">#REF!</definedName>
    <definedName name="Print_Area_MI" localSheetId="5">#REF!</definedName>
    <definedName name="Print_Area_MI">#REF!</definedName>
    <definedName name="PROJ" localSheetId="0">#REF!</definedName>
    <definedName name="PROJ" localSheetId="5">#REF!</definedName>
    <definedName name="PROJ">#REF!</definedName>
    <definedName name="project_name" localSheetId="0">#REF!</definedName>
    <definedName name="project_name" localSheetId="5">#REF!</definedName>
    <definedName name="project_name">#REF!</definedName>
    <definedName name="Projects" localSheetId="0">#REF!</definedName>
    <definedName name="Projects" localSheetId="5">#REF!</definedName>
    <definedName name="Projects">#REF!</definedName>
    <definedName name="Q" localSheetId="0">#REF!</definedName>
    <definedName name="Q" localSheetId="5">#REF!</definedName>
    <definedName name="Q">#REF!</definedName>
    <definedName name="qq" localSheetId="0">#REF!</definedName>
    <definedName name="qq" localSheetId="5">#REF!</definedName>
    <definedName name="qq">#REF!</definedName>
    <definedName name="qw" localSheetId="3" hidden="1">{#N/A,#N/A,FALSE,"GERAL";#N/A,#N/A,FALSE,"012-96";#N/A,#N/A,FALSE,"018-96";#N/A,#N/A,FALSE,"027-96";#N/A,#N/A,FALSE,"059-96";#N/A,#N/A,FALSE,"076-96";#N/A,#N/A,FALSE,"019-97";#N/A,#N/A,FALSE,"021-97";#N/A,#N/A,FALSE,"022-97";#N/A,#N/A,FALSE,"028-97"}</definedName>
    <definedName name="qw" localSheetId="4" hidden="1">{#N/A,#N/A,FALSE,"GERAL";#N/A,#N/A,FALSE,"012-96";#N/A,#N/A,FALSE,"018-96";#N/A,#N/A,FALSE,"027-96";#N/A,#N/A,FALSE,"059-96";#N/A,#N/A,FALSE,"076-96";#N/A,#N/A,FALSE,"019-97";#N/A,#N/A,FALSE,"021-97";#N/A,#N/A,FALSE,"022-97";#N/A,#N/A,FALSE,"028-97"}</definedName>
    <definedName name="qw" localSheetId="0" hidden="1">{#N/A,#N/A,FALSE,"GERAL";#N/A,#N/A,FALSE,"012-96";#N/A,#N/A,FALSE,"018-96";#N/A,#N/A,FALSE,"027-96";#N/A,#N/A,FALSE,"059-96";#N/A,#N/A,FALSE,"076-96";#N/A,#N/A,FALSE,"019-97";#N/A,#N/A,FALSE,"021-97";#N/A,#N/A,FALSE,"022-97";#N/A,#N/A,FALSE,"028-97"}</definedName>
    <definedName name="qw" localSheetId="5"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0">#REF!</definedName>
    <definedName name="Rendimento" localSheetId="5">#REF!</definedName>
    <definedName name="Rendimento">#REF!</definedName>
    <definedName name="RESINAS" localSheetId="0">#REF!</definedName>
    <definedName name="RESINAS" localSheetId="5">#REF!</definedName>
    <definedName name="RESINAS">#REF!</definedName>
    <definedName name="resultadorendimento" localSheetId="0">#REF!</definedName>
    <definedName name="resultadorendimento" localSheetId="5">#REF!</definedName>
    <definedName name="resultadorendimento">#REF!</definedName>
    <definedName name="RESUMO" localSheetId="0">#REF!</definedName>
    <definedName name="RESUMO" localSheetId="5">#REF!</definedName>
    <definedName name="RESUMO">#REF!</definedName>
    <definedName name="REV." localSheetId="0">#REF!</definedName>
    <definedName name="REV." localSheetId="5">#REF!</definedName>
    <definedName name="REV.">#REF!</definedName>
    <definedName name="Revestidor" localSheetId="0">#REF!</definedName>
    <definedName name="Revestidor" localSheetId="5">#REF!</definedName>
    <definedName name="Revestidor">#REF!</definedName>
    <definedName name="Rg" localSheetId="0">#REF!</definedName>
    <definedName name="Rg" localSheetId="5">#REF!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3" hidden="1">{#N/A,#N/A,FALSE,"GERAL";#N/A,#N/A,FALSE,"012-96";#N/A,#N/A,FALSE,"018-96";#N/A,#N/A,FALSE,"027-96";#N/A,#N/A,FALSE,"059-96";#N/A,#N/A,FALSE,"076-96";#N/A,#N/A,FALSE,"019-97";#N/A,#N/A,FALSE,"021-97";#N/A,#N/A,FALSE,"022-97";#N/A,#N/A,FALSE,"028-97"}</definedName>
    <definedName name="ROSTO" localSheetId="4" hidden="1">{#N/A,#N/A,FALSE,"GERAL";#N/A,#N/A,FALSE,"012-96";#N/A,#N/A,FALSE,"018-96";#N/A,#N/A,FALSE,"027-96";#N/A,#N/A,FALSE,"059-96";#N/A,#N/A,FALSE,"076-96";#N/A,#N/A,FALSE,"019-97";#N/A,#N/A,FALSE,"021-97";#N/A,#N/A,FALSE,"022-97";#N/A,#N/A,FALSE,"028-97"}</definedName>
    <definedName name="ROSTO" localSheetId="0" hidden="1">{#N/A,#N/A,FALSE,"GERAL";#N/A,#N/A,FALSE,"012-96";#N/A,#N/A,FALSE,"018-96";#N/A,#N/A,FALSE,"027-96";#N/A,#N/A,FALSE,"059-96";#N/A,#N/A,FALSE,"076-96";#N/A,#N/A,FALSE,"019-97";#N/A,#N/A,FALSE,"021-97";#N/A,#N/A,FALSE,"022-97";#N/A,#N/A,FALSE,"028-97"}</definedName>
    <definedName name="ROSTO" localSheetId="5"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3" hidden="1">{#N/A,#N/A,FALSE,"GERAL";#N/A,#N/A,FALSE,"012-96";#N/A,#N/A,FALSE,"018-96";#N/A,#N/A,FALSE,"027-96";#N/A,#N/A,FALSE,"059-96";#N/A,#N/A,FALSE,"076-96";#N/A,#N/A,FALSE,"019-97";#N/A,#N/A,FALSE,"021-97";#N/A,#N/A,FALSE,"022-97";#N/A,#N/A,FALSE,"028-97"}</definedName>
    <definedName name="sas" localSheetId="4" hidden="1">{#N/A,#N/A,FALSE,"GERAL";#N/A,#N/A,FALSE,"012-96";#N/A,#N/A,FALSE,"018-96";#N/A,#N/A,FALSE,"027-96";#N/A,#N/A,FALSE,"059-96";#N/A,#N/A,FALSE,"076-96";#N/A,#N/A,FALSE,"019-97";#N/A,#N/A,FALSE,"021-97";#N/A,#N/A,FALSE,"022-97";#N/A,#N/A,FALSE,"028-97"}</definedName>
    <definedName name="sas" localSheetId="0" hidden="1">{#N/A,#N/A,FALSE,"GERAL";#N/A,#N/A,FALSE,"012-96";#N/A,#N/A,FALSE,"018-96";#N/A,#N/A,FALSE,"027-96";#N/A,#N/A,FALSE,"059-96";#N/A,#N/A,FALSE,"076-96";#N/A,#N/A,FALSE,"019-97";#N/A,#N/A,FALSE,"021-97";#N/A,#N/A,FALSE,"022-97";#N/A,#N/A,FALSE,"028-97"}</definedName>
    <definedName name="sas" localSheetId="5"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3" hidden="1">{#N/A,#N/A,FALSE,"GERAL";#N/A,#N/A,FALSE,"012-96";#N/A,#N/A,FALSE,"018-96";#N/A,#N/A,FALSE,"027-96";#N/A,#N/A,FALSE,"059-96";#N/A,#N/A,FALSE,"076-96";#N/A,#N/A,FALSE,"019-97";#N/A,#N/A,FALSE,"021-97";#N/A,#N/A,FALSE,"022-97";#N/A,#N/A,FALSE,"028-97"}</definedName>
    <definedName name="sdf" localSheetId="4" hidden="1">{#N/A,#N/A,FALSE,"GERAL";#N/A,#N/A,FALSE,"012-96";#N/A,#N/A,FALSE,"018-96";#N/A,#N/A,FALSE,"027-96";#N/A,#N/A,FALSE,"059-96";#N/A,#N/A,FALSE,"076-96";#N/A,#N/A,FALSE,"019-97";#N/A,#N/A,FALSE,"021-97";#N/A,#N/A,FALSE,"022-97";#N/A,#N/A,FALSE,"028-97"}</definedName>
    <definedName name="sdf" localSheetId="0" hidden="1">{#N/A,#N/A,FALSE,"GERAL";#N/A,#N/A,FALSE,"012-96";#N/A,#N/A,FALSE,"018-96";#N/A,#N/A,FALSE,"027-96";#N/A,#N/A,FALSE,"059-96";#N/A,#N/A,FALSE,"076-96";#N/A,#N/A,FALSE,"019-97";#N/A,#N/A,FALSE,"021-97";#N/A,#N/A,FALSE,"022-97";#N/A,#N/A,FALSE,"028-97"}</definedName>
    <definedName name="sdf" localSheetId="5"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 localSheetId="0">#REF!</definedName>
    <definedName name="Semana_de_exibição">#REF!</definedName>
    <definedName name="Serralheiro" localSheetId="0">#REF!</definedName>
    <definedName name="Serralheiro" localSheetId="5">#REF!</definedName>
    <definedName name="Serralheiro">#REF!</definedName>
    <definedName name="SixA" localSheetId="0">#REF!</definedName>
    <definedName name="SixA" localSheetId="5">#REF!</definedName>
    <definedName name="SixA">#REF!</definedName>
    <definedName name="SixB" localSheetId="0">#REF!</definedName>
    <definedName name="SixB" localSheetId="5">#REF!</definedName>
    <definedName name="SixB">#REF!</definedName>
    <definedName name="SixC" localSheetId="0">#REF!</definedName>
    <definedName name="SixC" localSheetId="5">#REF!</definedName>
    <definedName name="SixC">#REF!</definedName>
    <definedName name="SixD" localSheetId="0">#REF!</definedName>
    <definedName name="SixD" localSheetId="5">#REF!</definedName>
    <definedName name="SixD">#REF!</definedName>
    <definedName name="SixE" localSheetId="0">#REF!</definedName>
    <definedName name="SixE" localSheetId="5">#REF!</definedName>
    <definedName name="SixE">#REF!</definedName>
    <definedName name="SixF" localSheetId="0">#REF!</definedName>
    <definedName name="SixF" localSheetId="5">#REF!</definedName>
    <definedName name="SixF">#REF!</definedName>
    <definedName name="SixG" localSheetId="0">#REF!</definedName>
    <definedName name="SixG" localSheetId="5">#REF!</definedName>
    <definedName name="SixG">#REF!</definedName>
    <definedName name="SixH" localSheetId="0">#REF!</definedName>
    <definedName name="SixH" localSheetId="5">#REF!</definedName>
    <definedName name="SixH">#REF!</definedName>
    <definedName name="SixI" localSheetId="0">#REF!</definedName>
    <definedName name="SixI" localSheetId="5">#REF!</definedName>
    <definedName name="SixI">#REF!</definedName>
    <definedName name="SixJ" localSheetId="0">#REF!</definedName>
    <definedName name="SixJ" localSheetId="5">#REF!</definedName>
    <definedName name="SixJ">#REF!</definedName>
    <definedName name="SixK" localSheetId="0">#REF!</definedName>
    <definedName name="SixK" localSheetId="5">#REF!</definedName>
    <definedName name="SixK">#REF!</definedName>
    <definedName name="SixL" localSheetId="0">#REF!</definedName>
    <definedName name="SixL" localSheetId="5">#REF!</definedName>
    <definedName name="SixL">#REF!</definedName>
    <definedName name="SixM" localSheetId="0">#REF!</definedName>
    <definedName name="SixM" localSheetId="5">#REF!</definedName>
    <definedName name="SixM">#REF!</definedName>
    <definedName name="Soldador_AC" localSheetId="0">#REF!</definedName>
    <definedName name="Soldador_AC" localSheetId="5">#REF!</definedName>
    <definedName name="Soldador_AC">#REF!</definedName>
    <definedName name="Soldador_AC_TIG" localSheetId="0">#REF!</definedName>
    <definedName name="Soldador_AC_TIG" localSheetId="5">#REF!</definedName>
    <definedName name="Soldador_AC_TIG">#REF!</definedName>
    <definedName name="Soldador_ACarb" localSheetId="0">#REF!</definedName>
    <definedName name="Soldador_ACarb" localSheetId="5">#REF!</definedName>
    <definedName name="Soldador_ACarb">#REF!</definedName>
    <definedName name="Soldador_AI" localSheetId="5">#REF!</definedName>
    <definedName name="Soldador_AI">#REF!</definedName>
    <definedName name="Soldador_AI_TIG" localSheetId="5">#REF!</definedName>
    <definedName name="Soldador_AI_TIG">#REF!</definedName>
    <definedName name="Soldador_AInox" localSheetId="5">#REF!</definedName>
    <definedName name="Soldador_AInox">#REF!</definedName>
    <definedName name="Soldador_AL" localSheetId="5">#REF!</definedName>
    <definedName name="Soldador_AL">#REF!</definedName>
    <definedName name="Soldador_AL_TIG" localSheetId="5">#REF!</definedName>
    <definedName name="Soldador_AL_TIG">#REF!</definedName>
    <definedName name="Soldador_ALiga" localSheetId="5">#REF!</definedName>
    <definedName name="Soldador_ALiga">#REF!</definedName>
    <definedName name="Soldador_Alum" localSheetId="5">#REF!</definedName>
    <definedName name="Soldador_Alum">#REF!</definedName>
    <definedName name="Soldador_Alumínio" localSheetId="5">#REF!</definedName>
    <definedName name="Soldador_Alumínio">#REF!</definedName>
    <definedName name="Soldador_Cob" localSheetId="5">#REF!</definedName>
    <definedName name="Soldador_Cob">#REF!</definedName>
    <definedName name="Soldador_Cobre" localSheetId="5">#REF!</definedName>
    <definedName name="Soldador_Cobre">#REF!</definedName>
    <definedName name="Soldador_Est" localSheetId="5">#REF!</definedName>
    <definedName name="Soldador_Est">#REF!</definedName>
    <definedName name="Soldador_Estrut" localSheetId="5">#REF!</definedName>
    <definedName name="Soldador_Estrut">#REF!</definedName>
    <definedName name="Soldador_TIG_AC" localSheetId="5">#REF!</definedName>
    <definedName name="Soldador_TIG_AC">#REF!</definedName>
    <definedName name="Soldador_TIG_AI" localSheetId="5">#REF!</definedName>
    <definedName name="Soldador_TIG_AI">#REF!</definedName>
    <definedName name="Soldador_TIG_AL" localSheetId="5">#REF!</definedName>
    <definedName name="Soldador_TIG_AL">#REF!</definedName>
    <definedName name="SS" localSheetId="0" hidden="1">#REF!</definedName>
    <definedName name="SS" localSheetId="5" hidden="1">#REF!</definedName>
    <definedName name="SS" hidden="1">#REF!</definedName>
    <definedName name="SSSSSSSS" localSheetId="0">#REF!</definedName>
    <definedName name="SSSSSSSS" localSheetId="5">#REF!</definedName>
    <definedName name="SSSSSSSS">#REF!</definedName>
    <definedName name="Subestação" localSheetId="0">#REF!</definedName>
    <definedName name="Subestação" localSheetId="5">#REF!</definedName>
    <definedName name="Subestação">#REF!</definedName>
    <definedName name="SYOKI_GAMEN">#N/A</definedName>
    <definedName name="tabelaDenominação" localSheetId="0">#REF!</definedName>
    <definedName name="tabelaDenominação" localSheetId="5">#REF!</definedName>
    <definedName name="tabelaDenominação">#REF!</definedName>
    <definedName name="Tag_Carga" localSheetId="0">#REF!</definedName>
    <definedName name="Tag_Carga" localSheetId="5">#REF!</definedName>
    <definedName name="Tag_Carga">#REF!</definedName>
    <definedName name="Tag_CCM" localSheetId="0">#REF!</definedName>
    <definedName name="Tag_CCM" localSheetId="5">#REF!</definedName>
    <definedName name="Tag_CCM">#REF!</definedName>
    <definedName name="TEC" localSheetId="0">#REF!</definedName>
    <definedName name="TEC" localSheetId="5">#REF!</definedName>
    <definedName name="TEC">#REF!</definedName>
    <definedName name="TEC." localSheetId="0">#REF!</definedName>
    <definedName name="TEC." localSheetId="5">#REF!</definedName>
    <definedName name="TEC.">#REF!</definedName>
    <definedName name="TESTE" localSheetId="0">#REF!</definedName>
    <definedName name="TESTE" localSheetId="5">#REF!</definedName>
    <definedName name="TESTE">#REF!</definedName>
    <definedName name="TESTE2" localSheetId="0">#REF!</definedName>
    <definedName name="TESTE2" localSheetId="5">#REF!</definedName>
    <definedName name="TESTE2">#REF!</definedName>
    <definedName name="thmed" localSheetId="0">#REF!</definedName>
    <definedName name="thmed" localSheetId="5">#REF!</definedName>
    <definedName name="thmed">#REF!</definedName>
    <definedName name="thmin" localSheetId="0">#REF!</definedName>
    <definedName name="thmin" localSheetId="5">#REF!</definedName>
    <definedName name="thmin">#REF!</definedName>
    <definedName name="ThreeA" localSheetId="0">#REF!</definedName>
    <definedName name="ThreeA" localSheetId="5">#REF!</definedName>
    <definedName name="ThreeA">#REF!</definedName>
    <definedName name="ThreeB" localSheetId="0">#REF!</definedName>
    <definedName name="ThreeB" localSheetId="5">#REF!</definedName>
    <definedName name="ThreeB">#REF!</definedName>
    <definedName name="ThreeC" localSheetId="0">#REF!</definedName>
    <definedName name="ThreeC" localSheetId="5">#REF!</definedName>
    <definedName name="ThreeC">#REF!</definedName>
    <definedName name="ThreeD" localSheetId="0">#REF!</definedName>
    <definedName name="ThreeD" localSheetId="5">#REF!</definedName>
    <definedName name="ThreeD">#REF!</definedName>
    <definedName name="ThreeE" localSheetId="0">#REF!</definedName>
    <definedName name="ThreeE" localSheetId="5">#REF!</definedName>
    <definedName name="ThreeE">#REF!</definedName>
    <definedName name="ThreeF" localSheetId="0">#REF!</definedName>
    <definedName name="ThreeF" localSheetId="5">#REF!</definedName>
    <definedName name="ThreeF">#REF!</definedName>
    <definedName name="ThreeG" localSheetId="0">#REF!</definedName>
    <definedName name="ThreeG" localSheetId="5">#REF!</definedName>
    <definedName name="ThreeG">#REF!</definedName>
    <definedName name="ThreeH" localSheetId="0">#REF!</definedName>
    <definedName name="ThreeH" localSheetId="5">#REF!</definedName>
    <definedName name="ThreeH">#REF!</definedName>
    <definedName name="ThreeI" localSheetId="0">#REF!</definedName>
    <definedName name="ThreeI" localSheetId="5">#REF!</definedName>
    <definedName name="ThreeI">#REF!</definedName>
    <definedName name="ThreeJ" localSheetId="0">#REF!</definedName>
    <definedName name="ThreeJ" localSheetId="5">#REF!</definedName>
    <definedName name="ThreeJ">#REF!</definedName>
    <definedName name="ThreeK" localSheetId="0">#REF!</definedName>
    <definedName name="ThreeK" localSheetId="5">#REF!</definedName>
    <definedName name="ThreeK">#REF!</definedName>
    <definedName name="ThreeL" localSheetId="0">#REF!</definedName>
    <definedName name="ThreeL" localSheetId="5">#REF!</definedName>
    <definedName name="ThreeL">#REF!</definedName>
    <definedName name="ThreeM" localSheetId="0">#REF!</definedName>
    <definedName name="ThreeM" localSheetId="5">#REF!</definedName>
    <definedName name="ThreeM">#REF!</definedName>
    <definedName name="TIPO_DE_INSTRUMENTO" localSheetId="0">#REF!</definedName>
    <definedName name="TIPO_DE_INSTRUMENTO" localSheetId="5">#REF!</definedName>
    <definedName name="TIPO_DE_INSTRUMENTO">#REF!</definedName>
    <definedName name="tit" localSheetId="0">#REF!</definedName>
    <definedName name="tit" localSheetId="5">#REF!</definedName>
    <definedName name="tit">#REF!</definedName>
    <definedName name="TIT_FIS" localSheetId="0">#REF!</definedName>
    <definedName name="TIT_FIS" localSheetId="5">#REF!</definedName>
    <definedName name="TIT_FIS">#REF!</definedName>
    <definedName name="_xlnm.Print_Titles" localSheetId="3">'ARQUITETURA IND.'!#REF!</definedName>
    <definedName name="_xlnm.Print_Titles" localSheetId="4">'AUTOMAÇÃO INF.'!#REF!</definedName>
    <definedName name="_xlnm.Print_Titles" localSheetId="1">'ENG PROCESSOS'!#REF!</definedName>
    <definedName name="_xlnm.Print_Titles" localSheetId="5">RESUMO!$5:$5</definedName>
    <definedName name="_xlnm.Print_Titles" localSheetId="2">UTILIDADES!#REF!</definedName>
    <definedName name="_xlnm.Print_Titles">#N/A</definedName>
    <definedName name="Títulos_impressão_IM" localSheetId="0">#REF!</definedName>
    <definedName name="Títulos_impressão_IM" localSheetId="5">#REF!</definedName>
    <definedName name="Títulos_impressão_IM">#REF!</definedName>
    <definedName name="TOTAL" localSheetId="0">#REF!</definedName>
    <definedName name="TOTAL" localSheetId="5">#REF!</definedName>
    <definedName name="TOTAL">#REF!</definedName>
    <definedName name="TPREVMC" localSheetId="0">#REF!</definedName>
    <definedName name="TPREVMC" localSheetId="5">#REF!</definedName>
    <definedName name="TPREVMC">#REF!</definedName>
    <definedName name="TPREVTC" localSheetId="0">#REF!</definedName>
    <definedName name="TPREVTC" localSheetId="5">#REF!</definedName>
    <definedName name="TPREVTC">#REF!</definedName>
    <definedName name="TPREVTG" localSheetId="0">#REF!</definedName>
    <definedName name="TPREVTG" localSheetId="5">#REF!</definedName>
    <definedName name="TPREVTG">#REF!</definedName>
    <definedName name="TwoA" localSheetId="0">#REF!</definedName>
    <definedName name="TwoA" localSheetId="5">#REF!</definedName>
    <definedName name="TwoA">#REF!</definedName>
    <definedName name="TwoB" localSheetId="0">#REF!</definedName>
    <definedName name="TwoB" localSheetId="5">#REF!</definedName>
    <definedName name="TwoB">#REF!</definedName>
    <definedName name="TwoC" localSheetId="0">#REF!</definedName>
    <definedName name="TwoC" localSheetId="5">#REF!</definedName>
    <definedName name="TwoC">#REF!</definedName>
    <definedName name="TwoD" localSheetId="0">#REF!</definedName>
    <definedName name="TwoD" localSheetId="5">#REF!</definedName>
    <definedName name="TwoD">#REF!</definedName>
    <definedName name="TwoE" localSheetId="0">#REF!</definedName>
    <definedName name="TwoE" localSheetId="5">#REF!</definedName>
    <definedName name="TwoE">#REF!</definedName>
    <definedName name="TwoF" localSheetId="0">#REF!</definedName>
    <definedName name="TwoF" localSheetId="5">#REF!</definedName>
    <definedName name="TwoF">#REF!</definedName>
    <definedName name="TwoG" localSheetId="0">#REF!</definedName>
    <definedName name="TwoG" localSheetId="5">#REF!</definedName>
    <definedName name="TwoG">#REF!</definedName>
    <definedName name="TwoH" localSheetId="0">#REF!</definedName>
    <definedName name="TwoH" localSheetId="5">#REF!</definedName>
    <definedName name="TwoH">#REF!</definedName>
    <definedName name="TwoI" localSheetId="0">#REF!</definedName>
    <definedName name="TwoI" localSheetId="5">#REF!</definedName>
    <definedName name="TwoI">#REF!</definedName>
    <definedName name="TwoJ" localSheetId="0">#REF!</definedName>
    <definedName name="TwoJ" localSheetId="5">#REF!</definedName>
    <definedName name="TwoJ">#REF!</definedName>
    <definedName name="TwoK" localSheetId="0">#REF!</definedName>
    <definedName name="TwoK" localSheetId="5">#REF!</definedName>
    <definedName name="TwoK">#REF!</definedName>
    <definedName name="TwoL" localSheetId="0">#REF!</definedName>
    <definedName name="TwoL" localSheetId="5">#REF!</definedName>
    <definedName name="TwoL">#REF!</definedName>
    <definedName name="TwoM" localSheetId="0">#REF!</definedName>
    <definedName name="TwoM" localSheetId="5">#REF!</definedName>
    <definedName name="TwoM">#REF!</definedName>
    <definedName name="UN" localSheetId="0">#REF!</definedName>
    <definedName name="UN" localSheetId="5">#REF!</definedName>
    <definedName name="UN">#REF!</definedName>
    <definedName name="Unidade" localSheetId="0">#REF!</definedName>
    <definedName name="Unidade" localSheetId="5">#REF!</definedName>
    <definedName name="Unidade">#REF!</definedName>
    <definedName name="VI" localSheetId="3" hidden="1">{#N/A,#N/A,FALSE,"GERAL";#N/A,#N/A,FALSE,"012-96";#N/A,#N/A,FALSE,"018-96";#N/A,#N/A,FALSE,"027-96";#N/A,#N/A,FALSE,"059-96";#N/A,#N/A,FALSE,"076-96";#N/A,#N/A,FALSE,"019-97";#N/A,#N/A,FALSE,"021-97";#N/A,#N/A,FALSE,"022-97";#N/A,#N/A,FALSE,"028-97"}</definedName>
    <definedName name="VI" localSheetId="4" hidden="1">{#N/A,#N/A,FALSE,"GERAL";#N/A,#N/A,FALSE,"012-96";#N/A,#N/A,FALSE,"018-96";#N/A,#N/A,FALSE,"027-96";#N/A,#N/A,FALSE,"059-96";#N/A,#N/A,FALSE,"076-96";#N/A,#N/A,FALSE,"019-97";#N/A,#N/A,FALSE,"021-97";#N/A,#N/A,FALSE,"022-97";#N/A,#N/A,FALSE,"028-97"}</definedName>
    <definedName name="VI" localSheetId="0" hidden="1">{#N/A,#N/A,FALSE,"GERAL";#N/A,#N/A,FALSE,"012-96";#N/A,#N/A,FALSE,"018-96";#N/A,#N/A,FALSE,"027-96";#N/A,#N/A,FALSE,"059-96";#N/A,#N/A,FALSE,"076-96";#N/A,#N/A,FALSE,"019-97";#N/A,#N/A,FALSE,"021-97";#N/A,#N/A,FALSE,"022-97";#N/A,#N/A,FALSE,"028-97"}</definedName>
    <definedName name="VI" localSheetId="5"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3" hidden="1">{#N/A,#N/A,FALSE,"GERAL";#N/A,#N/A,FALSE,"012-96";#N/A,#N/A,FALSE,"018-96";#N/A,#N/A,FALSE,"027-96";#N/A,#N/A,FALSE,"059-96";#N/A,#N/A,FALSE,"076-96";#N/A,#N/A,FALSE,"019-97";#N/A,#N/A,FALSE,"021-97";#N/A,#N/A,FALSE,"022-97";#N/A,#N/A,FALSE,"028-97"}</definedName>
    <definedName name="w" localSheetId="4" hidden="1">{#N/A,#N/A,FALSE,"GERAL";#N/A,#N/A,FALSE,"012-96";#N/A,#N/A,FALSE,"018-96";#N/A,#N/A,FALSE,"027-96";#N/A,#N/A,FALSE,"059-96";#N/A,#N/A,FALSE,"076-96";#N/A,#N/A,FALSE,"019-97";#N/A,#N/A,FALSE,"021-97";#N/A,#N/A,FALSE,"022-97";#N/A,#N/A,FALSE,"028-97"}</definedName>
    <definedName name="w" localSheetId="0" hidden="1">{#N/A,#N/A,FALSE,"GERAL";#N/A,#N/A,FALSE,"012-96";#N/A,#N/A,FALSE,"018-96";#N/A,#N/A,FALSE,"027-96";#N/A,#N/A,FALSE,"059-96";#N/A,#N/A,FALSE,"076-96";#N/A,#N/A,FALSE,"019-97";#N/A,#N/A,FALSE,"021-97";#N/A,#N/A,FALSE,"022-97";#N/A,#N/A,FALSE,"028-97"}</definedName>
    <definedName name="w" localSheetId="5"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0">#REF!</definedName>
    <definedName name="Wagua" localSheetId="5">#REF!</definedName>
    <definedName name="Wagua">#REF!</definedName>
    <definedName name="wnr" localSheetId="3" hidden="1">{#N/A,#N/A,FALSE,"GERAL";#N/A,#N/A,FALSE,"012-96";#N/A,#N/A,FALSE,"018-96";#N/A,#N/A,FALSE,"027-96";#N/A,#N/A,FALSE,"059-96";#N/A,#N/A,FALSE,"076-96";#N/A,#N/A,FALSE,"019-97";#N/A,#N/A,FALSE,"021-97";#N/A,#N/A,FALSE,"022-97";#N/A,#N/A,FALSE,"028-97"}</definedName>
    <definedName name="wnr" localSheetId="4" hidden="1">{#N/A,#N/A,FALSE,"GERAL";#N/A,#N/A,FALSE,"012-96";#N/A,#N/A,FALSE,"018-96";#N/A,#N/A,FALSE,"027-96";#N/A,#N/A,FALSE,"059-96";#N/A,#N/A,FALSE,"076-96";#N/A,#N/A,FALSE,"019-97";#N/A,#N/A,FALSE,"021-97";#N/A,#N/A,FALSE,"022-97";#N/A,#N/A,FALSE,"028-97"}</definedName>
    <definedName name="wnr" localSheetId="0" hidden="1">{#N/A,#N/A,FALSE,"GERAL";#N/A,#N/A,FALSE,"012-96";#N/A,#N/A,FALSE,"018-96";#N/A,#N/A,FALSE,"027-96";#N/A,#N/A,FALSE,"059-96";#N/A,#N/A,FALSE,"076-96";#N/A,#N/A,FALSE,"019-97";#N/A,#N/A,FALSE,"021-97";#N/A,#N/A,FALSE,"022-97";#N/A,#N/A,FALSE,"028-97"}</definedName>
    <definedName name="wnr" localSheetId="5"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0">#REF!</definedName>
    <definedName name="Wpipe" localSheetId="5">#REF!</definedName>
    <definedName name="Wpipe">#REF!</definedName>
    <definedName name="wrn.Caixa._.de._.Ferramentas." localSheetId="3"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4"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0"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5"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3"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4"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0"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5"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3" hidden="1">{#N/A,#N/A,FALSE,"Cronograma";#N/A,#N/A,FALSE,"Cronogr. 2"}</definedName>
    <definedName name="wrn.Cronograma." localSheetId="4" hidden="1">{#N/A,#N/A,FALSE,"Cronograma";#N/A,#N/A,FALSE,"Cronogr. 2"}</definedName>
    <definedName name="wrn.Cronograma." localSheetId="0" hidden="1">{#N/A,#N/A,FALSE,"Cronograma";#N/A,#N/A,FALSE,"Cronogr. 2"}</definedName>
    <definedName name="wrn.Cronograma." localSheetId="5" hidden="1">{#N/A,#N/A,FALSE,"Cronograma";#N/A,#N/A,FALSE,"Cronogr. 2"}</definedName>
    <definedName name="wrn.Cronograma." localSheetId="2" hidden="1">{#N/A,#N/A,FALSE,"Cronograma";#N/A,#N/A,FALSE,"Cronogr. 2"}</definedName>
    <definedName name="wrn.Cronograma." hidden="1">{#N/A,#N/A,FALSE,"Cronograma";#N/A,#N/A,FALSE,"Cronogr. 2"}</definedName>
    <definedName name="wrn.ESTIMAT." localSheetId="3"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4"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0"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5"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3"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4"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0"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5"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3" hidden="1">{#N/A,#N/A,FALSE,"GERAL";#N/A,#N/A,FALSE,"012-96";#N/A,#N/A,FALSE,"018-96";#N/A,#N/A,FALSE,"027-96";#N/A,#N/A,FALSE,"059-96";#N/A,#N/A,FALSE,"076-96";#N/A,#N/A,FALSE,"019-97";#N/A,#N/A,FALSE,"021-97";#N/A,#N/A,FALSE,"022-97";#N/A,#N/A,FALSE,"028-97"}</definedName>
    <definedName name="WRN.PEND" localSheetId="4" hidden="1">{#N/A,#N/A,FALSE,"GERAL";#N/A,#N/A,FALSE,"012-96";#N/A,#N/A,FALSE,"018-96";#N/A,#N/A,FALSE,"027-96";#N/A,#N/A,FALSE,"059-96";#N/A,#N/A,FALSE,"076-96";#N/A,#N/A,FALSE,"019-97";#N/A,#N/A,FALSE,"021-97";#N/A,#N/A,FALSE,"022-97";#N/A,#N/A,FALSE,"028-97"}</definedName>
    <definedName name="WRN.PEND" localSheetId="0" hidden="1">{#N/A,#N/A,FALSE,"GERAL";#N/A,#N/A,FALSE,"012-96";#N/A,#N/A,FALSE,"018-96";#N/A,#N/A,FALSE,"027-96";#N/A,#N/A,FALSE,"059-96";#N/A,#N/A,FALSE,"076-96";#N/A,#N/A,FALSE,"019-97";#N/A,#N/A,FALSE,"021-97";#N/A,#N/A,FALSE,"022-97";#N/A,#N/A,FALSE,"028-97"}</definedName>
    <definedName name="WRN.PEND" localSheetId="5"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3" hidden="1">{#N/A,#N/A,FALSE,"GERAL";#N/A,#N/A,FALSE,"012-96";#N/A,#N/A,FALSE,"018-96";#N/A,#N/A,FALSE,"027-96";#N/A,#N/A,FALSE,"059-96";#N/A,#N/A,FALSE,"076-96";#N/A,#N/A,FALSE,"019-97";#N/A,#N/A,FALSE,"021-97";#N/A,#N/A,FALSE,"022-97";#N/A,#N/A,FALSE,"028-97"}</definedName>
    <definedName name="WRN.PEND2" localSheetId="4"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localSheetId="5"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3" hidden="1">{#N/A,#N/A,FALSE,"GERAL";#N/A,#N/A,FALSE,"012-96";#N/A,#N/A,FALSE,"018-96";#N/A,#N/A,FALSE,"027-96";#N/A,#N/A,FALSE,"059-96";#N/A,#N/A,FALSE,"076-96";#N/A,#N/A,FALSE,"019-97";#N/A,#N/A,FALSE,"021-97";#N/A,#N/A,FALSE,"022-97";#N/A,#N/A,FALSE,"028-97"}</definedName>
    <definedName name="WRN.PEND3" localSheetId="4"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localSheetId="5"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3" hidden="1">{#N/A,#N/A,FALSE,"GERAL";#N/A,#N/A,FALSE,"012-96";#N/A,#N/A,FALSE,"018-96";#N/A,#N/A,FALSE,"027-96";#N/A,#N/A,FALSE,"059-96";#N/A,#N/A,FALSE,"076-96";#N/A,#N/A,FALSE,"019-97";#N/A,#N/A,FALSE,"021-97";#N/A,#N/A,FALSE,"022-97";#N/A,#N/A,FALSE,"028-97"}</definedName>
    <definedName name="WRN.PEND4" localSheetId="4"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localSheetId="5"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3" hidden="1">{#N/A,#N/A,FALSE,"GERAL";#N/A,#N/A,FALSE,"012-96";#N/A,#N/A,FALSE,"018-96";#N/A,#N/A,FALSE,"027-96";#N/A,#N/A,FALSE,"059-96";#N/A,#N/A,FALSE,"076-96";#N/A,#N/A,FALSE,"019-97";#N/A,#N/A,FALSE,"021-97";#N/A,#N/A,FALSE,"022-97";#N/A,#N/A,FALSE,"028-97"}</definedName>
    <definedName name="wrn.PENDENCIAS." localSheetId="4"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localSheetId="5"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0">#REF!</definedName>
    <definedName name="Wtotal" localSheetId="5">#REF!</definedName>
    <definedName name="Wtotal">#REF!</definedName>
    <definedName name="X" localSheetId="0">#REF!</definedName>
    <definedName name="X" localSheetId="5">#REF!</definedName>
    <definedName name="X">#REF!</definedName>
    <definedName name="xxx" localSheetId="3" hidden="1">{#N/A,#N/A,FALSE,"GERAL";#N/A,#N/A,FALSE,"012-96";#N/A,#N/A,FALSE,"018-96";#N/A,#N/A,FALSE,"027-96";#N/A,#N/A,FALSE,"059-96";#N/A,#N/A,FALSE,"076-96";#N/A,#N/A,FALSE,"019-97";#N/A,#N/A,FALSE,"021-97";#N/A,#N/A,FALSE,"022-97";#N/A,#N/A,FALSE,"028-97"}</definedName>
    <definedName name="xxx" localSheetId="4" hidden="1">{#N/A,#N/A,FALSE,"GERAL";#N/A,#N/A,FALSE,"012-96";#N/A,#N/A,FALSE,"018-96";#N/A,#N/A,FALSE,"027-96";#N/A,#N/A,FALSE,"059-96";#N/A,#N/A,FALSE,"076-96";#N/A,#N/A,FALSE,"019-97";#N/A,#N/A,FALSE,"021-97";#N/A,#N/A,FALSE,"022-97";#N/A,#N/A,FALSE,"028-97"}</definedName>
    <definedName name="xxx" localSheetId="0" hidden="1">{#N/A,#N/A,FALSE,"GERAL";#N/A,#N/A,FALSE,"012-96";#N/A,#N/A,FALSE,"018-96";#N/A,#N/A,FALSE,"027-96";#N/A,#N/A,FALSE,"059-96";#N/A,#N/A,FALSE,"076-96";#N/A,#N/A,FALSE,"019-97";#N/A,#N/A,FALSE,"021-97";#N/A,#N/A,FALSE,"022-97";#N/A,#N/A,FALSE,"028-97"}</definedName>
    <definedName name="xxx" localSheetId="5"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3" hidden="1">{#N/A,#N/A,FALSE,"GERAL";#N/A,#N/A,FALSE,"012-96";#N/A,#N/A,FALSE,"018-96";#N/A,#N/A,FALSE,"027-96";#N/A,#N/A,FALSE,"059-96";#N/A,#N/A,FALSE,"076-96";#N/A,#N/A,FALSE,"019-97";#N/A,#N/A,FALSE,"021-97";#N/A,#N/A,FALSE,"022-97";#N/A,#N/A,FALSE,"028-97"}</definedName>
    <definedName name="xxxx" localSheetId="4" hidden="1">{#N/A,#N/A,FALSE,"GERAL";#N/A,#N/A,FALSE,"012-96";#N/A,#N/A,FALSE,"018-96";#N/A,#N/A,FALSE,"027-96";#N/A,#N/A,FALSE,"059-96";#N/A,#N/A,FALSE,"076-96";#N/A,#N/A,FALSE,"019-97";#N/A,#N/A,FALSE,"021-97";#N/A,#N/A,FALSE,"022-97";#N/A,#N/A,FALSE,"028-97"}</definedName>
    <definedName name="xxxx" localSheetId="0" hidden="1">{#N/A,#N/A,FALSE,"GERAL";#N/A,#N/A,FALSE,"012-96";#N/A,#N/A,FALSE,"018-96";#N/A,#N/A,FALSE,"027-96";#N/A,#N/A,FALSE,"059-96";#N/A,#N/A,FALSE,"076-96";#N/A,#N/A,FALSE,"019-97";#N/A,#N/A,FALSE,"021-97";#N/A,#N/A,FALSE,"022-97";#N/A,#N/A,FALSE,"028-97"}</definedName>
    <definedName name="xxxx" localSheetId="5"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0">#REF!</definedName>
    <definedName name="XXXXXX" localSheetId="5">#REF!</definedName>
    <definedName name="XXXXXX">#REF!</definedName>
    <definedName name="XXXXXXX" localSheetId="0">#REF!</definedName>
    <definedName name="XXXXXXX" localSheetId="5">#REF!</definedName>
    <definedName name="XXXXXXX">#REF!</definedName>
    <definedName name="XYZZXZXXZXZ" localSheetId="0">#REF!</definedName>
    <definedName name="XYZZXZXXZXZ" localSheetId="5">#REF!</definedName>
    <definedName name="XYZZXZXXZXZ">#REF!</definedName>
    <definedName name="Z" localSheetId="0">#REF!</definedName>
    <definedName name="Z" localSheetId="5">#REF!</definedName>
    <definedName name="Z">#REF!</definedName>
    <definedName name="Z_0CCF26D2_015A_48BB_A932_E67ED632CE05_.wvu.FilterData" localSheetId="3" hidden="1">'ARQUITETURA IND.'!#REF!</definedName>
    <definedName name="Z_0CCF26D2_015A_48BB_A932_E67ED632CE05_.wvu.FilterData" localSheetId="4" hidden="1">'AUTOMAÇÃO INF.'!#REF!</definedName>
    <definedName name="Z_0CCF26D2_015A_48BB_A932_E67ED632CE05_.wvu.FilterData" localSheetId="1" hidden="1">'ENG PROCESSOS'!#REF!</definedName>
    <definedName name="Z_0CCF26D2_015A_48BB_A932_E67ED632CE05_.wvu.FilterData" localSheetId="5" hidden="1">RESUMO!$A$5:$O$5</definedName>
    <definedName name="Z_0CCF26D2_015A_48BB_A932_E67ED632CE05_.wvu.FilterData" localSheetId="2" hidden="1">UTILIDADES!#REF!</definedName>
    <definedName name="Z_0CCF26D2_015A_48BB_A932_E67ED632CE05_.wvu.PrintArea" localSheetId="3" hidden="1">'ARQUITETURA IND.'!$A$10:$L$70</definedName>
    <definedName name="Z_0CCF26D2_015A_48BB_A932_E67ED632CE05_.wvu.PrintArea" localSheetId="4" hidden="1">'AUTOMAÇÃO INF.'!$A$10:$L$91</definedName>
    <definedName name="Z_0CCF26D2_015A_48BB_A932_E67ED632CE05_.wvu.PrintArea" localSheetId="1" hidden="1">'ENG PROCESSOS'!$A$10:$L$42</definedName>
    <definedName name="Z_0CCF26D2_015A_48BB_A932_E67ED632CE05_.wvu.PrintArea" localSheetId="5" hidden="1">RESUMO!$A$5:$V$13</definedName>
    <definedName name="Z_0CCF26D2_015A_48BB_A932_E67ED632CE05_.wvu.PrintArea" localSheetId="2" hidden="1">UTILIDADES!$A$10:$L$137</definedName>
    <definedName name="Z_0CCF26D2_015A_48BB_A932_E67ED632CE05_.wvu.PrintTitles" localSheetId="3" hidden="1">'ARQUITETURA IND.'!#REF!</definedName>
    <definedName name="Z_0CCF26D2_015A_48BB_A932_E67ED632CE05_.wvu.PrintTitles" localSheetId="4" hidden="1">'AUTOMAÇÃO INF.'!#REF!</definedName>
    <definedName name="Z_0CCF26D2_015A_48BB_A932_E67ED632CE05_.wvu.PrintTitles" localSheetId="1" hidden="1">'ENG PROCESSOS'!#REF!</definedName>
    <definedName name="Z_0CCF26D2_015A_48BB_A932_E67ED632CE05_.wvu.PrintTitles" localSheetId="5" hidden="1">RESUMO!$5:$5</definedName>
    <definedName name="Z_0CCF26D2_015A_48BB_A932_E67ED632CE05_.wvu.PrintTitles" localSheetId="2" hidden="1">UTILIDADES!#REF!</definedName>
    <definedName name="Z_139CDC34_A2AE_4FB8_A6BF_3FCAEDE2A712_.wvu.FilterData" localSheetId="3" hidden="1">'ARQUITETURA IND.'!#REF!</definedName>
    <definedName name="Z_139CDC34_A2AE_4FB8_A6BF_3FCAEDE2A712_.wvu.FilterData" localSheetId="4" hidden="1">'AUTOMAÇÃO INF.'!#REF!</definedName>
    <definedName name="Z_139CDC34_A2AE_4FB8_A6BF_3FCAEDE2A712_.wvu.FilterData" localSheetId="1" hidden="1">'ENG PROCESSOS'!#REF!</definedName>
    <definedName name="Z_139CDC34_A2AE_4FB8_A6BF_3FCAEDE2A712_.wvu.FilterData" localSheetId="5" hidden="1">RESUMO!$A$5:$O$5</definedName>
    <definedName name="Z_139CDC34_A2AE_4FB8_A6BF_3FCAEDE2A712_.wvu.FilterData" localSheetId="2" hidden="1">UTILIDADES!#REF!</definedName>
    <definedName name="Z_139CDC34_A2AE_4FB8_A6BF_3FCAEDE2A712_.wvu.PrintArea" localSheetId="3" hidden="1">'ARQUITETURA IND.'!$A$10:$L$70</definedName>
    <definedName name="Z_139CDC34_A2AE_4FB8_A6BF_3FCAEDE2A712_.wvu.PrintArea" localSheetId="4" hidden="1">'AUTOMAÇÃO INF.'!$A$10:$L$91</definedName>
    <definedName name="Z_139CDC34_A2AE_4FB8_A6BF_3FCAEDE2A712_.wvu.PrintArea" localSheetId="1" hidden="1">'ENG PROCESSOS'!$A$10:$L$42</definedName>
    <definedName name="Z_139CDC34_A2AE_4FB8_A6BF_3FCAEDE2A712_.wvu.PrintArea" localSheetId="5" hidden="1">RESUMO!$A$5:$V$13</definedName>
    <definedName name="Z_139CDC34_A2AE_4FB8_A6BF_3FCAEDE2A712_.wvu.PrintArea" localSheetId="2" hidden="1">UTILIDADES!$A$10:$L$137</definedName>
    <definedName name="Z_139CDC34_A2AE_4FB8_A6BF_3FCAEDE2A712_.wvu.PrintTitles" localSheetId="3" hidden="1">'ARQUITETURA IND.'!#REF!</definedName>
    <definedName name="Z_139CDC34_A2AE_4FB8_A6BF_3FCAEDE2A712_.wvu.PrintTitles" localSheetId="4" hidden="1">'AUTOMAÇÃO INF.'!#REF!</definedName>
    <definedName name="Z_139CDC34_A2AE_4FB8_A6BF_3FCAEDE2A712_.wvu.PrintTitles" localSheetId="1" hidden="1">'ENG PROCESSOS'!#REF!</definedName>
    <definedName name="Z_139CDC34_A2AE_4FB8_A6BF_3FCAEDE2A712_.wvu.PrintTitles" localSheetId="5" hidden="1">RESUMO!$5:$5</definedName>
    <definedName name="Z_139CDC34_A2AE_4FB8_A6BF_3FCAEDE2A712_.wvu.PrintTitles" localSheetId="2" hidden="1">UTILIDADES!#REF!</definedName>
    <definedName name="Z_EC1863A0_3B45_43E6_81CD_D9608D52C52A_.wvu.FilterData" localSheetId="3" hidden="1">'ARQUITETURA IND.'!#REF!</definedName>
    <definedName name="Z_EC1863A0_3B45_43E6_81CD_D9608D52C52A_.wvu.FilterData" localSheetId="4" hidden="1">'AUTOMAÇÃO INF.'!#REF!</definedName>
    <definedName name="Z_EC1863A0_3B45_43E6_81CD_D9608D52C52A_.wvu.FilterData" localSheetId="1" hidden="1">'ENG PROCESSOS'!#REF!</definedName>
    <definedName name="Z_EC1863A0_3B45_43E6_81CD_D9608D52C52A_.wvu.FilterData" localSheetId="5" hidden="1">RESUMO!$A$5:$O$5</definedName>
    <definedName name="Z_EC1863A0_3B45_43E6_81CD_D9608D52C52A_.wvu.FilterData" localSheetId="2" hidden="1">UTILIDADES!#REF!</definedName>
    <definedName name="Z_EC1863A0_3B45_43E6_81CD_D9608D52C52A_.wvu.PrintArea" localSheetId="3" hidden="1">'ARQUITETURA IND.'!$A$10:$L$70</definedName>
    <definedName name="Z_EC1863A0_3B45_43E6_81CD_D9608D52C52A_.wvu.PrintArea" localSheetId="4" hidden="1">'AUTOMAÇÃO INF.'!$A$10:$L$91</definedName>
    <definedName name="Z_EC1863A0_3B45_43E6_81CD_D9608D52C52A_.wvu.PrintArea" localSheetId="1" hidden="1">'ENG PROCESSOS'!$A$10:$L$42</definedName>
    <definedName name="Z_EC1863A0_3B45_43E6_81CD_D9608D52C52A_.wvu.PrintArea" localSheetId="5" hidden="1">RESUMO!$A$5:$V$13</definedName>
    <definedName name="Z_EC1863A0_3B45_43E6_81CD_D9608D52C52A_.wvu.PrintArea" localSheetId="2" hidden="1">UTILIDADES!$A$10:$L$137</definedName>
    <definedName name="Z_EC1863A0_3B45_43E6_81CD_D9608D52C52A_.wvu.PrintTitles" localSheetId="3" hidden="1">'ARQUITETURA IND.'!#REF!</definedName>
    <definedName name="Z_EC1863A0_3B45_43E6_81CD_D9608D52C52A_.wvu.PrintTitles" localSheetId="4" hidden="1">'AUTOMAÇÃO INF.'!#REF!</definedName>
    <definedName name="Z_EC1863A0_3B45_43E6_81CD_D9608D52C52A_.wvu.PrintTitles" localSheetId="1" hidden="1">'ENG PROCESSOS'!#REF!</definedName>
    <definedName name="Z_EC1863A0_3B45_43E6_81CD_D9608D52C52A_.wvu.PrintTitles" localSheetId="5" hidden="1">RESUMO!$5:$5</definedName>
    <definedName name="Z_EC1863A0_3B45_43E6_81CD_D9608D52C52A_.wvu.PrintTitles" localSheetId="2" hidden="1">UTILIDADES!#REF!</definedName>
  </definedNames>
  <calcPr calcId="191029"/>
  <customWorkbookViews>
    <customWorkbookView name="Luanna Fernandes De Lima - Modo de exibição pessoal" guid="{0CCF26D2-015A-48BB-A932-E67ED632CE05}"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Paula Mantovanelli - Modo de exibição pessoal" guid="{EC1863A0-3B45-43E6-81CD-D9608D52C52A}"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9" i="12" l="1"/>
  <c r="L89" i="12" s="1"/>
  <c r="K88" i="12"/>
  <c r="L88" i="12" s="1"/>
  <c r="I89" i="12"/>
  <c r="H89" i="12"/>
  <c r="I88" i="12"/>
  <c r="H88" i="12"/>
  <c r="K82" i="12"/>
  <c r="L82" i="12" s="1"/>
  <c r="I82" i="12"/>
  <c r="H82" i="12"/>
  <c r="K81" i="12"/>
  <c r="L81" i="12" s="1"/>
  <c r="I81" i="12"/>
  <c r="H81" i="12"/>
  <c r="K80" i="12"/>
  <c r="L80" i="12" s="1"/>
  <c r="I80" i="12"/>
  <c r="H80" i="12"/>
  <c r="K79" i="12"/>
  <c r="L79" i="12" s="1"/>
  <c r="I79" i="12"/>
  <c r="H79" i="12"/>
  <c r="K76" i="12"/>
  <c r="L76" i="12" s="1"/>
  <c r="I76" i="12"/>
  <c r="H76" i="12"/>
  <c r="K75" i="12"/>
  <c r="L75" i="12" s="1"/>
  <c r="I75" i="12"/>
  <c r="H75" i="12"/>
  <c r="K74" i="12"/>
  <c r="L74" i="12" s="1"/>
  <c r="I74" i="12"/>
  <c r="H74" i="12"/>
  <c r="K73" i="12"/>
  <c r="L73" i="12" s="1"/>
  <c r="I73" i="12"/>
  <c r="H73" i="12"/>
  <c r="K72" i="12"/>
  <c r="L72" i="12" s="1"/>
  <c r="I72" i="12"/>
  <c r="H72" i="12"/>
  <c r="K71" i="12"/>
  <c r="L71" i="12" s="1"/>
  <c r="I71" i="12"/>
  <c r="H71" i="12"/>
  <c r="K70" i="12"/>
  <c r="L70" i="12" s="1"/>
  <c r="I70" i="12"/>
  <c r="H70" i="12"/>
  <c r="K69" i="12"/>
  <c r="L69" i="12" s="1"/>
  <c r="I69" i="12"/>
  <c r="H69" i="12"/>
  <c r="K67" i="12"/>
  <c r="L67" i="12" s="1"/>
  <c r="I67" i="12"/>
  <c r="H67" i="12"/>
  <c r="K66" i="12"/>
  <c r="L66" i="12" s="1"/>
  <c r="I66" i="12"/>
  <c r="H66" i="12"/>
  <c r="J66" i="12" s="1"/>
  <c r="K65" i="12"/>
  <c r="L65" i="12" s="1"/>
  <c r="I65" i="12"/>
  <c r="H65" i="12"/>
  <c r="K64" i="12"/>
  <c r="L64" i="12" s="1"/>
  <c r="I64" i="12"/>
  <c r="H64" i="12"/>
  <c r="K63" i="12"/>
  <c r="L63" i="12" s="1"/>
  <c r="I63" i="12"/>
  <c r="H63" i="12"/>
  <c r="K61" i="12"/>
  <c r="L61" i="12" s="1"/>
  <c r="I61" i="12"/>
  <c r="H61" i="12"/>
  <c r="K60" i="12"/>
  <c r="L60" i="12" s="1"/>
  <c r="I60" i="12"/>
  <c r="H60" i="12"/>
  <c r="K59" i="12"/>
  <c r="L59" i="12" s="1"/>
  <c r="I59" i="12"/>
  <c r="H59" i="12"/>
  <c r="J59" i="12" s="1"/>
  <c r="K57" i="12"/>
  <c r="L57" i="12" s="1"/>
  <c r="I57" i="12"/>
  <c r="H57" i="12"/>
  <c r="J57" i="12" s="1"/>
  <c r="K56" i="12"/>
  <c r="L56" i="12" s="1"/>
  <c r="I56" i="12"/>
  <c r="H56" i="12"/>
  <c r="J56" i="12" s="1"/>
  <c r="K55" i="12"/>
  <c r="L55" i="12" s="1"/>
  <c r="I55" i="12"/>
  <c r="H55" i="12"/>
  <c r="K53" i="12"/>
  <c r="L53" i="12" s="1"/>
  <c r="I53" i="12"/>
  <c r="H53" i="12"/>
  <c r="K52" i="12"/>
  <c r="L52" i="12" s="1"/>
  <c r="I52" i="12"/>
  <c r="H52" i="12"/>
  <c r="K51" i="12"/>
  <c r="L51" i="12" s="1"/>
  <c r="I51" i="12"/>
  <c r="H51" i="12"/>
  <c r="K50" i="12"/>
  <c r="L50" i="12" s="1"/>
  <c r="I50" i="12"/>
  <c r="H50" i="12"/>
  <c r="K49" i="12"/>
  <c r="L49" i="12" s="1"/>
  <c r="I49" i="12"/>
  <c r="H49" i="12"/>
  <c r="K48" i="12"/>
  <c r="L48" i="12" s="1"/>
  <c r="I48" i="12"/>
  <c r="H48" i="12"/>
  <c r="J48" i="12" s="1"/>
  <c r="K44" i="12"/>
  <c r="L44" i="12" s="1"/>
  <c r="I44" i="12"/>
  <c r="H44" i="12"/>
  <c r="J44" i="12" s="1"/>
  <c r="K43" i="12"/>
  <c r="L43" i="12" s="1"/>
  <c r="I43" i="12"/>
  <c r="H43" i="12"/>
  <c r="J43" i="12" s="1"/>
  <c r="K42" i="12"/>
  <c r="L42" i="12" s="1"/>
  <c r="I42" i="12"/>
  <c r="H42" i="12"/>
  <c r="K41" i="12"/>
  <c r="L41" i="12" s="1"/>
  <c r="I41" i="12"/>
  <c r="H41" i="12"/>
  <c r="K40" i="12"/>
  <c r="L40" i="12" s="1"/>
  <c r="I40" i="12"/>
  <c r="H40" i="12"/>
  <c r="K39" i="12"/>
  <c r="L39" i="12" s="1"/>
  <c r="I39" i="12"/>
  <c r="H39" i="12"/>
  <c r="K38" i="12"/>
  <c r="L38" i="12" s="1"/>
  <c r="I38" i="12"/>
  <c r="H38" i="12"/>
  <c r="K37" i="12"/>
  <c r="L37" i="12" s="1"/>
  <c r="I37" i="12"/>
  <c r="H37" i="12"/>
  <c r="J37" i="12" s="1"/>
  <c r="K36" i="12"/>
  <c r="L36" i="12" s="1"/>
  <c r="I36" i="12"/>
  <c r="H36" i="12"/>
  <c r="J36" i="12" s="1"/>
  <c r="K34" i="12"/>
  <c r="L34" i="12" s="1"/>
  <c r="I34" i="12"/>
  <c r="H34" i="12"/>
  <c r="K33" i="12"/>
  <c r="L33" i="12" s="1"/>
  <c r="I33" i="12"/>
  <c r="H33" i="12"/>
  <c r="K32" i="12"/>
  <c r="L32" i="12" s="1"/>
  <c r="I32" i="12"/>
  <c r="H32" i="12"/>
  <c r="K31" i="12"/>
  <c r="L31" i="12" s="1"/>
  <c r="I31" i="12"/>
  <c r="H31" i="12"/>
  <c r="K30" i="12"/>
  <c r="L30" i="12" s="1"/>
  <c r="I30" i="12"/>
  <c r="H30" i="12"/>
  <c r="K29" i="12"/>
  <c r="L29" i="12" s="1"/>
  <c r="I29" i="12"/>
  <c r="H29" i="12"/>
  <c r="K28" i="12"/>
  <c r="L28" i="12" s="1"/>
  <c r="I28" i="12"/>
  <c r="H28" i="12"/>
  <c r="K26" i="12"/>
  <c r="L26" i="12" s="1"/>
  <c r="I26" i="12"/>
  <c r="H26" i="12"/>
  <c r="K25" i="12"/>
  <c r="L25" i="12" s="1"/>
  <c r="I25" i="12"/>
  <c r="H25" i="12"/>
  <c r="K24" i="12"/>
  <c r="L24" i="12" s="1"/>
  <c r="I24" i="12"/>
  <c r="H24" i="12"/>
  <c r="K23" i="12"/>
  <c r="L23" i="12" s="1"/>
  <c r="I23" i="12"/>
  <c r="H23" i="12"/>
  <c r="K22" i="12"/>
  <c r="L22" i="12" s="1"/>
  <c r="I22" i="12"/>
  <c r="H22" i="12"/>
  <c r="K21" i="12"/>
  <c r="L21" i="12" s="1"/>
  <c r="I21" i="12"/>
  <c r="H21" i="12"/>
  <c r="K19" i="12"/>
  <c r="L19" i="12" s="1"/>
  <c r="I19" i="12"/>
  <c r="H19" i="12"/>
  <c r="K18" i="12"/>
  <c r="L18" i="12" s="1"/>
  <c r="I18" i="12"/>
  <c r="H18" i="12"/>
  <c r="K17" i="12"/>
  <c r="L17" i="12" s="1"/>
  <c r="I17" i="12"/>
  <c r="H17" i="12"/>
  <c r="K16" i="12"/>
  <c r="L16" i="12" s="1"/>
  <c r="I16" i="12"/>
  <c r="H16" i="12"/>
  <c r="J16" i="12" s="1"/>
  <c r="K15" i="12"/>
  <c r="L15" i="12" s="1"/>
  <c r="I15" i="12"/>
  <c r="H15" i="12"/>
  <c r="K14" i="12"/>
  <c r="J67" i="12" l="1"/>
  <c r="J30" i="12"/>
  <c r="J33" i="12"/>
  <c r="J55" i="12"/>
  <c r="J38" i="12"/>
  <c r="J79" i="12"/>
  <c r="J15" i="12"/>
  <c r="J71" i="12"/>
  <c r="J89" i="12"/>
  <c r="J24" i="12"/>
  <c r="J42" i="12"/>
  <c r="J53" i="12"/>
  <c r="J64" i="12"/>
  <c r="J82" i="12"/>
  <c r="J22" i="12"/>
  <c r="J31" i="12"/>
  <c r="J51" i="12"/>
  <c r="J88" i="12"/>
  <c r="J65" i="12"/>
  <c r="J81" i="12"/>
  <c r="J23" i="12"/>
  <c r="J72" i="12"/>
  <c r="J73" i="12"/>
  <c r="J80" i="12"/>
  <c r="J32" i="12"/>
  <c r="J50" i="12"/>
  <c r="J52" i="12"/>
  <c r="J19" i="12"/>
  <c r="J28" i="12"/>
  <c r="J75" i="12"/>
  <c r="J17" i="12"/>
  <c r="J25" i="12"/>
  <c r="J39" i="12"/>
  <c r="J41" i="12"/>
  <c r="J49" i="12"/>
  <c r="J60" i="12"/>
  <c r="J63" i="12"/>
  <c r="J69" i="12"/>
  <c r="J21" i="12"/>
  <c r="J29" i="12"/>
  <c r="J76" i="12"/>
  <c r="J18" i="12"/>
  <c r="J26" i="12"/>
  <c r="J34" i="12"/>
  <c r="J40" i="12"/>
  <c r="J61" i="12"/>
  <c r="J70" i="12"/>
  <c r="J74" i="12"/>
  <c r="L14" i="12" l="1"/>
  <c r="I14" i="12"/>
  <c r="H14" i="12"/>
  <c r="K68" i="8"/>
  <c r="L68" i="8" s="1"/>
  <c r="K67" i="8"/>
  <c r="L67" i="8" s="1"/>
  <c r="I68" i="8"/>
  <c r="H68" i="8"/>
  <c r="J68" i="8" s="1"/>
  <c r="J67" i="8"/>
  <c r="I67" i="8"/>
  <c r="H67" i="8"/>
  <c r="K61" i="8"/>
  <c r="L61" i="8" s="1"/>
  <c r="I61" i="8"/>
  <c r="H61" i="8"/>
  <c r="K59" i="8"/>
  <c r="L59" i="8" s="1"/>
  <c r="I59" i="8"/>
  <c r="H59" i="8"/>
  <c r="K57" i="8"/>
  <c r="L57" i="8" s="1"/>
  <c r="I57" i="8"/>
  <c r="H57" i="8"/>
  <c r="J57" i="8" s="1"/>
  <c r="K53" i="8"/>
  <c r="L53" i="8" s="1"/>
  <c r="I53" i="8"/>
  <c r="H53" i="8"/>
  <c r="J53" i="8" s="1"/>
  <c r="K52" i="8"/>
  <c r="L52" i="8" s="1"/>
  <c r="I52" i="8"/>
  <c r="H52" i="8"/>
  <c r="J52" i="8" s="1"/>
  <c r="K50" i="8"/>
  <c r="L50" i="8" s="1"/>
  <c r="I50" i="8"/>
  <c r="H50" i="8"/>
  <c r="J50" i="8" s="1"/>
  <c r="K49" i="8"/>
  <c r="L49" i="8" s="1"/>
  <c r="I49" i="8"/>
  <c r="H49" i="8"/>
  <c r="J49" i="8" s="1"/>
  <c r="K48" i="8"/>
  <c r="L48" i="8" s="1"/>
  <c r="I48" i="8"/>
  <c r="H48" i="8"/>
  <c r="J48" i="8" s="1"/>
  <c r="K45" i="8"/>
  <c r="L45" i="8" s="1"/>
  <c r="I45" i="8"/>
  <c r="H45" i="8"/>
  <c r="K42" i="8"/>
  <c r="L42" i="8" s="1"/>
  <c r="I42" i="8"/>
  <c r="H42" i="8"/>
  <c r="J42" i="8" s="1"/>
  <c r="K41" i="8"/>
  <c r="L41" i="8" s="1"/>
  <c r="I41" i="8"/>
  <c r="H41" i="8"/>
  <c r="K39" i="8"/>
  <c r="L39" i="8" s="1"/>
  <c r="I39" i="8"/>
  <c r="H39" i="8"/>
  <c r="J39" i="8" s="1"/>
  <c r="K38" i="8"/>
  <c r="L38" i="8" s="1"/>
  <c r="I38" i="8"/>
  <c r="H38" i="8"/>
  <c r="J38" i="8" s="1"/>
  <c r="K35" i="8"/>
  <c r="L35" i="8" s="1"/>
  <c r="I35" i="8"/>
  <c r="H35" i="8"/>
  <c r="J35" i="8" s="1"/>
  <c r="K32" i="8"/>
  <c r="L32" i="8" s="1"/>
  <c r="I32" i="8"/>
  <c r="H32" i="8"/>
  <c r="J32" i="8" s="1"/>
  <c r="K31" i="8"/>
  <c r="L31" i="8" s="1"/>
  <c r="I31" i="8"/>
  <c r="H31" i="8"/>
  <c r="J31" i="8" s="1"/>
  <c r="K29" i="8"/>
  <c r="L29" i="8" s="1"/>
  <c r="I29" i="8"/>
  <c r="H29" i="8"/>
  <c r="K28" i="8"/>
  <c r="L28" i="8" s="1"/>
  <c r="I28" i="8"/>
  <c r="H28" i="8"/>
  <c r="J28" i="8" s="1"/>
  <c r="K27" i="8"/>
  <c r="L27" i="8" s="1"/>
  <c r="I27" i="8"/>
  <c r="H27" i="8"/>
  <c r="K24" i="8"/>
  <c r="L24" i="8" s="1"/>
  <c r="I24" i="8"/>
  <c r="H24" i="8"/>
  <c r="J24" i="8" s="1"/>
  <c r="K23" i="8"/>
  <c r="L23" i="8" s="1"/>
  <c r="I23" i="8"/>
  <c r="H23" i="8"/>
  <c r="J23" i="8" s="1"/>
  <c r="K22" i="8"/>
  <c r="L22" i="8" s="1"/>
  <c r="I22" i="8"/>
  <c r="H22" i="8"/>
  <c r="J22" i="8" s="1"/>
  <c r="K21" i="8"/>
  <c r="L21" i="8" s="1"/>
  <c r="I21" i="8"/>
  <c r="H21" i="8"/>
  <c r="J21" i="8" s="1"/>
  <c r="K19" i="8"/>
  <c r="L19" i="8" s="1"/>
  <c r="I19" i="8"/>
  <c r="H19" i="8"/>
  <c r="J19" i="8" s="1"/>
  <c r="K18" i="8"/>
  <c r="L18" i="8" s="1"/>
  <c r="I18" i="8"/>
  <c r="H18" i="8"/>
  <c r="K17" i="8"/>
  <c r="L17" i="8" s="1"/>
  <c r="I17" i="8"/>
  <c r="H17" i="8"/>
  <c r="J17" i="8" s="1"/>
  <c r="K16" i="8"/>
  <c r="L16" i="8" s="1"/>
  <c r="I16" i="8"/>
  <c r="H16" i="8"/>
  <c r="J16" i="8" s="1"/>
  <c r="K15" i="8"/>
  <c r="L15" i="8" s="1"/>
  <c r="I15" i="8"/>
  <c r="H15" i="8"/>
  <c r="J15" i="8" s="1"/>
  <c r="K14" i="8"/>
  <c r="L14" i="8" s="1"/>
  <c r="I14" i="8"/>
  <c r="H14" i="8"/>
  <c r="K13" i="8"/>
  <c r="L13" i="8" s="1"/>
  <c r="I13" i="8"/>
  <c r="H13" i="8"/>
  <c r="J13" i="8" s="1"/>
  <c r="K77" i="12"/>
  <c r="K45" i="12"/>
  <c r="J14" i="8" l="1"/>
  <c r="J14" i="12"/>
  <c r="J61" i="8"/>
  <c r="J27" i="8"/>
  <c r="J29" i="8"/>
  <c r="J59" i="8"/>
  <c r="J18" i="8"/>
  <c r="J41" i="8"/>
  <c r="J45" i="8"/>
  <c r="L77" i="12"/>
  <c r="L11" i="12"/>
  <c r="L45" i="12"/>
  <c r="H45" i="12"/>
  <c r="I77" i="12"/>
  <c r="H11" i="12"/>
  <c r="H77" i="12"/>
  <c r="H83" i="12" l="1"/>
  <c r="L83" i="12"/>
  <c r="J77" i="12"/>
  <c r="I45" i="12"/>
  <c r="J45" i="12"/>
  <c r="I11" i="12"/>
  <c r="J11" i="12"/>
  <c r="J83" i="12" s="1"/>
  <c r="K5" i="12" l="1"/>
  <c r="L3" i="12"/>
  <c r="C3" i="12"/>
  <c r="U4" i="10"/>
  <c r="L2" i="10"/>
  <c r="K5" i="8"/>
  <c r="K5" i="7"/>
  <c r="L60" i="8"/>
  <c r="I43" i="8"/>
  <c r="I33" i="8"/>
  <c r="H65" i="8" l="1"/>
  <c r="H86" i="12"/>
  <c r="H90" i="12" s="1"/>
  <c r="L86" i="12"/>
  <c r="L90" i="12" s="1"/>
  <c r="I65" i="8"/>
  <c r="I69" i="8" s="1"/>
  <c r="I86" i="12"/>
  <c r="I90" i="12" s="1"/>
  <c r="J86" i="12"/>
  <c r="J90" i="12" s="1"/>
  <c r="Q12" i="10" s="1"/>
  <c r="J43" i="8"/>
  <c r="H69" i="8"/>
  <c r="J33" i="8"/>
  <c r="J51" i="8"/>
  <c r="L54" i="8"/>
  <c r="L65" i="8"/>
  <c r="L69" i="8" s="1"/>
  <c r="L30" i="8"/>
  <c r="L20" i="8"/>
  <c r="L11" i="8"/>
  <c r="L36" i="8"/>
  <c r="H46" i="8"/>
  <c r="H25" i="8"/>
  <c r="H36" i="8"/>
  <c r="H30" i="8"/>
  <c r="H40" i="8"/>
  <c r="H20" i="8"/>
  <c r="H11" i="8"/>
  <c r="H33" i="8"/>
  <c r="H43" i="8"/>
  <c r="H54" i="8"/>
  <c r="I25" i="8"/>
  <c r="I54" i="8"/>
  <c r="I40" i="8"/>
  <c r="I51" i="8"/>
  <c r="I30" i="8"/>
  <c r="H51" i="8"/>
  <c r="I83" i="12" l="1"/>
  <c r="I91" i="12" s="1"/>
  <c r="H91" i="12"/>
  <c r="L91" i="12"/>
  <c r="J30" i="8"/>
  <c r="J65" i="8"/>
  <c r="J69" i="8" s="1"/>
  <c r="Q10" i="10" s="1"/>
  <c r="J40" i="8"/>
  <c r="J54" i="8"/>
  <c r="J25" i="8"/>
  <c r="I11" i="8"/>
  <c r="J11" i="8"/>
  <c r="I46" i="8"/>
  <c r="J46" i="8"/>
  <c r="J36" i="8"/>
  <c r="I36" i="8"/>
  <c r="I20" i="8"/>
  <c r="J20" i="8"/>
  <c r="J91" i="12" l="1"/>
  <c r="Q11" i="10"/>
  <c r="L3" i="8" l="1"/>
  <c r="C3" i="8"/>
  <c r="K136" i="7" l="1"/>
  <c r="L136" i="7" s="1"/>
  <c r="I136" i="7"/>
  <c r="H136" i="7"/>
  <c r="K135" i="7"/>
  <c r="L135" i="7" s="1"/>
  <c r="I135" i="7"/>
  <c r="H135" i="7"/>
  <c r="K134" i="7"/>
  <c r="L134" i="7" s="1"/>
  <c r="I134" i="7"/>
  <c r="H134" i="7"/>
  <c r="K132" i="7"/>
  <c r="L132" i="7" s="1"/>
  <c r="I132" i="7"/>
  <c r="H132" i="7"/>
  <c r="K131" i="7"/>
  <c r="L131" i="7" s="1"/>
  <c r="I131" i="7"/>
  <c r="H131" i="7"/>
  <c r="K130" i="7"/>
  <c r="L130" i="7" s="1"/>
  <c r="I130" i="7"/>
  <c r="H130" i="7"/>
  <c r="K128" i="7"/>
  <c r="L128" i="7" s="1"/>
  <c r="I128" i="7"/>
  <c r="H128" i="7"/>
  <c r="K127" i="7"/>
  <c r="L127" i="7" s="1"/>
  <c r="I127" i="7"/>
  <c r="H127" i="7"/>
  <c r="K126" i="7"/>
  <c r="L126" i="7" s="1"/>
  <c r="I126" i="7"/>
  <c r="H126" i="7"/>
  <c r="K125" i="7"/>
  <c r="L125" i="7" s="1"/>
  <c r="I125" i="7"/>
  <c r="H125" i="7"/>
  <c r="K124" i="7"/>
  <c r="L124" i="7" s="1"/>
  <c r="I124" i="7"/>
  <c r="H124" i="7"/>
  <c r="K123" i="7"/>
  <c r="L123" i="7" s="1"/>
  <c r="I123" i="7"/>
  <c r="H123" i="7"/>
  <c r="K122" i="7"/>
  <c r="L122" i="7" s="1"/>
  <c r="I122" i="7"/>
  <c r="H122" i="7"/>
  <c r="K121" i="7"/>
  <c r="L121" i="7" s="1"/>
  <c r="I121" i="7"/>
  <c r="H121" i="7"/>
  <c r="K120" i="7"/>
  <c r="L120" i="7" s="1"/>
  <c r="I120" i="7"/>
  <c r="H120" i="7"/>
  <c r="K118" i="7"/>
  <c r="L118" i="7" s="1"/>
  <c r="I118" i="7"/>
  <c r="H118" i="7"/>
  <c r="K117" i="7"/>
  <c r="L117" i="7" s="1"/>
  <c r="I117" i="7"/>
  <c r="H117" i="7"/>
  <c r="K116" i="7"/>
  <c r="L116" i="7" s="1"/>
  <c r="I116" i="7"/>
  <c r="H116" i="7"/>
  <c r="K115" i="7"/>
  <c r="L115" i="7" s="1"/>
  <c r="I115" i="7"/>
  <c r="H115" i="7"/>
  <c r="K114" i="7"/>
  <c r="L114" i="7" s="1"/>
  <c r="I114" i="7"/>
  <c r="H114" i="7"/>
  <c r="K113" i="7"/>
  <c r="L113" i="7" s="1"/>
  <c r="I113" i="7"/>
  <c r="H113" i="7"/>
  <c r="K112" i="7"/>
  <c r="L112" i="7" s="1"/>
  <c r="I112" i="7"/>
  <c r="H112" i="7"/>
  <c r="K111" i="7"/>
  <c r="L111" i="7" s="1"/>
  <c r="I111" i="7"/>
  <c r="H111" i="7"/>
  <c r="K110" i="7"/>
  <c r="L110" i="7" s="1"/>
  <c r="I110" i="7"/>
  <c r="H110" i="7"/>
  <c r="J110" i="7" s="1"/>
  <c r="K107" i="7"/>
  <c r="L107" i="7" s="1"/>
  <c r="I107" i="7"/>
  <c r="H107" i="7"/>
  <c r="K106" i="7"/>
  <c r="L106" i="7" s="1"/>
  <c r="I106" i="7"/>
  <c r="H106" i="7"/>
  <c r="K105" i="7"/>
  <c r="L105" i="7" s="1"/>
  <c r="I105" i="7"/>
  <c r="H105" i="7"/>
  <c r="K103" i="7"/>
  <c r="L103" i="7" s="1"/>
  <c r="I103" i="7"/>
  <c r="H103" i="7"/>
  <c r="K102" i="7"/>
  <c r="L102" i="7" s="1"/>
  <c r="I102" i="7"/>
  <c r="H102" i="7"/>
  <c r="K101" i="7"/>
  <c r="L101" i="7" s="1"/>
  <c r="I101" i="7"/>
  <c r="H101" i="7"/>
  <c r="K100" i="7"/>
  <c r="L100" i="7" s="1"/>
  <c r="I100" i="7"/>
  <c r="H100" i="7"/>
  <c r="J100" i="7" s="1"/>
  <c r="K99" i="7"/>
  <c r="L99" i="7" s="1"/>
  <c r="I99" i="7"/>
  <c r="H99" i="7"/>
  <c r="K97" i="7"/>
  <c r="L97" i="7" s="1"/>
  <c r="I97" i="7"/>
  <c r="H97" i="7"/>
  <c r="K96" i="7"/>
  <c r="L96" i="7" s="1"/>
  <c r="I96" i="7"/>
  <c r="H96" i="7"/>
  <c r="K95" i="7"/>
  <c r="L95" i="7" s="1"/>
  <c r="I95" i="7"/>
  <c r="H95" i="7"/>
  <c r="K94" i="7"/>
  <c r="L94" i="7" s="1"/>
  <c r="I94" i="7"/>
  <c r="H94" i="7"/>
  <c r="K93" i="7"/>
  <c r="L93" i="7" s="1"/>
  <c r="I93" i="7"/>
  <c r="H93" i="7"/>
  <c r="K92" i="7"/>
  <c r="L92" i="7" s="1"/>
  <c r="I92" i="7"/>
  <c r="H92" i="7"/>
  <c r="K91" i="7"/>
  <c r="L91" i="7" s="1"/>
  <c r="I91" i="7"/>
  <c r="H91" i="7"/>
  <c r="K90" i="7"/>
  <c r="L90" i="7" s="1"/>
  <c r="I90" i="7"/>
  <c r="H90" i="7"/>
  <c r="K89" i="7"/>
  <c r="L89" i="7" s="1"/>
  <c r="I89" i="7"/>
  <c r="H89" i="7"/>
  <c r="K88" i="7"/>
  <c r="L88" i="7" s="1"/>
  <c r="I88" i="7"/>
  <c r="H88" i="7"/>
  <c r="K87" i="7"/>
  <c r="L87" i="7" s="1"/>
  <c r="I87" i="7"/>
  <c r="H87" i="7"/>
  <c r="K86" i="7"/>
  <c r="L86" i="7" s="1"/>
  <c r="I86" i="7"/>
  <c r="H86" i="7"/>
  <c r="K85" i="7"/>
  <c r="L85" i="7" s="1"/>
  <c r="I85" i="7"/>
  <c r="H85" i="7"/>
  <c r="K84" i="7"/>
  <c r="L84" i="7" s="1"/>
  <c r="I84" i="7"/>
  <c r="H84" i="7"/>
  <c r="K83" i="7"/>
  <c r="L83" i="7" s="1"/>
  <c r="I83" i="7"/>
  <c r="H83" i="7"/>
  <c r="J83" i="7" s="1"/>
  <c r="K82" i="7"/>
  <c r="L82" i="7" s="1"/>
  <c r="I82" i="7"/>
  <c r="H82" i="7"/>
  <c r="K81" i="7"/>
  <c r="L81" i="7" s="1"/>
  <c r="I81" i="7"/>
  <c r="H81" i="7"/>
  <c r="K80" i="7"/>
  <c r="L80" i="7" s="1"/>
  <c r="I80" i="7"/>
  <c r="H80" i="7"/>
  <c r="K79" i="7"/>
  <c r="L79" i="7" s="1"/>
  <c r="I79" i="7"/>
  <c r="H79" i="7"/>
  <c r="K78" i="7"/>
  <c r="L78" i="7" s="1"/>
  <c r="I78" i="7"/>
  <c r="H78" i="7"/>
  <c r="J78" i="7" s="1"/>
  <c r="K77" i="7"/>
  <c r="L77" i="7" s="1"/>
  <c r="I77" i="7"/>
  <c r="H77" i="7"/>
  <c r="K75" i="7"/>
  <c r="L75" i="7" s="1"/>
  <c r="I75" i="7"/>
  <c r="H75" i="7"/>
  <c r="K74" i="7"/>
  <c r="L74" i="7" s="1"/>
  <c r="I74" i="7"/>
  <c r="H74" i="7"/>
  <c r="K73" i="7"/>
  <c r="L73" i="7" s="1"/>
  <c r="I73" i="7"/>
  <c r="H73" i="7"/>
  <c r="J73" i="7" s="1"/>
  <c r="K72" i="7"/>
  <c r="L72" i="7" s="1"/>
  <c r="I72" i="7"/>
  <c r="H72" i="7"/>
  <c r="K71" i="7"/>
  <c r="L71" i="7" s="1"/>
  <c r="I71" i="7"/>
  <c r="H71" i="7"/>
  <c r="K70" i="7"/>
  <c r="L70" i="7" s="1"/>
  <c r="I70" i="7"/>
  <c r="H70" i="7"/>
  <c r="K69" i="7"/>
  <c r="L69" i="7" s="1"/>
  <c r="I69" i="7"/>
  <c r="H69" i="7"/>
  <c r="J69" i="7" s="1"/>
  <c r="K68" i="7"/>
  <c r="L68" i="7" s="1"/>
  <c r="I68" i="7"/>
  <c r="H68" i="7"/>
  <c r="K67" i="7"/>
  <c r="L67" i="7" s="1"/>
  <c r="I67" i="7"/>
  <c r="H67" i="7"/>
  <c r="K66" i="7"/>
  <c r="L66" i="7" s="1"/>
  <c r="I66" i="7"/>
  <c r="H66" i="7"/>
  <c r="K65" i="7"/>
  <c r="L65" i="7" s="1"/>
  <c r="I65" i="7"/>
  <c r="H65" i="7"/>
  <c r="J65" i="7" s="1"/>
  <c r="K64" i="7"/>
  <c r="L64" i="7" s="1"/>
  <c r="I64" i="7"/>
  <c r="H64" i="7"/>
  <c r="K63" i="7"/>
  <c r="L63" i="7" s="1"/>
  <c r="I63" i="7"/>
  <c r="H63" i="7"/>
  <c r="K62" i="7"/>
  <c r="L62" i="7" s="1"/>
  <c r="I62" i="7"/>
  <c r="H62" i="7"/>
  <c r="K61" i="7"/>
  <c r="L61" i="7" s="1"/>
  <c r="I61" i="7"/>
  <c r="H61" i="7"/>
  <c r="J61" i="7" s="1"/>
  <c r="K58" i="7"/>
  <c r="L58" i="7" s="1"/>
  <c r="I58" i="7"/>
  <c r="H58" i="7"/>
  <c r="K57" i="7"/>
  <c r="L57" i="7" s="1"/>
  <c r="I57" i="7"/>
  <c r="H57" i="7"/>
  <c r="K56" i="7"/>
  <c r="L56" i="7" s="1"/>
  <c r="I56" i="7"/>
  <c r="H56" i="7"/>
  <c r="K54" i="7"/>
  <c r="L54" i="7" s="1"/>
  <c r="I54" i="7"/>
  <c r="H54" i="7"/>
  <c r="J54" i="7" s="1"/>
  <c r="K53" i="7"/>
  <c r="L53" i="7" s="1"/>
  <c r="I53" i="7"/>
  <c r="H53" i="7"/>
  <c r="K52" i="7"/>
  <c r="L52" i="7" s="1"/>
  <c r="I52" i="7"/>
  <c r="H52" i="7"/>
  <c r="K50" i="7"/>
  <c r="L50" i="7" s="1"/>
  <c r="I50" i="7"/>
  <c r="H50" i="7"/>
  <c r="K49" i="7"/>
  <c r="L49" i="7" s="1"/>
  <c r="I49" i="7"/>
  <c r="H49" i="7"/>
  <c r="J49" i="7" s="1"/>
  <c r="K48" i="7"/>
  <c r="L48" i="7" s="1"/>
  <c r="I48" i="7"/>
  <c r="H48" i="7"/>
  <c r="K47" i="7"/>
  <c r="L47" i="7" s="1"/>
  <c r="I47" i="7"/>
  <c r="H47" i="7"/>
  <c r="K46" i="7"/>
  <c r="L46" i="7" s="1"/>
  <c r="I46" i="7"/>
  <c r="H46" i="7"/>
  <c r="K45" i="7"/>
  <c r="L45" i="7" s="1"/>
  <c r="I45" i="7"/>
  <c r="H45" i="7"/>
  <c r="K44" i="7"/>
  <c r="L44" i="7" s="1"/>
  <c r="I44" i="7"/>
  <c r="H44" i="7"/>
  <c r="K43" i="7"/>
  <c r="L43" i="7" s="1"/>
  <c r="I43" i="7"/>
  <c r="H43" i="7"/>
  <c r="K42" i="7"/>
  <c r="L42" i="7" s="1"/>
  <c r="I42" i="7"/>
  <c r="H42" i="7"/>
  <c r="K41" i="7"/>
  <c r="L41" i="7" s="1"/>
  <c r="I41" i="7"/>
  <c r="H41" i="7"/>
  <c r="J41" i="7" s="1"/>
  <c r="K40" i="7"/>
  <c r="L40" i="7" s="1"/>
  <c r="I40" i="7"/>
  <c r="H40" i="7"/>
  <c r="K38" i="7"/>
  <c r="L38" i="7" s="1"/>
  <c r="I38" i="7"/>
  <c r="H38" i="7"/>
  <c r="K37" i="7"/>
  <c r="L37" i="7" s="1"/>
  <c r="I37" i="7"/>
  <c r="H37" i="7"/>
  <c r="K36" i="7"/>
  <c r="L36" i="7" s="1"/>
  <c r="I36" i="7"/>
  <c r="H36" i="7"/>
  <c r="K35" i="7"/>
  <c r="L35" i="7" s="1"/>
  <c r="I35" i="7"/>
  <c r="H35" i="7"/>
  <c r="K34" i="7"/>
  <c r="L34" i="7" s="1"/>
  <c r="I34" i="7"/>
  <c r="H34" i="7"/>
  <c r="K33" i="7"/>
  <c r="L33" i="7" s="1"/>
  <c r="I33" i="7"/>
  <c r="H33" i="7"/>
  <c r="K32" i="7"/>
  <c r="L32" i="7" s="1"/>
  <c r="I32" i="7"/>
  <c r="H32" i="7"/>
  <c r="J32" i="7" s="1"/>
  <c r="K31" i="7"/>
  <c r="L31" i="7" s="1"/>
  <c r="I31" i="7"/>
  <c r="H31" i="7"/>
  <c r="K28" i="7"/>
  <c r="L28" i="7" s="1"/>
  <c r="I28" i="7"/>
  <c r="H28" i="7"/>
  <c r="K27" i="7"/>
  <c r="L27" i="7" s="1"/>
  <c r="I27" i="7"/>
  <c r="H27" i="7"/>
  <c r="K26" i="7"/>
  <c r="L26" i="7" s="1"/>
  <c r="I26" i="7"/>
  <c r="H26" i="7"/>
  <c r="J26" i="7" s="1"/>
  <c r="K25" i="7"/>
  <c r="L25" i="7" s="1"/>
  <c r="I25" i="7"/>
  <c r="H25" i="7"/>
  <c r="K23" i="7"/>
  <c r="L23" i="7" s="1"/>
  <c r="I23" i="7"/>
  <c r="H23" i="7"/>
  <c r="J23" i="7" s="1"/>
  <c r="K22" i="7"/>
  <c r="L22" i="7" s="1"/>
  <c r="I22" i="7"/>
  <c r="H22" i="7"/>
  <c r="K21" i="7"/>
  <c r="L21" i="7" s="1"/>
  <c r="I21" i="7"/>
  <c r="H21" i="7"/>
  <c r="K20" i="7"/>
  <c r="L20" i="7" s="1"/>
  <c r="I20" i="7"/>
  <c r="H20" i="7"/>
  <c r="K19" i="7"/>
  <c r="L19" i="7" s="1"/>
  <c r="I19" i="7"/>
  <c r="H19" i="7"/>
  <c r="K18" i="7"/>
  <c r="L18" i="7" s="1"/>
  <c r="I18" i="7"/>
  <c r="H18" i="7"/>
  <c r="K17" i="7"/>
  <c r="L17" i="7" s="1"/>
  <c r="I17" i="7"/>
  <c r="H17" i="7"/>
  <c r="K16" i="7"/>
  <c r="L16" i="7" s="1"/>
  <c r="I16" i="7"/>
  <c r="H16" i="7"/>
  <c r="K15" i="7"/>
  <c r="L15" i="7" s="1"/>
  <c r="I15" i="7"/>
  <c r="H15" i="7"/>
  <c r="J15" i="7" s="1"/>
  <c r="K14" i="7"/>
  <c r="L14" i="7" s="1"/>
  <c r="I14" i="7"/>
  <c r="H14" i="7"/>
  <c r="K13" i="7"/>
  <c r="L13" i="7" s="1"/>
  <c r="I13" i="7"/>
  <c r="H13" i="7"/>
  <c r="K12" i="7"/>
  <c r="L12" i="7" s="1"/>
  <c r="I12" i="7"/>
  <c r="H12" i="7"/>
  <c r="L3" i="7"/>
  <c r="C3" i="7"/>
  <c r="J111" i="7" l="1"/>
  <c r="L59" i="7"/>
  <c r="L24" i="7"/>
  <c r="J95" i="7"/>
  <c r="J105" i="7"/>
  <c r="J115" i="7"/>
  <c r="J124" i="7"/>
  <c r="J93" i="7"/>
  <c r="J131" i="7"/>
  <c r="L29" i="7"/>
  <c r="L11" i="7"/>
  <c r="L108" i="7"/>
  <c r="J117" i="7"/>
  <c r="J43" i="7"/>
  <c r="J126" i="7"/>
  <c r="J38" i="7"/>
  <c r="J96" i="7"/>
  <c r="J68" i="7"/>
  <c r="J77" i="7"/>
  <c r="J116" i="7"/>
  <c r="J125" i="7"/>
  <c r="J45" i="7"/>
  <c r="J16" i="7"/>
  <c r="J25" i="7"/>
  <c r="J35" i="7"/>
  <c r="J44" i="7"/>
  <c r="J53" i="7"/>
  <c r="J64" i="7"/>
  <c r="J72" i="7"/>
  <c r="J103" i="7"/>
  <c r="J132" i="7"/>
  <c r="J33" i="7"/>
  <c r="J62" i="7"/>
  <c r="J121" i="7"/>
  <c r="J12" i="7"/>
  <c r="J31" i="7"/>
  <c r="J90" i="7"/>
  <c r="J99" i="7"/>
  <c r="J130" i="7"/>
  <c r="J113" i="7"/>
  <c r="J18" i="7"/>
  <c r="J56" i="7"/>
  <c r="J63" i="7"/>
  <c r="J71" i="7"/>
  <c r="J74" i="7"/>
  <c r="J80" i="7"/>
  <c r="J88" i="7"/>
  <c r="J102" i="7"/>
  <c r="J134" i="7"/>
  <c r="H24" i="7"/>
  <c r="J67" i="7"/>
  <c r="J75" i="7"/>
  <c r="J81" i="7"/>
  <c r="J91" i="7"/>
  <c r="J106" i="7"/>
  <c r="J118" i="7"/>
  <c r="J89" i="7"/>
  <c r="J94" i="7"/>
  <c r="J58" i="7"/>
  <c r="J82" i="7"/>
  <c r="J87" i="7"/>
  <c r="J92" i="7"/>
  <c r="J97" i="7"/>
  <c r="J120" i="7"/>
  <c r="J13" i="7"/>
  <c r="J21" i="7"/>
  <c r="J27" i="7"/>
  <c r="J34" i="7"/>
  <c r="J46" i="7"/>
  <c r="J52" i="7"/>
  <c r="J101" i="7"/>
  <c r="J112" i="7"/>
  <c r="J128" i="7"/>
  <c r="J135" i="7"/>
  <c r="J20" i="7"/>
  <c r="J85" i="7"/>
  <c r="J36" i="7"/>
  <c r="J70" i="7"/>
  <c r="J48" i="7"/>
  <c r="J14" i="7"/>
  <c r="J19" i="7"/>
  <c r="J42" i="7"/>
  <c r="J47" i="7"/>
  <c r="J86" i="7"/>
  <c r="J107" i="7"/>
  <c r="J114" i="7"/>
  <c r="J122" i="7"/>
  <c r="J127" i="7"/>
  <c r="J136" i="7"/>
  <c r="J17" i="7"/>
  <c r="J22" i="7"/>
  <c r="J28" i="7"/>
  <c r="J37" i="7"/>
  <c r="J40" i="7"/>
  <c r="J50" i="7"/>
  <c r="J57" i="7"/>
  <c r="J66" i="7"/>
  <c r="J79" i="7"/>
  <c r="J84" i="7"/>
  <c r="J123" i="7"/>
  <c r="H11" i="7"/>
  <c r="H59" i="7"/>
  <c r="H29" i="7"/>
  <c r="K41" i="2"/>
  <c r="L41" i="2" s="1"/>
  <c r="K40" i="2"/>
  <c r="L40" i="2" s="1"/>
  <c r="K39" i="2"/>
  <c r="L39" i="2" s="1"/>
  <c r="K37" i="2"/>
  <c r="L37" i="2" s="1"/>
  <c r="L36" i="2" s="1"/>
  <c r="K35" i="2"/>
  <c r="L35" i="2" s="1"/>
  <c r="K34" i="2"/>
  <c r="L34" i="2" s="1"/>
  <c r="K33" i="2"/>
  <c r="L33" i="2" s="1"/>
  <c r="K32" i="2"/>
  <c r="L32" i="2" s="1"/>
  <c r="K31" i="2"/>
  <c r="L31" i="2" s="1"/>
  <c r="K30" i="2"/>
  <c r="L30" i="2" s="1"/>
  <c r="K29" i="2"/>
  <c r="L29" i="2" s="1"/>
  <c r="K28" i="2"/>
  <c r="L28" i="2" s="1"/>
  <c r="K27" i="2"/>
  <c r="L27" i="2" s="1"/>
  <c r="K26" i="2"/>
  <c r="L26" i="2" s="1"/>
  <c r="K25" i="2"/>
  <c r="L25" i="2" s="1"/>
  <c r="K24" i="2"/>
  <c r="L24" i="2" s="1"/>
  <c r="K22" i="2"/>
  <c r="L22" i="2" s="1"/>
  <c r="K21" i="2"/>
  <c r="L21" i="2" s="1"/>
  <c r="K20" i="2"/>
  <c r="L20" i="2" s="1"/>
  <c r="K19" i="2"/>
  <c r="L19" i="2" s="1"/>
  <c r="K18" i="2"/>
  <c r="L18" i="2" s="1"/>
  <c r="K17" i="2"/>
  <c r="L17" i="2" s="1"/>
  <c r="K16" i="2"/>
  <c r="L16" i="2" s="1"/>
  <c r="K14" i="2"/>
  <c r="L14" i="2" s="1"/>
  <c r="K13" i="2"/>
  <c r="L13" i="2" s="1"/>
  <c r="K12" i="2"/>
  <c r="L12" i="2" s="1"/>
  <c r="L137" i="7" l="1"/>
  <c r="L23" i="2"/>
  <c r="L15" i="2"/>
  <c r="L38" i="2"/>
  <c r="L11" i="2"/>
  <c r="L42" i="2" l="1"/>
  <c r="I41" i="2"/>
  <c r="H41" i="2"/>
  <c r="I40" i="2"/>
  <c r="H40" i="2"/>
  <c r="I39" i="2"/>
  <c r="H39" i="2"/>
  <c r="I37" i="2"/>
  <c r="H37" i="2"/>
  <c r="I35" i="2"/>
  <c r="H35" i="2"/>
  <c r="I34" i="2"/>
  <c r="H34" i="2"/>
  <c r="I33" i="2"/>
  <c r="H33" i="2"/>
  <c r="I32" i="2"/>
  <c r="H32" i="2"/>
  <c r="I31" i="2"/>
  <c r="H31" i="2"/>
  <c r="I30" i="2"/>
  <c r="H30" i="2"/>
  <c r="I29" i="2"/>
  <c r="H29" i="2"/>
  <c r="I28" i="2"/>
  <c r="H28" i="2"/>
  <c r="I27" i="2"/>
  <c r="H27" i="2"/>
  <c r="I26" i="2"/>
  <c r="H26" i="2"/>
  <c r="I25" i="2"/>
  <c r="H25" i="2"/>
  <c r="I24" i="2"/>
  <c r="H24" i="2"/>
  <c r="I22" i="2"/>
  <c r="H22" i="2"/>
  <c r="I21" i="2"/>
  <c r="H21" i="2"/>
  <c r="J21" i="2" s="1"/>
  <c r="I20" i="2"/>
  <c r="H20" i="2"/>
  <c r="I19" i="2"/>
  <c r="H19" i="2"/>
  <c r="I18" i="2"/>
  <c r="H18" i="2"/>
  <c r="I17" i="2"/>
  <c r="H17" i="2"/>
  <c r="I16" i="2"/>
  <c r="H16" i="2"/>
  <c r="I14" i="2"/>
  <c r="H14" i="2"/>
  <c r="I13" i="2"/>
  <c r="H13" i="2"/>
  <c r="I12" i="2"/>
  <c r="H12" i="2"/>
  <c r="J12" i="2" s="1"/>
  <c r="J14" i="2" l="1"/>
  <c r="J41" i="2"/>
  <c r="J29" i="2"/>
  <c r="J30" i="2"/>
  <c r="J25" i="2"/>
  <c r="J33" i="2"/>
  <c r="J24" i="2"/>
  <c r="J32" i="2"/>
  <c r="J16" i="2"/>
  <c r="J19" i="2"/>
  <c r="J13" i="2"/>
  <c r="J28" i="2"/>
  <c r="J22" i="2"/>
  <c r="J31" i="2"/>
  <c r="J20" i="2"/>
  <c r="J26" i="2"/>
  <c r="J34" i="2"/>
  <c r="J18" i="2"/>
  <c r="J35" i="2"/>
  <c r="J37" i="2"/>
  <c r="J40" i="2"/>
  <c r="J17" i="2"/>
  <c r="J27" i="2"/>
  <c r="J39" i="2"/>
  <c r="S11" i="10" l="1"/>
  <c r="U11" i="10" s="1"/>
  <c r="H36" i="2" l="1"/>
  <c r="H23" i="2"/>
  <c r="H11" i="2"/>
  <c r="H15" i="2" l="1"/>
  <c r="L43" i="8" l="1"/>
  <c r="L40" i="8" l="1"/>
  <c r="L51" i="8"/>
  <c r="L25" i="8"/>
  <c r="L33" i="8"/>
  <c r="L46" i="8"/>
  <c r="L62" i="8" l="1"/>
  <c r="L70" i="8" s="1"/>
  <c r="J29" i="7"/>
  <c r="J11" i="7" l="1"/>
  <c r="I11" i="7"/>
  <c r="J24" i="7"/>
  <c r="I24" i="7"/>
  <c r="I59" i="7"/>
  <c r="J59" i="7"/>
  <c r="J108" i="7"/>
  <c r="I29" i="7"/>
  <c r="I108" i="7"/>
  <c r="I137" i="7" l="1"/>
  <c r="J137" i="7"/>
  <c r="Q8" i="10" s="1"/>
  <c r="H108" i="7"/>
  <c r="H137" i="7" s="1"/>
  <c r="H38" i="2"/>
  <c r="H42" i="2"/>
  <c r="H60" i="8" l="1"/>
  <c r="H62" i="8" s="1"/>
  <c r="H70" i="8" s="1"/>
  <c r="I60" i="8"/>
  <c r="I62" i="8" s="1"/>
  <c r="I70" i="8" s="1"/>
  <c r="J60" i="8" l="1"/>
  <c r="J62" i="8" s="1"/>
  <c r="Q9" i="10" l="1"/>
  <c r="J70" i="8"/>
  <c r="S10" i="10"/>
  <c r="U10" i="10" s="1"/>
  <c r="S12" i="10" l="1"/>
  <c r="U12" i="10" s="1"/>
  <c r="S9" i="10"/>
  <c r="U9" i="10" s="1"/>
  <c r="S8" i="10"/>
  <c r="U8" i="10" s="1"/>
  <c r="J38" i="2" l="1"/>
  <c r="I23" i="2"/>
  <c r="J15" i="2"/>
  <c r="I38" i="2"/>
  <c r="J36" i="2"/>
  <c r="J23" i="2"/>
  <c r="I15" i="2"/>
  <c r="I36" i="2"/>
  <c r="I11" i="2"/>
  <c r="J11" i="2"/>
  <c r="J42" i="2" l="1"/>
  <c r="Q7" i="10" s="1"/>
  <c r="S7" i="10" s="1"/>
  <c r="U7" i="10" s="1"/>
  <c r="U13" i="10" s="1"/>
  <c r="I42" i="2"/>
</calcChain>
</file>

<file path=xl/sharedStrings.xml><?xml version="1.0" encoding="utf-8"?>
<sst xmlns="http://schemas.openxmlformats.org/spreadsheetml/2006/main" count="1079" uniqueCount="556">
  <si>
    <t>ÁREA:</t>
  </si>
  <si>
    <t>DATA:</t>
  </si>
  <si>
    <t>REVISÃO:</t>
  </si>
  <si>
    <t>PROJETO:</t>
  </si>
  <si>
    <t>DESCRIÇÃO</t>
  </si>
  <si>
    <t>Nº DOCUMENTO (BUTANTAN):</t>
  </si>
  <si>
    <t>UNIDADE</t>
  </si>
  <si>
    <t>TAMANHO</t>
  </si>
  <si>
    <t>ITEM</t>
  </si>
  <si>
    <t>TOTAL GERAL</t>
  </si>
  <si>
    <t>PLANILHA Nº</t>
  </si>
  <si>
    <t>1.1</t>
  </si>
  <si>
    <t>2.1</t>
  </si>
  <si>
    <t>3.1</t>
  </si>
  <si>
    <t>M</t>
  </si>
  <si>
    <t>UNID</t>
  </si>
  <si>
    <t>4.1.1</t>
  </si>
  <si>
    <t>4.1.2</t>
  </si>
  <si>
    <t>3.2</t>
  </si>
  <si>
    <t>5.1</t>
  </si>
  <si>
    <t>5.1.1</t>
  </si>
  <si>
    <t>5.1.2</t>
  </si>
  <si>
    <t>2.1.1</t>
  </si>
  <si>
    <t>2.1.2</t>
  </si>
  <si>
    <t>3.1.1</t>
  </si>
  <si>
    <t>3.2.1</t>
  </si>
  <si>
    <t>01/04</t>
  </si>
  <si>
    <t>1.2</t>
  </si>
  <si>
    <t>ELETRODUTO GALVANIZADO A QUENTE CONFORME NBR5598 - 1´ COM ACESSÓRIOS</t>
  </si>
  <si>
    <t>CONDULETE METÁLICO DE 1´</t>
  </si>
  <si>
    <t>2.2</t>
  </si>
  <si>
    <t>PARAFUSOS, SUPORTAÇÕES E ACESSÓRIOS</t>
  </si>
  <si>
    <t>2.3</t>
  </si>
  <si>
    <t>2.4</t>
  </si>
  <si>
    <t>CABOS E ACESSÓRIOS</t>
  </si>
  <si>
    <t>3.1.2</t>
  </si>
  <si>
    <t>3.1.3</t>
  </si>
  <si>
    <t>3.1.4</t>
  </si>
  <si>
    <t>1.3</t>
  </si>
  <si>
    <t>2.5</t>
  </si>
  <si>
    <t>2.6</t>
  </si>
  <si>
    <t>4.1</t>
  </si>
  <si>
    <t>4.1.3</t>
  </si>
  <si>
    <t>3.3</t>
  </si>
  <si>
    <t>3.3.1</t>
  </si>
  <si>
    <t>3.3.2</t>
  </si>
  <si>
    <t>3.3.3</t>
  </si>
  <si>
    <t>3.4</t>
  </si>
  <si>
    <t>3.4.1</t>
  </si>
  <si>
    <t>3.4.2</t>
  </si>
  <si>
    <t>CJ</t>
  </si>
  <si>
    <t>H</t>
  </si>
  <si>
    <t>EQUIPAMENTOS</t>
  </si>
  <si>
    <t>1.1.1</t>
  </si>
  <si>
    <t>1.1.2</t>
  </si>
  <si>
    <t>1.1.3</t>
  </si>
  <si>
    <t>1.1.4</t>
  </si>
  <si>
    <t>SUPORTES</t>
  </si>
  <si>
    <t>SIMPLES FORNECIMENTO</t>
  </si>
  <si>
    <t>4.1.4</t>
  </si>
  <si>
    <t>4.1.5</t>
  </si>
  <si>
    <t>2.1.3</t>
  </si>
  <si>
    <t>M2</t>
  </si>
  <si>
    <t>02/04</t>
  </si>
  <si>
    <t>PÇ</t>
  </si>
  <si>
    <t>03/04</t>
  </si>
  <si>
    <t>MOBILIZAÇÃO E SERVIÇOS PRELIMINARES</t>
  </si>
  <si>
    <t>INSTALAÇÕES DE CANTEIRO DE OBRA</t>
  </si>
  <si>
    <t>UNIDxMÊS</t>
  </si>
  <si>
    <t>ADMINISTRAÇÃO LOCAL</t>
  </si>
  <si>
    <t>M3</t>
  </si>
  <si>
    <t>CHAPISCO</t>
  </si>
  <si>
    <t>REBOCO</t>
  </si>
  <si>
    <t>DISCIPLINA</t>
  </si>
  <si>
    <t>BDI APLICADO</t>
  </si>
  <si>
    <t>CUSTO DA PLANILHA</t>
  </si>
  <si>
    <t>04/04</t>
  </si>
  <si>
    <t>INSTRUÇÕES DE PREENCHIMENTO DAS PLANILHAS</t>
  </si>
  <si>
    <t>ESTA PASTA DE TRABALHO CONTÉM 6 PLANILHAS:</t>
  </si>
  <si>
    <t>- ESTA PLANILHA COM INSTRUÇÕES GERAIS DE PREENCHIMENTO</t>
  </si>
  <si>
    <t>- 1 PLANILHA COM O RESUMOS PARCIAIS E VALOR TOTAL DA PROPOSTA</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</si>
  <si>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</si>
  <si>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</si>
  <si>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</si>
  <si>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TODAS AS 5 PLANILHAS SEGUINTES POSSUEM CABEÇALHO PADRONIZADO ONDE AS LICITANTES DEVEM COLOCAR LOGOTIPO DA EMPRESA NO ESPAÇO INDICADO, NOME E DATA DA PROPOSTA.</t>
  </si>
  <si>
    <t>NAS 4 PLANILHAS QUE DIVIDEM O PROJETO PREENCHER SOMENTE OS CUSTOS UNITÁRIOS DE MATERIAIS/EQUIPAMENTOS E CUSTOS UNITÁRIOS DE MÃO DE OBRA.</t>
  </si>
  <si>
    <t>ATENTAR-SE PARA O PREENCHIMENTO DOS CUSTOS UNITÁRIOS DE MAT./EQUIP. E DE MÃO DE OBRA DE ACORDO COM A DESCRIÇÃO DOS SERVIÇOS.</t>
  </si>
  <si>
    <t>HÁ CASOS DE ACORDO COM A NATUREZA DOS SERVIÇOS EM QUE APENAS UMA DAS COLUNAS MAT./EQUIP. OU MÃO DE OBRA DEVE SER PREENCHIDA.</t>
  </si>
  <si>
    <t>OS SUBTOTAIS DE CUSTOS DE CADA DISCIPLINA SERÃO EXPORTADOS AUTOMATICAMENTE PARA A PLANILHA RESUMO GERAL.</t>
  </si>
  <si>
    <t>CUSTOS, COMPOSIÇÃO DE BDI E PREÇOS UNITÁRIOS SERÃO AVALIADOS PELA COMISSÃO DE LICITAÇÃO QUE PODERÁ REALIZAR DILIGÊNCIAS PARA FINS DE VERIFICAÇÃO DE EVENTUAIS PREÇOS EXCESSIVOS E/OU INEXEQUÍVEIS.</t>
  </si>
  <si>
    <t>PREENCHER NO FINAL DA PLANILHA RESUMO OS CAMPOS QUE IDENTIFICAM O RESPONSÁVEL LEGAL PELA PROPOSTA.</t>
  </si>
  <si>
    <t>- 4 PLANILHAS QUE DIVIDEM O PROJETO EM DISCIPLINAS</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</si>
  <si>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</si>
  <si>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</si>
  <si>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</si>
  <si>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</si>
  <si>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</si>
  <si>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</si>
  <si>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</si>
  <si>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</si>
  <si>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</si>
  <si>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</si>
  <si>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</si>
  <si>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</si>
  <si>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</si>
  <si>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</si>
  <si>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EM REAIS</t>
  </si>
  <si>
    <t>PREÇO (CUSTO + BDI)</t>
  </si>
  <si>
    <t>Nome do Representante Legal da Empresa:</t>
  </si>
  <si>
    <t>CPF.:</t>
  </si>
  <si>
    <t>VALOR TOTAL DA PROPOSTA (CUSTOS + BDI)</t>
  </si>
  <si>
    <t>ENGENHARIA DE PROCESSOS - UT04</t>
  </si>
  <si>
    <t>2.7</t>
  </si>
  <si>
    <t>3.5</t>
  </si>
  <si>
    <t>3.6</t>
  </si>
  <si>
    <t>3.7</t>
  </si>
  <si>
    <t>3.8</t>
  </si>
  <si>
    <t>3.9</t>
  </si>
  <si>
    <t>3.10</t>
  </si>
  <si>
    <t>3.11</t>
  </si>
  <si>
    <t>3.12</t>
  </si>
  <si>
    <t>5.2</t>
  </si>
  <si>
    <t>5.3</t>
  </si>
  <si>
    <t>TUBULAÇÕES</t>
  </si>
  <si>
    <t>TUBO EM AÇO INOXIDÁVEL, ASTM A312, SEM COSTURA LONGITUDINAL LAMINADA CONFORME ASTM A 312 TP 304L, DIMENSÕES CONFORME ANSI B 36.19, EXTREMIDADES PLANAS, ACABAMENTO INTERNO E EXTERNO DECAPADO.</t>
  </si>
  <si>
    <t>CONEXÕES</t>
  </si>
  <si>
    <t>COTOVELO 45°, ASTM A-182 GR.F304, EXTREMIDADES PARA ENCAIXE E SOLDA E DIMENSÕES CONFORME ASME B16.11.</t>
  </si>
  <si>
    <t>COTOVELO 90°, ASTM A-182 GR.F304, EXTREMIDADES PARA ENCAIXE E SOLDA E DIMENSÕES CONFORME ASME B16.11.</t>
  </si>
  <si>
    <t>TEE 45°, ASTM A-182 GR.F304, EXTREMIDADES PARA ENCAIXE E SOLDA E DIMENSÕES CONFORME ASME B16.11.</t>
  </si>
  <si>
    <t>TEE DE REDUÇÃO, ASTM A-182 GR.F304, EXTREMIDADES PARA ENCAIXE E SOLDA E DIMENSÕES CONFORME ASME B16.11.</t>
  </si>
  <si>
    <t>NIPLE DE REDUÇÃO EXCÊNTRICA EXCÊNTRICO, ASTM A403 GR. WP304, MSS SP-95</t>
  </si>
  <si>
    <t>ACESSÓRIOS</t>
  </si>
  <si>
    <t>FLANGE ENCAIXE E SOLDA, ASTM A182 GR. F304, FRL, ASME B16.5</t>
  </si>
  <si>
    <t>PARAFUSO ESTOJO A193 GR. B8, PORCA HEXAGONAL PESADA, ASTM A194 CL.8 ASME B18.2.1 / ASME B18.2.2</t>
  </si>
  <si>
    <t>JES, AISI 304/ GRAFITE FLEXÍVEL, 0.175", ANEL EXTERNO, ASME B16.20/16.5</t>
  </si>
  <si>
    <t>ESPUMA ELASTOMÉRICA, TEMP. DE UTILIZAÇÃO: -10 A 105°C</t>
  </si>
  <si>
    <t>PARAFUSO AUTO-ATARRACHANTE EM AÇO CADMIADO, DIÂMETRO DE 3,4mm E COMPRIMENTO DE 12,7mm (BWG Nº. 10), COM CABEÇA RECESSO FENDA</t>
  </si>
  <si>
    <t>CHAPA EM AÇO INOXIDÁVEL AISI 304, COM POLIMENTO EXTERNO GRANA 180, ESPESSURA DE 1,0 mm</t>
  </si>
  <si>
    <t>FILTRO Y, ASTM A351 CF8, TELA 0.4mm, AÇO INOX CONFORME AISI 304, ASME B16.34.</t>
  </si>
  <si>
    <t>PURGADOR TIPO BOIA DE CONDENSADO DE VAPOR DE BAIXA PRESSÃO (INDUSTRIAL), FRL,CL. PRES. 300#</t>
  </si>
  <si>
    <t>INSTRUMENTOS</t>
  </si>
  <si>
    <t>MANÔMETRO INDICADOR DE PRESSÃO DE CONDENSADO DE VAPOR DE BAIXA PRESSÃO (INDUSTRIAL), ROSCA NPT</t>
  </si>
  <si>
    <t>VÁLVULAS</t>
  </si>
  <si>
    <t>VÁLVULA DE RETENÇÃO DE CONDENSADO DE VAPOR DE BAIXA PRESSÃO (INDUSTRIAL), FLR, CL. PRESS. 300#</t>
  </si>
  <si>
    <t>VÁLVULA ESFERA DE CONDENSADO DE VAPOR DE BAIXA PRESSÃO (INDUSTRIAL), FLR, CL. PRESS. 300#</t>
  </si>
  <si>
    <t>VÁLVULA ESFERA DE CONDENSADO DE VAPOR DE BAIXA PRESSÃO (INDUSTRIAL), ROSCA NPT</t>
  </si>
  <si>
    <t>1/2"</t>
  </si>
  <si>
    <t>1"</t>
  </si>
  <si>
    <t>1.1/2"</t>
  </si>
  <si>
    <t>1"x1/2"</t>
  </si>
  <si>
    <t>1 1/2"x1"</t>
  </si>
  <si>
    <t>3,4mm X 12,7mm</t>
  </si>
  <si>
    <t>P56_P59 - REFORMA INFLUENZA 2026</t>
  </si>
  <si>
    <t>ENGENHARIA DE PROCESSOS</t>
  </si>
  <si>
    <t>DIN-00056-PE-PR-PQ-00021</t>
  </si>
  <si>
    <t>UTILIDADES</t>
  </si>
  <si>
    <t>ARQUITETURA INDUSTRIAL</t>
  </si>
  <si>
    <t>ARQUITETURA INDUSTRIAL - SIMPLES FORNECIMENTO</t>
  </si>
  <si>
    <t>AUTOMAÇÃO INFRAESTRUTURA</t>
  </si>
  <si>
    <t>AUTOMAÇÃO INFRAESTRUTURA - SIMPLES FORNECIMENTO</t>
  </si>
  <si>
    <t>1.4</t>
  </si>
  <si>
    <t>1.5</t>
  </si>
  <si>
    <t>1.6</t>
  </si>
  <si>
    <t>1.7</t>
  </si>
  <si>
    <t>1.8</t>
  </si>
  <si>
    <t>1.9</t>
  </si>
  <si>
    <t>1.10</t>
  </si>
  <si>
    <t>1.11</t>
  </si>
  <si>
    <t>1.12</t>
  </si>
  <si>
    <t>3.2.2</t>
  </si>
  <si>
    <t>3.2.3</t>
  </si>
  <si>
    <t>3.2.6</t>
  </si>
  <si>
    <t>3.2.7</t>
  </si>
  <si>
    <t>3.2.10</t>
  </si>
  <si>
    <t>3.2.11</t>
  </si>
  <si>
    <t>3.4.3</t>
  </si>
  <si>
    <t>4.1.6</t>
  </si>
  <si>
    <t>4.1.7</t>
  </si>
  <si>
    <t>4.1.8</t>
  </si>
  <si>
    <t>4.1.9</t>
  </si>
  <si>
    <t>4.1.10</t>
  </si>
  <si>
    <t>4.1.11</t>
  </si>
  <si>
    <t>4.1.12</t>
  </si>
  <si>
    <t>4.2</t>
  </si>
  <si>
    <t>4.2.1</t>
  </si>
  <si>
    <t>4.2.2</t>
  </si>
  <si>
    <t>4.2.3</t>
  </si>
  <si>
    <t>4.2.4</t>
  </si>
  <si>
    <t>4.2.5</t>
  </si>
  <si>
    <t>4.2.6</t>
  </si>
  <si>
    <t>4.2.7</t>
  </si>
  <si>
    <t>4.2.8</t>
  </si>
  <si>
    <t>4.2.9</t>
  </si>
  <si>
    <t>4.2.10</t>
  </si>
  <si>
    <t>4.2.11</t>
  </si>
  <si>
    <t>4.2.12</t>
  </si>
  <si>
    <t>4.2.13</t>
  </si>
  <si>
    <t>4.2.14</t>
  </si>
  <si>
    <t>4.2.15</t>
  </si>
  <si>
    <t>4.2.16</t>
  </si>
  <si>
    <t>4.2.17</t>
  </si>
  <si>
    <t>4.2.18</t>
  </si>
  <si>
    <t>4.2.19</t>
  </si>
  <si>
    <t>4.2.20</t>
  </si>
  <si>
    <t>4.3</t>
  </si>
  <si>
    <t>4.3.1</t>
  </si>
  <si>
    <t>4.3.2</t>
  </si>
  <si>
    <t>4.3.3</t>
  </si>
  <si>
    <t>4.3.4</t>
  </si>
  <si>
    <t>4.4</t>
  </si>
  <si>
    <t>4.4.1</t>
  </si>
  <si>
    <t>4.4.2</t>
  </si>
  <si>
    <t>4.4.3</t>
  </si>
  <si>
    <t>5.1.3</t>
  </si>
  <si>
    <t>5.1.4</t>
  </si>
  <si>
    <t>5.1.5</t>
  </si>
  <si>
    <t>5.1.6</t>
  </si>
  <si>
    <t>5.1.7</t>
  </si>
  <si>
    <t>5.1.8</t>
  </si>
  <si>
    <t>5.2.1</t>
  </si>
  <si>
    <t>5.2.2</t>
  </si>
  <si>
    <t>5.2.3</t>
  </si>
  <si>
    <t>5.2.4</t>
  </si>
  <si>
    <t>5.2.5</t>
  </si>
  <si>
    <t>5.2.7</t>
  </si>
  <si>
    <t>5.2.8</t>
  </si>
  <si>
    <t>5.2.9</t>
  </si>
  <si>
    <t>5.3.1</t>
  </si>
  <si>
    <t>5.3.2</t>
  </si>
  <si>
    <t>5.3.3</t>
  </si>
  <si>
    <t>5.4</t>
  </si>
  <si>
    <t>5.4.1</t>
  </si>
  <si>
    <t>5.4.2</t>
  </si>
  <si>
    <t>5.4.3</t>
  </si>
  <si>
    <t>SERVIÇOS GERAIS</t>
  </si>
  <si>
    <t>Projeto Liberado para Obra
"As built" do Projeto de Mecânica, Tubulação, Suportação e Compatibilização Técnica.</t>
  </si>
  <si>
    <t>Recolhimento de ART.</t>
  </si>
  <si>
    <t>Recomposição de laje, paredes, divisórias e forros para passagem de tubulação.</t>
  </si>
  <si>
    <t>Movimentação e Locação dos equipamentos.</t>
  </si>
  <si>
    <t>Fornecimento de Materiais e Mão de Obra para Teste Hidrostático.</t>
  </si>
  <si>
    <t>Fornecimento de Materiais e Mão de Obra para Limpeza Química das Tubulações Clean Utilities (Decapagem, Passivação, Descontamianção entre outros).</t>
  </si>
  <si>
    <t>Fornecimento de Materiais e Mão de Obra para Limpeza Química das Tubulações Black Utilities.</t>
  </si>
  <si>
    <t>Fornecimento de Materiais e Mão de Obra para pintura protetiva das Tubulações.</t>
  </si>
  <si>
    <t>Fornecimento de Materiais e Mão de Obra de identificação das Tubulações.</t>
  </si>
  <si>
    <t>Comissionamento e Start Up (Equipe Mínima: 1 Engenheiro, 1 Supervisor, 1 Soldador, 1 Encanador e 1 Ajudante).</t>
  </si>
  <si>
    <t>Desenhos As Built (Clean Utilities e Black Utilities)</t>
  </si>
  <si>
    <t>Data Book Final dos Sistemas (Clean Utilities e Black Utilities)</t>
  </si>
  <si>
    <t>Fornecimento e instalação de Trocador de calor conforme ASME BPE para aquecimento de APR, 3,7 m³ de 43,1°C p/ 85°C, por vapor 303 Kg/h a 3 barg,  MATERIAL DAS JUNTAS - EPDM / PTFE APROVADO PELO FDA,  MATERIAL DE CONSTRUÇÃO DO CASCO E TUBOS - CASCO: AÇO INOX AISI 304 / TUBOS: AÇO INOX AISI 316 L, TIPO DOS BOCAIS - AP-TRI CLAMP ASME BPE ISO 2852 150# / VAPOR E CONDENSADO FLG ANSI B16.5, 150#. (FORNECIMENTO, MOVIMENTAÇÃO E INSTALAÇÃO).</t>
  </si>
  <si>
    <t>Fornecimento e instalação de Trocador de calor conforme ASME BPE para resfriamento de APR, 3,85m³/h de 65°C a 22°C, por água gelada 27m³/h de 6°C p/ 12°C e pressão máxima de 5 barg.,  MATERIAL DAS JUNTAS - EPDM / PTFE APROVADO PELO FDA,  MATERIAL DE CONSTRUÇÃO DO CASCO E TUBOS - CASCO: AÇO INOX AISI 304 / TUBOS: AÇO INOX AISI 316 L, TIPO DOS BOCAIS - AP-TRI CLAMP ASME BPE ISO 2852 150# / ÁGUA GELADA EXTR. FLG ANSI 16.5 150#. - (FORNECIMENTO, MOVIMENTAÇÃO E INSTALAÇÃO).</t>
  </si>
  <si>
    <t>Fornecimento e instalação de Trocador de calor tipo economizador para resfriamento/aquecimento de APR, lado quente: 3,9m³/h de APR a 85°C p/ 65°C; lado frio 3,66m³/h de APR á 22°C p/ 43,1°C; pressão máxima de 10 barg,  MATERIAL DAS JUNTAS - EPDM / PTFE APROVADO PELO FDA,  MATERIAL DE CONSTRUÇÃO DO CASCO E TUBOS - CASCO: AÇO INOX AISI 304 / TUBOS: AÇO INOX AISI 316 L, TIPO DOS BOCAIS - AP-TRI CLAMP ASME BPE ISO 2852 150# (FORNECIMENTO, MOVIMENTAÇÃO E INSTALAÇÃO).</t>
  </si>
  <si>
    <r>
      <t xml:space="preserve">Lâmpada UV para tubulação de APR. Fornecida pela Manutenção. </t>
    </r>
    <r>
      <rPr>
        <b/>
        <sz val="12"/>
        <rFont val="Calibri"/>
        <family val="2"/>
        <scheme val="minor"/>
      </rPr>
      <t>- MOVIMENTAÇÃO E INSTALAÇÃO (FORNECIMENTO MANUTENÇÃO FB).</t>
    </r>
  </si>
  <si>
    <t>ÁGUA DE PROCESSO (APR) - UT01</t>
  </si>
  <si>
    <t>INSTRUMENTOS, VÁLVULAS E ACESSÓRIOS</t>
  </si>
  <si>
    <r>
      <t>Transmissor e Indicador de Temperatura Sanitário, corpo em aço inox ASTM A270 TP Gr 316L, extremidades TC, IP65, transmissor Microprocessado, montagem remota, sinal de saída 4 a 20mA / Hart. Precisão 0,1% do Span,  conexão elétrica 1/2" NPTF, conexão do poço ao processo ø1.1/2" Tri-Clamp,  Indicador local, Pressão 3,0 a 8 Kgf/cm², Temperatura de 15 a 85°C.</t>
    </r>
    <r>
      <rPr>
        <b/>
        <sz val="12"/>
        <rFont val="Calibri"/>
        <family val="2"/>
        <scheme val="minor"/>
      </rPr>
      <t xml:space="preserve"> (INSTRUMENTOS SERÃO REUTILIZADOS, SOMENTE INSTALAÇÃO).</t>
    </r>
  </si>
  <si>
    <r>
      <t xml:space="preserve">Analisador de Analisador Microbiológico On Line para tubulação de APR. </t>
    </r>
    <r>
      <rPr>
        <b/>
        <sz val="12"/>
        <rFont val="Calibri"/>
        <family val="2"/>
        <scheme val="minor"/>
      </rPr>
      <t>- MOVIMENTAÇÃO E INSTALAÇÃO (FORNECIMENTO MANUTENÇÃO FB).</t>
    </r>
  </si>
  <si>
    <r>
      <t xml:space="preserve">Válvula Diafragma Sanitária, acionamento manual, extremidades TC ISO 2852, 150 Libras, AISI 316L ASME BPE, polimento interno conforme padrão ASME BPE SF4, com válvula de amostra de acionamento manual. </t>
    </r>
    <r>
      <rPr>
        <b/>
        <sz val="12"/>
        <rFont val="Calibri"/>
        <family val="2"/>
        <scheme val="minor"/>
      </rPr>
      <t>(VÁLVULAS SERÃO REUTILIZADAS, SOMENTE INSTALAÇÃO)</t>
    </r>
    <r>
      <rPr>
        <sz val="12"/>
        <rFont val="Calibri"/>
        <family val="2"/>
        <scheme val="minor"/>
      </rPr>
      <t>.</t>
    </r>
  </si>
  <si>
    <t>Válvula Diafragma Sanitária, acionamento manual, extremidades TC ISO 2852, 150 Libras, AISI 316L ASME BPE, polimento interno conforme padrão ASME BPE SF4, com válvula de amostra de acionamento manual, extremidade TC ISO 2852, 150 Libras, AISI 316L ASME BPE (FORNECIMENTO, MOVIMENTAÇÃO E INSTALAÇÃO).</t>
  </si>
  <si>
    <t>Válvula Diafragma Sanitária 2 vias, acionamento automático ON/OFF, extremidades TC ISO 2852, 150 Libras, AISI 316L ASME BPE, polimento interno conforme padrão ASME BPE SF4 (FORNECIMENTO, MOVIMENTAÇÃO E INSTALAÇÃO).</t>
  </si>
  <si>
    <r>
      <t xml:space="preserve">Válvula Gaveta Sanitária, acionamento manual, extremidades TC ISO 2852, 150 Libras, AISI 316L ASME BPE, polimento interno conforme padrão ASME BPE SF4, com válvula de amostra de acionamento manual, extremidade TC ISO 2852, 150 Libras, AISI 316L ASME BPE </t>
    </r>
    <r>
      <rPr>
        <b/>
        <sz val="12"/>
        <rFont val="Calibri"/>
        <family val="2"/>
        <scheme val="minor"/>
      </rPr>
      <t xml:space="preserve"> (VÁLVULAS SERÃO REUTILIZADAS, SOMENTE INSTALAÇÃO).</t>
    </r>
  </si>
  <si>
    <t>Plaquetas de identicação em aço inox 304 timbrada para todos os itens (válvulas, acessórios, instrumentos e detectores) indicados com numeração no fluxograma, novos e existentes (FORNECIMENTO, MOVIMENTAÇÃO E INSTALAÇÃO).</t>
  </si>
  <si>
    <t>TUBOS E CONEXÕES</t>
  </si>
  <si>
    <t>Tubo Laminado CC longitudinal, AISI 316L, extremidade plana, tipo OD, espessura 1,65 mm, com acabamento sanitário nível SF4 (FORNECIMENTO, MOVIMENTAÇÃO E INSTALAÇÃO).</t>
  </si>
  <si>
    <t>Redução concêntrica, tipo OD, AISI 316L, espessura 1,65 mm, extremidades 2" TC x 1.1/2"prolongadas para solda orbital, acabamento sanitário, polimento interno nível SF4 (FORNECIMENTO, MOVIMENTAÇÃO E INSTALAÇÃO).</t>
  </si>
  <si>
    <t>Niple TC tipo OD, AISI 316L, extr. prolongadas para solda orbital e TC conf. ISO 2852, espessura 1,65 mm, acabamento sanitário, polimento interno nível SF4 (FORNECIMENTO, MOVIMENTAÇÃO E INSTALAÇÃO).</t>
  </si>
  <si>
    <t>Curva 90°, tipo OD, AISI 316L, espessura 1,65 mm, extremidades prolongadas para solda orbital, acabamento sanitário, polimento interno nível SF4 (FORNECIMENTO, MOVIMENTAÇÃO E INSTALAÇÃO).</t>
  </si>
  <si>
    <t>Tee Reto tipo OD, AISI 316L, extr. prolongadas para solda orbital e outra TC curta conf. ISO 2852, espessura 1,65 mm, acabamento sanitário, polimento interno nível SF4 (FORNECIMENTO, MOVIMENTAÇÃO E INSTALAÇÃO).</t>
  </si>
  <si>
    <t>Anel de vedação, Elastômero sanitário em PTFE com EPDM, aprovado pelo FDA, para conexões Tri-Clamp ISO 2852 (FORNECIMENTO, MOVIMENTAÇÃO E INSTALAÇÃO).</t>
  </si>
  <si>
    <t>Abraçadeira,Tipo TC, articulada, conf. ASME-BPE, em aço inoxidável ASTM A 351 CF8, acabamento polido (grana 150) adequado para uso em ambientes assépticos (FORNECIMENTO, MOVIMENTAÇÃO E INSTALAÇÃO).</t>
  </si>
  <si>
    <t>ABRAÇADEIRA SUPORTE AÇO INOX AISI 304 PARA TUBO OD COM LUVA 1.1/2", INCLUINDO ANEL DE VEDAÇÃO PARA TUBO  Ø 1.1/2" OD (FORNECIMENTO, MOVIMENTAÇÃO E INSTALAÇÃO).</t>
  </si>
  <si>
    <t>ABRAÇADEIRA SUPORTE AÇO INOX AISI 304 PARA TUBO OD COM LUVA 1/2", INCLUINDO ANEL DE VEDAÇÃO PARA TUBO  Ø 1/2" OD (FORNECIMENTO, MOVIMENTAÇÃO E INSTALAÇÃO).</t>
  </si>
  <si>
    <t>TUBO, PL, SCH. 40S, SC, ASTM A312 TP304 (FORNECIMENTO, MOVIMENTAÇÃO E INSTALAÇÃO).</t>
  </si>
  <si>
    <t>ISOLAMENTO TÉRMICO</t>
  </si>
  <si>
    <t>Isolamento térmico em espuma elastomérica para tubulação de 1/2", ver detalhes no DOP-00000-PE-UT-ET-0002. (FORNECIMENTO, MOVIMENTAÇÃO E INSTALAÇÃO).</t>
  </si>
  <si>
    <t>Isolamento térmico em espuma elastomérica para tubulação de 1.1/2", ver detalhes no DOP-00000-PE-UT-ET-0002. (FORNECIMENTO, MOVIMENTAÇÃO E INSTALAÇÃO).</t>
  </si>
  <si>
    <t>Proteção para isolamento térmico em aço inoxidável AISI 304 com polimento externo grana 180, ver detalhes no DOP-00000-PE-UT-ET-0002. (FORNECIMENTO, MOVIMENTAÇÃO E INSTALAÇÃO).</t>
  </si>
  <si>
    <t>VAPOR INDUSTRIAL (VBP) - UT04</t>
  </si>
  <si>
    <t>VÁLVULA GLOBO, ASTM A216 WCB, INTERNOS EM AISI 410 COM STELLITE, VOLANTE, BS 1873, 150#, FRL (FORNECIMENTO, MOVIMENTAÇÃO E INSTALAÇÃO).</t>
  </si>
  <si>
    <t>VÁLVULA ESFERA, ASTM A216 WCB, INTERNOS EM AISI 410 COM STELLITE, VOLANTE, BS 5351, 150#, FRL (FORNECIMENTO, MOVIMENTAÇÃO E INSTALAÇÃO).</t>
  </si>
  <si>
    <t>VÁLVULA ESFERA, ASTM A105, INTERNOS EM AISI 410 COM STELLITE, ISO 17292, 800#, extremidades rosca NPT (FORNECIMENTO, MOVIMENTAÇÃO E INSTALAÇÃO).</t>
  </si>
  <si>
    <t>VÁLVULA ESFERA, ASTM A105, INTERNOS EM AISI 410 COM STELLITE, ISO 17292, 800#, extremidades E/S (FORNECIMENTO, MOVIMENTAÇÃO E INSTALAÇÃO).</t>
  </si>
  <si>
    <t>FILTRO TIPO Y, CORPO EM AÇO CARBONO FUNDIDO CONFORME ASTM A 105, CLASSE DE PRESSÃO 300 #, TELA EM AÇO INOX. AISI 304 COM PERFURAÇÕES DE 0.8 mm, EXTREMIDADES ROSCADAS CONFORME NORMA (NPT) (FORNECIMENTO, MOVIMENTAÇÃO E INSTALAÇÃO).</t>
  </si>
  <si>
    <t>VÁLVULA RETENÇÃO, ASTM A105, INTERNOS EM AISI 410 COM STELLITE, TIPO PISTÃO HORIZONTAL, ISO 15761, 800#, extremidades rosca NPT (FORNECIMENTO, MOVIMENTAÇÃO E INSTALAÇÃO).</t>
  </si>
  <si>
    <t>PURGADOR MECÂNICO DE BÓIA, CORPO EM FERRO FUNDIDO NODULAR CONFORME DIN 1693 GGG 40, ESFERA E SEDE EM AÇO INOXIDÁVEL AISI 431, COM ELIMINADOR TERMOSTÁTICO DE AR, PRESSÃO DIFERENCIAL MÁXIMA DE 14 Kg/cm2, EXTREMIDADES ROSCADAS CONF. NORMA NPT (FORNECIMENTO, MOVIMENTAÇÃO E INSTALAÇÃO).</t>
  </si>
  <si>
    <t>Válvula de segurança, conforme TAG LIN-PSV447-59-1000, corpo em aço carbono, disco, sede e guias em aço inox, mola em aço carbono, capuz roscado, conforme ASME VIII, conexões de entrada 1.1/2" x saída de 2", pressão de operação 3,5 Kgf/cm²g, pressão de alívio 8 Kgf/cm²g (FORNECIMENTO, MOVIMENTAÇÃO E INSTALAÇÃO).</t>
  </si>
  <si>
    <t>Válvula de controle de temperatura conforme TAG-LIN-TV02-59-1000, corpo tipo angular, em aço carbono,ASTM A216 WCB, extremidades em flange norma ANSI B16.5,  gaxetas em PTFE, classe de vedação  IV, sede em aço inox AISI 410 com Stellite, atuador eletropneumático, abertura/fechamento pelo fabricante, fecha com a falta de alimentação, posicionador tipo elétrico, sinal de entrada 4 a 20mA, alimentação eletropneumática, conexão elétrica 1/2" NPT, 1/4" tubing, com chave fim de curso, com filtro regulador com manômetro (FORNECIMENTO, MOVIMENTAÇÃO E INSTALAÇÃO).</t>
  </si>
  <si>
    <t>Válvula redutora  de pressão conforme TAG-00059-PCV01-VBP0008-U, corpo tipo globo, em aço carbono,internos em aço inox, extremidades em flange norma ANSI B16.5,  gaxetas em PTFE,  atuador piloto operada, abertura/fechamento manual, com plaqueta de identificação.  Pressão de entrada 9,0 barg - saída 3,5 barg, vazão de 303 Kg/h (FORNECIMENTO, MOVIMENTAÇÃO E INSTALAÇÃO).</t>
  </si>
  <si>
    <t>Manômetro industrial, caixa em aço inox, mostradores em preto com fundo branco, corpo em latão, conexão ao processo com rosca macho NPT de 1/2", range de 0 a 15 Kgf/cm². OBS: O VISOR DEVE SER EM VIDRO DE SEGURANÇA; DEVE SER PREVISTO DISCO DE SEGURANÇA TRASEIRO EM NEOPRENE; O MANÔMETRO DEVERÁ TER PONTEIRO BALANCEADO COM AJUSTE MICROMÉTRICO DE ZERO; FORNECER PLACA DE IDENTIFICAÇÃO EM AÇO INOX, FIXADA AO INSTRUMENTO (FORNECIMENTO, MOVIMENTAÇÃO E INSTALAÇÃO).</t>
  </si>
  <si>
    <t>TUBO DE AÇO CARBONO, C/ COSTURA , EXTREMIDADES BISELADAS, A106, SC, ASME B36.10, SCH 40 (FORNECIMENTO, MOVIMENTAÇÃO E INSTALAÇÃO).</t>
  </si>
  <si>
    <t>TUBO DE AÇO CARBONO, A106, SC, ASME B36.10, SCH 80, PL (FORNECIMENTO, MOVIMENTAÇÃO E INSTALAÇÃO).</t>
  </si>
  <si>
    <t>TE RETO, ASTM A234 GR. WPB, SC, RL, ASME B16.9, 150#, SCH. 40 (FORNECIMENTO, MOVIMENTAÇÃO E INSTALAÇÃO).</t>
  </si>
  <si>
    <t>TÊ DE REDUÇÃO, EM AÇO CARBONO, SCH 40, ASTM A234 GR. WPB, SC, RL, ASME B16.9 (FORNECIMENTO, MOVIMENTAÇÃO E INSTALAÇÃO).</t>
  </si>
  <si>
    <t>CURVA 90°, ASTM A234 GR. WPB, SC, RL, ASME B16.9, 150#, SCH. 40 (FORNECIMENTO, MOVIMENTAÇÃO E INSTALAÇÃO).</t>
  </si>
  <si>
    <t>CURVA 90°, ASTM A105, ASME B16.11, SC, RL, 150#, 3000# (FORNECIMENTO, MOVIMENTAÇÃO E INSTALAÇÃO).</t>
  </si>
  <si>
    <t>TE RETO, ASTM A105, ASME B16.11, SC, RL, 150#, 3000# (FORNECIMENTO, MOVIMENTAÇÃO E INSTALAÇÃO).</t>
  </si>
  <si>
    <t>Niple Solda 3000#, ASTM A-182 GR.F304, extr. roscadas BSP (FORNECIMENTO, MOVIMENTAÇÃO E INSTALAÇÃO).</t>
  </si>
  <si>
    <t>REDUÇÃO CONCÊNTRICA, ASTM A234 GR. WPB, SC, RL, ASME B16.9, 150#, SCH. 40 (FORNECIMENTO, MOVIMENTAÇÃO E INSTALAÇÃO).</t>
  </si>
  <si>
    <t>FLANGE DE PESCOÇO, EM AÇO CARBONO FORJADO, CL. PRES. 150#, FACE C/ RESSALTO LISO ASTM A-105, B16.5 (FORNECIMENTO, MOVIMENTAÇÃO E INSTALAÇÃO).</t>
  </si>
  <si>
    <t>JUNTA ESPIRALADA, AISI 304/GRAFITE FLEXÍVEL, 0.175", ANEL EXTERNO, ASME B16.20/16.5, 150#, FR (FORNECIMENTO, MOVIMENTAÇÃO E INSTALAÇÃO).</t>
  </si>
  <si>
    <t>GRAMPO TIPO "U" COM PORCA E ARRUELA, EM AÇO CARBONO GALVANIZADO (FORNECIMENTO, MOVIMENTAÇÃO E INSTALAÇÃO).</t>
  </si>
  <si>
    <t>PERFIL LAMINADO EM AÇO CARBONO ASTM A-36 TIPO "L" 2"x 2"x1/4" (FORNECIMENTO, MOVIMENTAÇÃO E INSTALAÇÃO).</t>
  </si>
  <si>
    <t>CHUMBADOR PARABOLT GALVANIZADO 1/2" (FORNECIMENTO, MOVIMENTAÇÃO E INSTALAÇÃO).</t>
  </si>
  <si>
    <t>Lã de vidro e/ou lã de rocha, para tubulação de 2.1/2" (FORNECIMENTO, MOVIMENTAÇÃO E INSTALAÇÃO).</t>
  </si>
  <si>
    <t>Lã de vidro e/ou lã de rocha, para tubulação de 1" (FORNECIMENTO, MOVIMENTAÇÃO E INSTALAÇÃO).</t>
  </si>
  <si>
    <t>Proteção para isolamento térmico em alumínio (FORNECIMENTO, MOVIMENTAÇÃO E INSTALAÇÃO).</t>
  </si>
  <si>
    <t>ÁGUA GELADA (AGA)- UT03</t>
  </si>
  <si>
    <t>Termômetro industrial, caixa em aço inox, mostradores em preto com fundo branco, diâmetro 114 mm, corpo em aço inox 304, conexão ao processo com rosca macho NPT de 1/2", anel tipo baioneta, haste roscada em aço inox, tipo de haste reta. Poço em aço inox, construção usinado, conexão ao processo roscado em tubo de ø1.1/2".  range de 0 a 20 °C., pressão de processo de 3 a 10 Kgf/cm². OBS: TERMOMETRO SERÁ INSTALADO EM TRECHO DE TUBULAÇÃO DE 1.1/2" SCHEDULE 40; O FORNECEDOR DEVERÁ INFORMAR QUAL O DIÂMETRO NECESSÁRIO PARA O POÇO POSSUIR RESISTÊNCIA MECÂNICA ÀS CONDIÇÕES DE PROCESSO; O FABRICANTE DEVERÁ INFORMAR O COMPRIMENTO DA HASTE; O POÇO E CONEXÃO AO PROCESSO DEVERÃO SER ROSCADOS; O FABRICANTE DEVERÁ INFORMAR O DIÂMETRO DA HASTE (FORNECIMENTO, MOVIMENTAÇÃO E INSTALAÇÃO).</t>
  </si>
  <si>
    <t>Válvula Esfera Tripartida, passagem plena, acionamento manual, ASTM A-216 WCB, internos em ASTM A-182 Gr F304, sede em PTFE, PP, tripartida, BS 5351, extremidades roscadas BSP, 800 Libras (FORNECIMENTO, MOVIMENTAÇÃO E INSTALAÇÃO).</t>
  </si>
  <si>
    <t>Válvula Esfera Tripartida, passagem plena, acionamento manual, ASTM A-216, internos em ASTM A-182 Gr F304, sede em PTFE, PP, tripartida, BS 5351, extremidades flangeadas ANSI B16.5, 150 Libras (FORNECIMENTO, MOVIMENTAÇÃO E INSTALAÇÃO).</t>
  </si>
  <si>
    <t>Válvula de Retenção ASTM A-126 CL.B, tipo portinhola, MSS SP-71, montagem entre flanges 150 Libras (waffer), ANSI B16.5 (FORNECIMENTO, MOVIMENTAÇÃO E INSTALAÇÃO).</t>
  </si>
  <si>
    <t>Filtro "Y", corpo e tampa em aço carbono, tela em aço inox (0,8 mm), com bujão de limpeza, extremidades flangeadas 150 Libras ANSI B16.5 (FORNECIMENTO, MOVIMENTAÇÃO E INSTALAÇÃO).</t>
  </si>
  <si>
    <r>
      <t>Válvula de controle e balanceamento conforme TAG-LIN-TV02-59-1000, , em aço carbono, tipo globo/motor 2 vias, alimentação 24 VCC, com atuador tipo proporcional sinal de controle 4-20 mA. Vazão de 28 m</t>
    </r>
    <r>
      <rPr>
        <vertAlign val="superscript"/>
        <sz val="12"/>
        <rFont val="Calibri"/>
        <family val="2"/>
        <scheme val="minor"/>
      </rPr>
      <t>3</t>
    </r>
    <r>
      <rPr>
        <sz val="12"/>
        <rFont val="Calibri"/>
        <family val="2"/>
        <scheme val="minor"/>
      </rPr>
      <t xml:space="preserve">/h, instalada em linha com </t>
    </r>
    <r>
      <rPr>
        <sz val="12"/>
        <rFont val="Calibri"/>
        <family val="2"/>
      </rPr>
      <t>ø</t>
    </r>
    <r>
      <rPr>
        <sz val="12"/>
        <rFont val="Calibri"/>
        <family val="2"/>
        <scheme val="minor"/>
      </rPr>
      <t xml:space="preserve"> de 3".  (FORNECIMENTO, MOVIMENTAÇÃO E INSTALAÇÃO).</t>
    </r>
  </si>
  <si>
    <t>Tubo SCH80, em Aço Carbono ASTM A106 GR.B, sem costura, extremidade lisa, dimensões conforme ASME B36.10 (FORNECIMENTO, MOVIMENTAÇÃO E INSTALAÇÃO).</t>
  </si>
  <si>
    <t>Tubo SCH40, em Aço Carbono ASTM A106 GR.B, sem costura, extremidade lisa, dimensões conforme ASME B36.10 (FORNECIMENTO, MOVIMENTAÇÃO E INSTALAÇÃO).</t>
  </si>
  <si>
    <t>Cotovelo 90° 3000# em Aço Carbono Forjado ASTM A105, extr. para encaixe e solda e dimensões conforme ASME B16.11 (FORNECIMENTO, MOVIMENTAÇÃO E INSTALAÇÃO).</t>
  </si>
  <si>
    <t>Curva 90°, SCH40 em Aço Carbono ASTM A-234 GR.WPB, SC, RL, B16.9 (FORNECIMENTO, MOVIMENTAÇÃO E INSTALAÇÃO).</t>
  </si>
  <si>
    <t>Te Reto, SCH40 em Aço Carbono ASTM A-234 GR.WPB (FORNECIMENTO, MOVIMENTAÇÃO E INSTALAÇÃO).</t>
  </si>
  <si>
    <t>Niple solda, classe 3000#, em  Aço Carbono Forjado ASTM A105 (FORNECIMENTO, MOVIMENTAÇÃO E INSTALAÇÃO).</t>
  </si>
  <si>
    <t>Flange Sobreposto 150# em Aço Carbono Forjado ASTM A105, face com ressalto liso, extr. para solda de topo e dimensões conf. ASME B16.5, com porcas, parafusos e arruelas (FORNECIMENTO, MOVIMENTAÇÃO E INSTALAÇÃO).</t>
  </si>
  <si>
    <t>Junta Papelão Hidráulico com fibra aramida e borracha SBR, para uso em flanges de face com ressalto, esp.1/16”, B16.21 / B16.5 (FORNECIMENTO, MOVIMENTAÇÃO E INSTALAÇÃO).</t>
  </si>
  <si>
    <t>Poço para termômetro, em aço inox AISI 304, conexão ao tubo em solda e conexão ao instrumentos em rosca NPT de 1/2" (FORNECIMENTO, MOVIMENTAÇÃO E INSTALAÇÃO).</t>
  </si>
  <si>
    <t>CAMBOTAS DE MADEIRA OU PVC E BORRACHA PARA SUPORTE DE TUBULAÇÃO (FORNECIMENTO, MOVIMENTAÇÃO E INSTALAÇÃO).</t>
  </si>
  <si>
    <t>FERRO CHATO 3/8''x3'' (FORNECIMENTO, MOVIMENTAÇÃO E INSTALAÇÃO).</t>
  </si>
  <si>
    <t>CANTONEIRA DE ABAS IGUAIS  ASTM A36 #1/4" (FORNECIMENTO, MOVIMENTAÇÃO E INSTALAÇÃO).</t>
  </si>
  <si>
    <t>Isolamento térmico em espuma elastomérica para tubulação de 3", ver detalhes no DOP-00000-PE-UT-ET-0002. (FORNECIMENTO, MOVIMENTAÇÃO E INSTALAÇÃO).</t>
  </si>
  <si>
    <t>P56 - REFORMA INFLUENZA 2026</t>
  </si>
  <si>
    <t>P59 - REFORMA INFLUENZA 2026 (PACOTE INCUBADORAS)</t>
  </si>
  <si>
    <t>DOP-00059-PE-UT-PQ-0001_00</t>
  </si>
  <si>
    <t>0</t>
  </si>
  <si>
    <t>FOLHA A1</t>
  </si>
  <si>
    <t>UND</t>
  </si>
  <si>
    <t>SISTEMAS</t>
  </si>
  <si>
    <t>1.1/2"x1/2"</t>
  </si>
  <si>
    <t>1.1/2"x3/4"</t>
  </si>
  <si>
    <t xml:space="preserve"> 60 x 20 mm (min.)</t>
  </si>
  <si>
    <t>2.1/2"TC x 1.1/2"solda</t>
  </si>
  <si>
    <t>2.1/2"</t>
  </si>
  <si>
    <t>espessura de 38 mm</t>
  </si>
  <si>
    <t>espessura de 1,0 mm</t>
  </si>
  <si>
    <t>1.1/2"x2"</t>
  </si>
  <si>
    <t>2"</t>
  </si>
  <si>
    <t>2.1/2"x1.1/2"</t>
  </si>
  <si>
    <t>3"x2.1/2"</t>
  </si>
  <si>
    <t>2.1/2"x2"</t>
  </si>
  <si>
    <t>3"x1"</t>
  </si>
  <si>
    <t>3"</t>
  </si>
  <si>
    <t>2"x 2"x1/4"</t>
  </si>
  <si>
    <t>espessura de 25mm</t>
  </si>
  <si>
    <t>espessura de 0,5mm</t>
  </si>
  <si>
    <t>3/4"</t>
  </si>
  <si>
    <t>1/2" x 1"</t>
  </si>
  <si>
    <t>3/8" x 3"</t>
  </si>
  <si>
    <t>1/4"x1.1/2"</t>
  </si>
  <si>
    <t>espessura de 36 mm</t>
  </si>
  <si>
    <t>espessura de 49 mm</t>
  </si>
  <si>
    <t>3.1.5</t>
  </si>
  <si>
    <t>3.1.6</t>
  </si>
  <si>
    <t>3.1.7</t>
  </si>
  <si>
    <t>3.1.8</t>
  </si>
  <si>
    <t>3.2.4</t>
  </si>
  <si>
    <t>3.2.5</t>
  </si>
  <si>
    <t>3.2.8</t>
  </si>
  <si>
    <t>3.2.9</t>
  </si>
  <si>
    <t>4.1.13</t>
  </si>
  <si>
    <t>4.1.14</t>
  </si>
  <si>
    <t>4.1.15</t>
  </si>
  <si>
    <t>4.2.21</t>
  </si>
  <si>
    <t>4.3.5</t>
  </si>
  <si>
    <t>5.1.9</t>
  </si>
  <si>
    <t>5.2.6</t>
  </si>
  <si>
    <t>DEMOLIÇÃO</t>
  </si>
  <si>
    <t>PARA AS DEMOLIÇÕES E REMOÇÕES VER PROJETO FOLHAS DOP-D0059-PE-AI-DE-1300-000 E DOP-D0059-PE-AI-DE-5000 E CAPITULO 4.2 DO MEMORIAL DESCRITIVO (DOP-D0059-PE-AI-MD-0001)</t>
  </si>
  <si>
    <t>DEMOLIÇÃO DE ALVENARIA</t>
  </si>
  <si>
    <t>DEMOLIÇÃO DIVISÓRIA PADRÃO SALA LIMPA</t>
  </si>
  <si>
    <t>REMOÇÃO DE PROTETOR DE IMPACTO EM AÇO INOX</t>
  </si>
  <si>
    <t>DESMONTAGEM DE VISOR PADRÃO SALA LIMPA</t>
  </si>
  <si>
    <t>DEMOLIÇÃO DE CANTO SANITÁRIO</t>
  </si>
  <si>
    <t xml:space="preserve">REMOÇÃO/ DESMONTAGEM DE PIA EM AÇO INOX </t>
  </si>
  <si>
    <t>REMOÇÃO DE ARMARIO EM MARCENARIA</t>
  </si>
  <si>
    <t>ADEQUAÇÃO - ALVENARIA  EXTERNA PARA ABERTURA DE PAINEL TÉCNICO</t>
  </si>
  <si>
    <t>EMBOÇO</t>
  </si>
  <si>
    <t>PINTURA TEXTURIZADA ACRÍLICA ELÁSTICA FOSCA COR: PALHA, REF. LINHA SOL E CHUVA FABRICANTE CORAL OU EQUIVALENTE TÉCNICO</t>
  </si>
  <si>
    <t>DIVISÓRIA SALA LIMPA</t>
  </si>
  <si>
    <t>DIVISÓRIAS PADRÃO SALA LIMPA FABRICADAS COM NÚCLEO POLIISOCIANURATO (PIR) INJETADO COM RETARDANTE A CHAMA, REVESTIDAS COM CHAPAS DE AÇO GALVANIZADO COM PINTURA EPÓXI EM PROCESSO CONTÍNUO COM ESPESSURA 0,65MM. 
ACABAMENTO TOTALMENTE BRANCO: RAL 9003 EM AMBAS AS FACES.
ACABAMENTO MISTO: UMA FACE EM BRANCO RAL 9003, OUTRA FACE EM AÇO INOX AISI 304
'DIVISÓRIA SALA LIMPA: DEVEM ATENDER GM GLOBAL APPROVAL CLASSE R1 (NBR - RETARDANTE A CHAMA), CLASSE PN1 (NBR 15366-2), CLASSE IIA (IT 10 BOMBEIROS/SP E FM GLOBAL APPROVAL (FACTORY MUTUAL – CLASSE I ou CLASSE IIA).
DEVE SER FORNECIDO DETALHAMENTO TÉCNICO DOS ITENS PARA ANÁLISE E APROVAÇÃO DA FUNDAÇÃO BUTANTAN ANTES DA FABRICAÇÃO. 
DEVEM SER CONSIDERADOS TODOS OS ITENS DESCRITOS NO CAPITULO 7 DO MEMORIAL DESCRITIVO (DOP-D0059-PE-AI-MD-0001) PARA FORNECIMENTO E INSTALAÇÃO.</t>
  </si>
  <si>
    <t>DETALHAMENTO TÉCNICO PARA FABRICAÇÃO E MONTAGEM  (A1 Equivalente)</t>
  </si>
  <si>
    <t xml:space="preserve">DIVISÓRIA PADRÃO SALA LIMPA, TOTALMENTE BRANCA, FABRICADA COM NÚCLEO EM POLIISOCIANURATO (PIR) COM ESPESSURA FINAL DE 50 MM.  </t>
  </si>
  <si>
    <t xml:space="preserve">DIVISÓRIA PADRÃO SALA LIMPA,  MISTA, FABRICADA COM NÚCLEO EM POLIISOCIANURATO (PIR) COM ESPESSURA FINAL DE 50 MM.  </t>
  </si>
  <si>
    <t>CANTO SANITÁRIO</t>
  </si>
  <si>
    <t>CANTO SANITÁRIO EM ALUMÍNIO ANODIZADO, RAIO DE 50MM. "TODOS OS CANTOS DE ENCONTROS DE DIVISÓRIAS SALA LIMPA, FORROS SALA LIMPA, ALVENARIAS, PISO, PASS THROUGH E TRAMPAS OU OUTROS LOCAIS QUE SE FIZEREM NECESSÁRIOS"</t>
  </si>
  <si>
    <t>PERFIL "L" EM ALUMINIO NATURAL NA EXTENSÃO TOTAL DOS VÃOS. TODOS OS CANTOS DE ENCONTROS DE DIVISÓRIAS SALA LIMPA, FORRO SALA LIMPA, ALVENARIAS, PISO, PASSTRHOUGH E TRAMPAS OU OUTROS LOCAIS QUE SE FIZEREM NECESSÁRIOS.</t>
  </si>
  <si>
    <t>FORRO SALA LIMPA</t>
  </si>
  <si>
    <t>FORRO AUTOPORTANTE PADRÃO SALA LIMPA FABRICADO COM NÚCLEO EM POLIISOCIANURATO (PIR) INJETADO COM RETARDANTE A CHAMA, REVESTIDO COM CHAPAS DE AÇO GALVANIZADO COM PINTURA EPÓXI EM PROCESSO CONTÍNUO COM ESPESSURA 0,65 MM, COR BRANCO RAL 9003 EM AMBAS AS FACES.
'DIVISÓRIA SALA LIMPA: DEVEM ATENDER GM GLOBAL APPROVAL CLASSE R1 (NBR - RETARDANTE A CHAMA), CLASSE PN1 (NBR 15366-2), CLASSE IIA (IT 10 BOMBEIROS/SP E FM GLOBAL APPROVAL (FACTORY MUTUAL – CLASSE I ou CLASSE IIA).
DEVE SER FORNECIDO DETALHAMENTO TÉCNICO DOS ITENS PARA ANÁLISE E APROVAÇÃO DA FUNDAÇÃO BUTANTAN ANTES DA FABRICAÇÃO. 
DEVEM SER CONSIDERADOS TODOS OS ITENS DESCRITOS NO CAPITULO 7 DO MEMORIAL DESCRITIVO (DOP-D0059-PE-AI-MD-0001)  PARA FORNECIMENTO E INSTALAÇÃO.</t>
  </si>
  <si>
    <t xml:space="preserve">FORRO AUTOPORTANTE PADRÃO SALA LIMPA NA COR BRANCA RAL 9003 EM AMBOS OS LADOS, COM NÚCLEO EM POLIISOCIANURATO (PIR)  COM ESPESSURA FINAL DE 50 MM. </t>
  </si>
  <si>
    <t xml:space="preserve">PISO </t>
  </si>
  <si>
    <t>DEVEM SER CONSIDERADOS TODOS OS ITENS DESCRITOS NO CAPITULO 6 DO MEMORIAL DESCRITIVO (DOP-D0059-PE-AI-MD-0001) PARA FORNECIMENTO E INSTALAÇÃO,  DO PISO DE BORRACHA (REVESTIMENTO, SOLDA, ADESIVOS, ARGAMASSA REGULARIZAÇÃO E PRIMER ETC.) E PISO EPÓXI.</t>
  </si>
  <si>
    <t>PISO EPOXI COM CAMADA MONOLÍTICA À BASE DE RESINA EPÓXI COM ESPESSURA MÍNIMA DE 4MM, APLICADA EM 02 (DUAS) CAMADAS ESPATULADAS LÍQUIDAS PIGMENTADAS CONTENDO ACABAMENTO COMPOSTO POR ASPERSÃO DE CRISTAIS DE QUARTZO COLORIDO POLICROMÁTICO, DE MANEIRA QUE ESTEJA SELADO POR RESINA TRANSLÚCIDA DE ALTA TRANSPARÊNCIA APLICADA EM 03 (TRÊS) DEMÃOS DE ACABAMENTO, SENDO 02 DEMÃOS A BASE DE RESINA EPÓXI E A ÚLTIMA DEMÃO A BASE DE RESINA POLIURETANA ALIFÁTICA (TEXTURA LISA). PARA A COR DEVERÁ SER SEMELHANTE AO JÁ APLICADO NO LOCAL, DEVERÁ SER  APRESENTADO AMOSTRAS PARA APROVAÇÃO ANTES DA EXECUÇÃO. FORNECEDOR SOLEPOXY OU EQUIVALENTE TÉCNICO (SALA 59-1037 - LAVAGEM - TRAMPA)</t>
  </si>
  <si>
    <t>REVESTIMENTO EM BORRACHA PARA ALTO TRÁFEGO, ANTI-ESTÁTICO, HOMOGÊNEO, MONO-CAMADA, COM ESPESSURA DE 3,5MM, EM MANTAS (MEDIDAS 1,22MX15M), (CÓDIGO 1880, NA COR AZUL 5319 SPIKENARD, LINHA NORAMENT XP, FORNECEDOR NORA OU EQUIVALENTE TÉCNICO) TRATADO COM SOLDA FRIA NAS JUNÇÕES PARA ESTANQUEIDADE (CONSIDERAR TODA A ÁREA COMO SUJEITA A UMIDADE INTENSIVA). FIXAÇÃO COM ADESIVO BICOMPONENTE EPOXY POLIURETÂNICO PARA ÁREAS MOLHADAS COM RESISTÊNCIA PEEL 90 DE ACORDO COM EN1372, (FORNECEDOR ADESILEX G20 OU EQUIVALENTE TÉCNICO); SOBRE ARGAMASSA DE REGULARIZAÇÃO AUTONIVELANTE RESISTENTE A UMIDADE COM RESISTÊNCIA À COMPRESSÃO DE 30 Mpa, (FORNECEDOR PLANEX HR MAXI OU EQUIVALENTE TÉCNICO), SOBRE PRIMER EPOXÍDICO ALCALI-RESISTENTE COM ASPERÇÃO DE QUARTZO PARA CONTROLE DE UMIDADE ASCENDENTE EM SUBSTRATOS CIMENTÍCEOS, (FORNECEDOR PLANISEAL VS OU EQUIVALENTE TÉCNICO), SOBRE SUBSTRATO CIMENTÍCIO ABSORVENTE PREPARADO MECANICAMENTE COM RUGOSIDADE MÍNIMA CSP#3. (CIRCULAÇÃO SALA 59-1098)</t>
  </si>
  <si>
    <t>PROTETOR E BATEDORES</t>
  </si>
  <si>
    <t>ADEQUAÇÃO DE PROTETOR DE IMPACTO EXISTENTE EM AÇO INOX ESTRUTURA TUBULAR EM AÇO INOX COM CANOPLA E INSTALAÇÃO Ø 5cm, (FIXAÇÃO NO PISO )</t>
  </si>
  <si>
    <t>INSTALAÇÃO DE PROTETOR DE IMPACTO EM AÇO INOX ESTRUTURA TUBULAR EM AÇO INOX COM CANOPLA E INSTALAÇÃO Ø 5cm A SER INSTALADO NA ÁREA À FRENTE DO PAINEL TÉCNICO, NA SALA 59-1102 - CLARIFICAÇÃO/CONCENTRAÇÃO (REMOVÍVEL - FIXAÇÃO NO PISO)</t>
  </si>
  <si>
    <t>SOLEIRA EM AÇO INOX</t>
  </si>
  <si>
    <t>DEVEM SER CONSIDERADOS TODOS OS ITENS DESCRITOS NO CAPITULO 6.3 DO MEMORIAL DESCRITIVO (DOP-D0059-PE-AI-MD-0001) PARA FORNECIMENTO E INSTALAÇÃO DAS SOLEIRAS EM AÇO INOX</t>
  </si>
  <si>
    <t>CHAPA ESCOVADA EM AÇO INOX AISI 304 COM ESPESSURA DE 3mm (CONFIRMAR MEDIDAS NO LOCAL; CONSIDERAR REVESTIMENTO DO DESNÍVEL ENTRE PISOS EXISTENTES)  - ACAB. ALVENARIA COM O PT 01
OBS: PREVER TRANSPASSE NA FRENTE PARA ATENDER A FUNÇÃO DE PINGADEIRA</t>
  </si>
  <si>
    <t>PAINEL TÉCNICO</t>
  </si>
  <si>
    <t>PAINEL TÉCNICO REMOVÍVEL PADRÃO SALA LIMPA EM PIR (POLIISOCIANURATO). ACABAMENTO MISTO: UMA FACE EM CHAPA PRÉ-PINTADA NA COR RAL 9003 E A OUTRA EM INOX ESCOVADO, NÚCLEO EM PIR
DEVE SER FORNECIDO DETALHAMENTO TÉCNICO DOS ITENS PARA ANÁLISE E APROVAÇÃO DA FUNDAÇÃO BUTANTAN ANTES DA FABRICAÇÃO.    
DEVEM SER CONSIDERADOS TODOS OS ITENS DESCRITOS NO CAPITULO 7.1 DO MEMORIAL DESCRITIVO (DOP-D0059-PE-AI-MD-0001), PARA FORNECIMENTO E INSTALAÇÃO.</t>
  </si>
  <si>
    <t>PT01 - PAINEL TÉCNICO MISTO COM UMA FACE EM CHAPA PRÉ-PINTADA NA COR BRANCO RAL 9003 E A OUTRA FACE EM INOX ESCOVADO, NÚCLEO EM PIR, ESPESSURA 100 MM.CONSIDERAR ACABAMENTO COM CANTONEIRA EXTRUDADA DE ALUMÍNIO. FORNECEDOR ASMONTEC OU EQUIVALENTE TÉCNICO. (01 UNIDADE)</t>
  </si>
  <si>
    <t>PT02 - PAINEL TÉCNICO MISTO COM UMA FACE EM CHAPA PRÉ-PINTADA NA COR BRANCO RAL 9003 E A OUTRA FACE EM INOX ESCOVADO, NÚCLEO EM PIR, ESPESSURA 100 MM.CONSIDERAR ACABAMENTO COM CANTONEIRA EXTRUDADA DE ALUMÍNIO. FORNECEDOR ASMONTEC OU EQUIVALENTE TÉCNICO. (01 UNIDADE)</t>
  </si>
  <si>
    <t>VERGAS, CONTRAVERGAS E PILARETES DE CONCRETO ARMADO</t>
  </si>
  <si>
    <t>VER DOCUMENTOS (DOP-D0059-PE-CV-MD-0001) E (DOP-D0059-PE-CV-MD-0002)</t>
  </si>
  <si>
    <t>CANTEIRO OBRA - MOBILIZAÇÃO, DESMOBILIZAÇÃO E ADMINISTRAÇÃO OBRA DE PEQUENO PORTE</t>
  </si>
  <si>
    <t>EQUIPE DE ADMINSTRAÇÃO LOCAL</t>
  </si>
  <si>
    <t>LIMPEZA GERAL DA OBRA</t>
  </si>
  <si>
    <t>MOBILIÁRIO EM INOX</t>
  </si>
  <si>
    <t>MOBILIÁRIOS EM INOX AISI 304 COM ACABAMENTO ESCOVADO - CONSIDERAR OS ITENS DESCRITOS NO CAPITULO 9 DO MEMORIAL (DOP-0059-PE-AI-MD-0001)</t>
  </si>
  <si>
    <t>I01 - ARMARIO DE PARAMENTAÇÃO CONSTRUIDO EM AÇO INOX AISI 304 COM ACABAMENTO ESCOVADO, ARMÁRIOS INTEGRALMENTE EM INOX, COM 2 PRATELEIRAS INTERNAS, E COM REFORÇO PARA ATÉ 60 kg  POR PRATELEIRA E CONTRAVENTAMENTO FECHADO. COM 15 NICHOS, COM ACESSO A AMBOS OS LADOS, COM 30 PORTAS E FECHADURAS. COM FECHAMENTO EM CHAPA ESCOVADA  NO FUNDO E NAS LATERAIS. FECHAMENTO SUPERIOR ATÉ O FORRO EM DIVISÓRIA SALA LIMPA E ACABAMENTO COM CANTO SANITÁRIO, SEM FIXAÇÕES APARENTES.</t>
  </si>
  <si>
    <t>I02 - BANCADA INTEGRALMENTE EM INOX COM FRONTÃO DE 10CM DE ALTURA, PÉS COM SAPATA REGULÁVEL. DEVE SER CONSIDERADO REFORÇO NA BANCADA PARA SUPORTAR O PESO DE 200KG/m² E CONTRAVENTAMENTO FECHADO.
COM DUAS CUBAS INTEGRALMENTE EM AÇO INOX, DIMENSÕES DE 80x60x45 (LxAxP) E REBAIXO CENTRAL DE 20CM.
FABRICANTE MECAINOX, MONTHAC OU EQUIVALENTE TÉCNICO.</t>
  </si>
  <si>
    <t>4,29 x 0,85 x 0,80</t>
  </si>
  <si>
    <t>1,05 x 0,60 x 3,00</t>
  </si>
  <si>
    <t>0,45x2,75</t>
  </si>
  <si>
    <t>2,55x2,90 m</t>
  </si>
  <si>
    <t>2,60x2,90 m</t>
  </si>
  <si>
    <t>1,00 x 0,60 x 2,00</t>
  </si>
  <si>
    <t>MÊS</t>
  </si>
  <si>
    <t>ARQUITETURA - P59 - REFORMA INFLUENZA 2026</t>
  </si>
  <si>
    <t>6.1</t>
  </si>
  <si>
    <t>6.2</t>
  </si>
  <si>
    <t>8.1</t>
  </si>
  <si>
    <t>8.2</t>
  </si>
  <si>
    <t>9.1</t>
  </si>
  <si>
    <t>10.1</t>
  </si>
  <si>
    <t>10.2</t>
  </si>
  <si>
    <t>10.3</t>
  </si>
  <si>
    <t>11.1</t>
  </si>
  <si>
    <t>11.2</t>
  </si>
  <si>
    <t>12.1</t>
  </si>
  <si>
    <t>12.1.1</t>
  </si>
  <si>
    <t>12.2</t>
  </si>
  <si>
    <t>12.2.1</t>
  </si>
  <si>
    <t>13.1</t>
  </si>
  <si>
    <t>7.1</t>
  </si>
  <si>
    <t>7.2</t>
  </si>
  <si>
    <t>SUBTOTAL - ARQUITETURA INDUSTRIAL</t>
  </si>
  <si>
    <t>SUBTOTAL - ARQUITETURA INDUSTRIAL - SIMPLES FORNECIMENTO</t>
  </si>
  <si>
    <t>P59 - REFORMA INFLUENZA 2026</t>
  </si>
  <si>
    <t>DOP-D0059-PE-AI-LM-0001_01</t>
  </si>
  <si>
    <t>AUTOMAÇÃO - INFRAESTRUTURA</t>
  </si>
  <si>
    <t>DOP-D0059-PE-AT-GE-LI-0001_00</t>
  </si>
  <si>
    <t>1.1.1.1</t>
  </si>
  <si>
    <t>1.1.1.2</t>
  </si>
  <si>
    <t>1.1.1.3</t>
  </si>
  <si>
    <t>1.1.1.4</t>
  </si>
  <si>
    <t>1.1.1.5</t>
  </si>
  <si>
    <t>1.1.1.6</t>
  </si>
  <si>
    <t>1.1.2.1</t>
  </si>
  <si>
    <t>1.1.2.2</t>
  </si>
  <si>
    <t>1.1.2.3</t>
  </si>
  <si>
    <t>1.1.2.4</t>
  </si>
  <si>
    <t>1.1.2.5</t>
  </si>
  <si>
    <t>1.1.2.6</t>
  </si>
  <si>
    <t>1.1.3.1</t>
  </si>
  <si>
    <t>1.1.3.2</t>
  </si>
  <si>
    <t>1.1.3.3</t>
  </si>
  <si>
    <t>1.1.3.4</t>
  </si>
  <si>
    <t>1.1.3.5</t>
  </si>
  <si>
    <t>1.1.3.6</t>
  </si>
  <si>
    <t>1.1.3.7</t>
  </si>
  <si>
    <t>1.1.4.1</t>
  </si>
  <si>
    <t>1.1.4.2</t>
  </si>
  <si>
    <t>1.1.4.3</t>
  </si>
  <si>
    <t>1.1.4.4</t>
  </si>
  <si>
    <t>1.1.4.5</t>
  </si>
  <si>
    <t>1.1.4.6</t>
  </si>
  <si>
    <t>1.1.4.7</t>
  </si>
  <si>
    <t>1.1.4.8</t>
  </si>
  <si>
    <t>1.1.4.9</t>
  </si>
  <si>
    <t>2.1.1.1</t>
  </si>
  <si>
    <t>2.1.1.2</t>
  </si>
  <si>
    <t>2.1.1.3</t>
  </si>
  <si>
    <t>2.1.1.4</t>
  </si>
  <si>
    <t>2.1.1.5</t>
  </si>
  <si>
    <t>2.1.1.6</t>
  </si>
  <si>
    <t>2.1.2.1</t>
  </si>
  <si>
    <t>2.1.2.2</t>
  </si>
  <si>
    <t>2.1.2.3</t>
  </si>
  <si>
    <t>2.1.3.1</t>
  </si>
  <si>
    <t>2.1.3.2</t>
  </si>
  <si>
    <t>2.1.3.3</t>
  </si>
  <si>
    <t>2.1.4</t>
  </si>
  <si>
    <t>2.1.4.1</t>
  </si>
  <si>
    <t>2.1.4.2</t>
  </si>
  <si>
    <t>2.1.4.3</t>
  </si>
  <si>
    <t>2.1.4.4</t>
  </si>
  <si>
    <t>2.1.4.5</t>
  </si>
  <si>
    <t>2.1.5</t>
  </si>
  <si>
    <t>2.1.5.1</t>
  </si>
  <si>
    <t>2.1.5.2</t>
  </si>
  <si>
    <t>2.1.5.3</t>
  </si>
  <si>
    <t>2.1.5.4</t>
  </si>
  <si>
    <t>2.1.5.5</t>
  </si>
  <si>
    <t>2.1.5.6</t>
  </si>
  <si>
    <t>2.1.5.7</t>
  </si>
  <si>
    <t>2.1.5.8</t>
  </si>
  <si>
    <t>MATERIAL E MÃO DE OBRA DE INFRAESTRUTURA 
DEVE-SE CONSIDERAR MÃO DE OBRA DE MONTAGEM DE TODA INFRAESTRUTURA, LANÇAMENTO DE CABOS E 
INSTALAÇÃO / INTERLIGAÇÃO DOS EQUIPAMENTOS EM CAMPO E PARTE DO ESCOPO DE AUTOMAÇÃO.</t>
  </si>
  <si>
    <t>SISTEMA TRATAMENTO ÁGUA (STA)</t>
  </si>
  <si>
    <t>ELETROCALHAS E ACESSÓRIOS</t>
  </si>
  <si>
    <t>ELETROCALHA PERFURADA GALVANIZADA A FOGO, 100X100 MM, COM ACESSÓRIOS</t>
  </si>
  <si>
    <t>ELETROCALHA PERFURADA GALVANIZADA A FOGO, 200X100 MM, COM ACESSÓRIOS</t>
  </si>
  <si>
    <t>TAMPA DE ENCAIXE PARA ELETROCALHA, GALVANIZADA A FOGO, L= 100 MM</t>
  </si>
  <si>
    <t>TAMPA DE ENCAIXE PARA ELETROCALHA, GALVANIZADA A FOGO, L= 200 MM</t>
  </si>
  <si>
    <t>SUPORTE PARA ELETROCALHA, GALVANIZADO A FOGO, 100X100 MM</t>
  </si>
  <si>
    <t>SUPORTE PARA ELETROCALHA, GALVANIZADO A FOGO, 200X100 MM</t>
  </si>
  <si>
    <t>VERGALHÃO COM ROSCA, PORCA E ARRUELA DE DIÂMETRO 1/4´ (TIRANTE)</t>
  </si>
  <si>
    <t xml:space="preserve">CHUMBADOR COM PARAFUSO CABEÇA SEXTAVADA Ø1/4'' </t>
  </si>
  <si>
    <t>PERFILADO PERFURADO 38 X 38 MM EM CHAPA 14 PRÉ-ZINCADA, COM ACESSÓRIOS</t>
  </si>
  <si>
    <t>MÃO FRANCESA SIMPLES, GALVANIZADA A FOGO, L= 100 MM</t>
  </si>
  <si>
    <t>MÃO FRANCESA SIMPLES, GALVANIZADA A FOGO, L= 200 MM</t>
  </si>
  <si>
    <t>GRAMPO TIPO ´C´ DIÂMETRO 3/8`, COM BALANCIM TAMANHO GRANDE</t>
  </si>
  <si>
    <t>ELETRODUTO E ACESSÓRIOS</t>
  </si>
  <si>
    <t>BRAÇADEIRA PARA FIXAÇÃO DE ELETRODUTO, ATÉ 4´</t>
  </si>
  <si>
    <t>ELETRODUTO AÇO INOX, SCH40, ELETROPOLIDO E SEM REBARBAS - Ø1'' COM ACESSÓRIOS</t>
  </si>
  <si>
    <t>BRAÇADEIRA PARA FIXAÇÃO DE ELETRODUTO, EM AÇO INOX ATÉ 4´</t>
  </si>
  <si>
    <t>GRAMPO TIPO "U" EM AÇO INOX COM PORCA E ARRUELA - ATÉ 4"</t>
  </si>
  <si>
    <t>CONDULETE AÇO INOX DE 1´</t>
  </si>
  <si>
    <t>CABO FLEXÍVEL PVC-750V - 3 CONDUTORES - 2,5MM2</t>
  </si>
  <si>
    <t xml:space="preserve">CABO PARA REDE 23AWG (F/UTP-CAT6) COM 4 PARES, CATEGORIA 6, COR VERMELHO   </t>
  </si>
  <si>
    <t>CONECTOR RJ-45 MACHO - (F/UTP-CAT6) CATEGORIA 6</t>
  </si>
  <si>
    <t xml:space="preserve">CABO DE REDE PROFINET , CAT-5E, 4 pólos + shield - FABRICANTE: SIEMENS;  REF.: 6XV1840-2AH10 </t>
  </si>
  <si>
    <t>CONECTOR RJ-45 MACHO INDUSTRIAL - FABRICANTE: SIEMENS;  REF.: 6GK1901-1BB10-2AA0</t>
  </si>
  <si>
    <t>MULTICABO DE INSTRUMENTAÇÃO, ENCORDOAMENTO CLASSE 2, ISOLAÇÃO EM PVC/E 105ºC, TENSÃO 300V, COM BLINDAGEM ELETROSTÁTICA TOTAL EM FITA DE ALUMÍNIO + POLIÉSTER COM CONDUTOR DRENO EM COBRE ESTANHADO
- 1C(#4x1,00MM²)+ SHIELD - FABRICANTE: POLIRON OU SIMILAR</t>
  </si>
  <si>
    <t>CABO DE INSTRUMENTAÇÃO, CLASSE DE TENSÃO 300/500V, 70ºC,  COBRE ELETROLÍTICO, ENCORDOAMENTO CLASSE 5, ISOLAÇÃO TIPO PVC/A (70 °C), IDENTIFICAÇÃO VEIAS PRETAS NUMERADAS, COBERTURA: PVC, CAPA COR PRETA.
- 1C(#4x1,00MM²) - FABRICANTE: POLIRON OU SIMILAR.</t>
  </si>
  <si>
    <t>CABO DE INSTRUMENTAÇÃO, CLASSE DE TENSÃO 300/500V, 70ºC,  COBRE ELETROLÍTICO, ENCORDOAMENTO CLASSE 5, ISOLAÇÃO TIPO PVC/A (70 °C), IDENTIFICAÇÃO VEIAS PRETAS NUMERADAS, COBERTURA: PVC, CAPA COR PRETA.
- 1C(#6x1,00MM²) - FABRICANTE: POLIRON OU SIMILAR.</t>
  </si>
  <si>
    <t>TUBOS DE POLIURETANO, FLEXÍVEIS E RESISTENTES A DOBRAS; FAIXA DE PRESSÃO: -0,95 ATÉ MÁX. 10 BAR; FAIXA DE TEMPERATURA -35 A +60 °C; COMPATÍVEIS COM AS CONEXÕES QS, QS-F, CRQS, CK E CN; COR AZUL - PUN6X1 - FABRICANTE: FESTO OU SMC</t>
  </si>
  <si>
    <t>PAINÉIS, HARDWARE E ACESSÓRIOS</t>
  </si>
  <si>
    <t>PAINEL EXISTENTE
PAINEL DE CONTROLE GERAL - AÇO CARBONO
STA05-PNG01-59-1000
MÃO DE OBRA DE ADEQUAÇÃO DO PAINEL CONFORME PADRÕES ESPECIFICADOS.</t>
  </si>
  <si>
    <r>
      <rPr>
        <b/>
        <sz val="12"/>
        <rFont val="Calibri"/>
        <family val="2"/>
        <scheme val="minor"/>
      </rPr>
      <t>READEQUAÇÃO DO PAINEL EXISTENTE:</t>
    </r>
    <r>
      <rPr>
        <sz val="12"/>
        <rFont val="Calibri"/>
        <family val="2"/>
        <scheme val="minor"/>
      </rPr>
      <t xml:space="preserve">
CONFORME MEMORIAL DESCRITIVO - DOP-D0059-PE-AT-GE-MD-0001</t>
    </r>
  </si>
  <si>
    <t>TESTES E COMISSIONAMENTO DO SISTEMA.
Considerar testes e execução dos protocolos de FAT telas, FAT painéis, SAT painéis e checklist de comissionamento individuais para cada sistema objeto do escopo de fornecimento
Conforme memorial descritivo DOP-D0059-PE-AT-GE-MD-0001</t>
  </si>
  <si>
    <t>START UP DO SISTEMA (SISTEMA EM MANUAL E AUTOMÁTICO)
Execução do protocolo de PTS, considerar start up individuais para cada sistema obejto do escopo de fornecimento
Conforme memorial descritivo DOP-D0059-PE-AT-GE-MD-0001</t>
  </si>
  <si>
    <t>TREINAMENTOS DOS OPERADORES DO SISTEMA 
Considerar treinamentos individuais para cada sistema objeto do escopo de fornecimento.
Conforme memorial descritivo DOP-D0059-PE-AT-GE-MD-0001</t>
  </si>
  <si>
    <t>CONFIGURAÇÃO DO SOFTWARE CLP - SIEMENS - SISTEMA EXISTENTE
Realizar a configuração da lógica no CLP Siemens utilizando o TIA PORTAL, conforme as necessidades do sistema, seguindo os padrões de blocos e lógica definidos no IB.
Conforme memorial descritivo DOP-D0059-PE-AT-GE-MD-0001</t>
  </si>
  <si>
    <t>CONFIGURAÇÃO DO SOFTWARE - SUPERVISÓRIO ELIPSE E3 - SISTEMA EXISTENTE
Realizar a configuração da lógica no software supervisório Elipse E3, conforme as necessidades do sistema, seguindo os padrões de blocos e lógica definidos no IB.
Conforme memorial descritivo DOP-D0059-PE-AT-GE-MD-0001.</t>
  </si>
  <si>
    <t>PAINEL EXISTENTE
PAINEL REMOTO - AÇO CARBONO
STA05-PNL02-59-1000
MÃO DE OBRA DE ADEQUAÇÃO DO PAINEL CONFORME PADRÕES ESPECIFICADOS.</t>
  </si>
  <si>
    <t>PAINEL EXISTENTE
PAINEL DE INSTRUMENTOS - AÇO CARBONO
STA05-PNI03-59-1000
MÃO DE OBRA DE ADEQUAÇÃO DO PAINEL CONFORME PADRÕES ESPECIFICADOS.</t>
  </si>
  <si>
    <t>PAINEL EXISTENTE
PAINEL REMOTO - AÇO CARBONO
STA05-PNL03-59-1000 - PLATAFORMA NO PISO TÉCNICO
MÃO DE OBRA DE ADEQUAÇÃO DO PAINEL CONFORME PADRÕES ESPECIFICADOS.</t>
  </si>
  <si>
    <t>MÓDULO DE ENTRADA DIGITAL - 16 DI - ET 200SP, DI 16X 24V DC ST, PU 1 - 6ES7131-6BH01-0BA0. FABRICANTE: SIEMENS</t>
  </si>
  <si>
    <t>BU type A0, 16 push-in, 2 infeed term. separate (digital/analog, max. 24VDC/10A). 6ES7193-6BP00-0BA0. FABRICANTE: SIEMENS</t>
  </si>
  <si>
    <t>PAINEL PNEUMÁTICO - AÇO CARBONO
STA05-PNP07-59-1000 - PISO TÉCNICO DO P59
MÃO DE OBRA DE MONTAGEM DOS PAINÉIS CONFORME PADRÕES ESPECIFICADOS.</t>
  </si>
  <si>
    <r>
      <rPr>
        <b/>
        <sz val="12"/>
        <rFont val="Calibri"/>
        <family val="2"/>
        <scheme val="minor"/>
      </rPr>
      <t>FORNECIMENTO DO PAINEL:</t>
    </r>
    <r>
      <rPr>
        <sz val="12"/>
        <rFont val="Calibri"/>
        <family val="2"/>
        <scheme val="minor"/>
      </rPr>
      <t xml:space="preserve">
CONFORME MEMORIAL DESCRITIVO - DOP-D0059-PE-AT-GE-MD-0001;
VER DIAGRAMA TÍPICO DO PAINEL - DOP-D0059-PE-AT-STA-DE-0600.</t>
    </r>
  </si>
  <si>
    <t>DETALHAMENTO DOS PAINÉIS DE AUTOMAÇÃO
Elaboração dos projetos mecanicos e elétricos dos painéis elétricos e/ou de automação.
Conforme memorial descritivo DOP-D0059-PE-AT-GE-MD-0001</t>
  </si>
  <si>
    <t>CONFIGURAÇÃO E PARAMETRIZAÇÃO DOS BLOCOS DE VÁLVULAS E ACESSÓRIOS
Conforme memorial descritivo DOP-D0059-PE-AT-GE-MD-0001</t>
  </si>
  <si>
    <t>SERVIÇOS</t>
  </si>
  <si>
    <t>EXISTENTE - ADEQUAÇÃO NO SISTEMA - INSTALAÇÃO DE NOVOS EQUIPAMENTOS (STA05)
Mão de obra para a montagem, interligação e testes funcionais do Analisador de Microorganismo e da Lâmpada UV fornecidos.
Conforme memorial descritivo DOP-D0059-PE-AT-GE-MD-0001</t>
  </si>
  <si>
    <t>EXISTENTE - ADEQUAÇÃO NO SISTEMA - SUBSTITUIÇÃO DE VÁLVULAS (P-059)
Mão de obra para a substituição das eletrocalhas existentes no piso técnico (necessária para a passagem dos cabos e mangueiras das válvulas das incubadoras), bem como a desmontagem e remontagem da infraestrutura de automação remanescente (incluindo cabeamento, bornes, eletrodutos, acessórios e identificação) estritamente necessária para viabilizar a substituição física das válvulas na malha P-059. O escopo compreende a recomposição integral dos circuitos de controle e infraestrutura.
Conforme memorial descritivo DOP-D0059-PE-AT-GE-MD-0001</t>
  </si>
  <si>
    <t>EXISTENTE - ADEQUAÇÃO NO SISTEMA - AJUSTES DE INFRAESTRUTURA EM PAINÉIS EXISTENTES
Mão de obra para os eventuais e contingenciais ajustes em painéis existentes que se fizerem indispensáveis para a instalação, passagem e terminação dos novos I/Os, cabos e interligações da REFORMA INFLUENZA 2026.
Conforme memorial descritivo DOP-D0059-PE-AT-GE-MD-0001</t>
  </si>
  <si>
    <t>ADEQUAÇÃO NO SISTEMA
Mão de obra de substituição das eletrocalhas existentes no piso técnico para passagem dos cabos e mangueiras das válvulas das incubadoras na infraestruturas de automação existente.
Conforme memorial descritivo DOP-D0059-PE-AT-GE-MD-0001</t>
  </si>
  <si>
    <t>LICENÇAS DE SOFTWARES</t>
  </si>
  <si>
    <t>UPGRADE - LICENÇA DO SERVIDOR ELIPSE SERVER / STÚDIO MASTER (1500 TAGS) - ELIPSE. FABRICANTE: ELIPSE</t>
  </si>
  <si>
    <t xml:space="preserve">UPGRADE - LICENÇAS DO DRIVER MODBUS/TCP. FABRICANTE: ELIPSE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</si>
</sst>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 numFmtId="167" formatCode="_-&quot;R$&quot;* #,##0.00_-;\-&quot;R$&quot;* #,##0.00_-;_-&quot;R$&quot;* &quot;-&quot;??_-;_-@_-"/>
  </numFmts>
  <fonts count="32"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b/>
      <sz val="12"/>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sz val="11"/>
      <color indexed="8"/>
      <name val="Calibri"/>
      <family val="2"/>
      <scheme val="minor"/>
    </font>
    <font>
      <sz val="10"/>
      <name val="Arial"/>
      <family val="2"/>
    </font>
    <font>
      <sz val="10"/>
      <color indexed="8"/>
      <name val="Arial"/>
      <family val="2"/>
    </font>
    <font>
      <sz val="11"/>
      <color theme="1"/>
      <name val="Arial"/>
      <family val="2"/>
    </font>
    <font>
      <b/>
      <sz val="16"/>
      <color theme="0"/>
      <name val="Calibri"/>
      <family val="2"/>
      <scheme val="minor"/>
    </font>
    <font>
      <sz val="16"/>
      <name val="Calibri"/>
      <family val="2"/>
      <scheme val="minor"/>
    </font>
    <font>
      <b/>
      <sz val="14"/>
      <color theme="1"/>
      <name val="Calibri"/>
      <family val="2"/>
      <scheme val="minor"/>
    </font>
    <font>
      <sz val="12"/>
      <color theme="1"/>
      <name val="Calibri"/>
      <family val="2"/>
      <scheme val="minor"/>
    </font>
    <font>
      <vertAlign val="superscript"/>
      <sz val="12"/>
      <name val="Calibri"/>
      <family val="2"/>
      <scheme val="minor"/>
    </font>
    <font>
      <sz val="12"/>
      <name val="Calibri"/>
      <family val="2"/>
    </font>
    <font>
      <sz val="12"/>
      <color rgb="FFFF0000"/>
      <name val="Calibri"/>
      <family val="2"/>
      <scheme val="minor"/>
    </font>
    <font>
      <sz val="12"/>
      <color indexed="8"/>
      <name val="Calibri"/>
      <family val="2"/>
      <scheme val="minor"/>
    </font>
    <font>
      <b/>
      <sz val="12"/>
      <color theme="3"/>
      <name val="Calibri"/>
      <family val="2"/>
      <scheme val="minor"/>
    </font>
    <font>
      <b/>
      <sz val="12"/>
      <color indexed="8"/>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theme="3"/>
        <bgColor indexed="64"/>
      </patternFill>
    </fill>
    <fill>
      <patternFill patternType="solid">
        <fgColor rgb="FFFFFFFF"/>
      </patternFill>
    </fill>
    <fill>
      <patternFill patternType="solid">
        <fgColor theme="4" tint="0.59999389629810485"/>
        <bgColor indexed="64"/>
      </patternFill>
    </fill>
    <fill>
      <patternFill patternType="solid">
        <fgColor theme="3" tint="0.39997558519241921"/>
        <bgColor indexed="64"/>
      </patternFill>
    </fill>
  </fills>
  <borders count="2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s>
  <cellStyleXfs count="51">
    <xf numFmtId="0" fontId="0" fillId="0" borderId="0"/>
    <xf numFmtId="0" fontId="1" fillId="0" borderId="0"/>
    <xf numFmtId="0" fontId="1" fillId="0" borderId="0"/>
    <xf numFmtId="0" fontId="1" fillId="0" borderId="0"/>
    <xf numFmtId="0" fontId="1" fillId="0" borderId="0"/>
    <xf numFmtId="0" fontId="11" fillId="0" borderId="0"/>
    <xf numFmtId="165" fontId="13" fillId="0" borderId="0" applyFont="0" applyFill="0" applyBorder="0" applyAlignment="0" applyProtection="0"/>
    <xf numFmtId="43" fontId="11" fillId="0" borderId="0" applyFont="0" applyFill="0" applyBorder="0" applyAlignment="0" applyProtection="0"/>
    <xf numFmtId="0" fontId="1" fillId="0" borderId="0"/>
    <xf numFmtId="43" fontId="11" fillId="0" borderId="0" applyFont="0" applyFill="0" applyBorder="0" applyAlignment="0" applyProtection="0"/>
    <xf numFmtId="0" fontId="12" fillId="0" borderId="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8" fillId="0" borderId="0"/>
    <xf numFmtId="0" fontId="11" fillId="0" borderId="0"/>
    <xf numFmtId="0" fontId="11" fillId="0" borderId="0"/>
    <xf numFmtId="0" fontId="12" fillId="0" borderId="0"/>
    <xf numFmtId="0" fontId="1" fillId="0" borderId="0"/>
    <xf numFmtId="0" fontId="19" fillId="0" borderId="0"/>
    <xf numFmtId="44" fontId="11" fillId="0" borderId="0" applyFont="0" applyFill="0" applyBorder="0" applyAlignment="0" applyProtection="0"/>
    <xf numFmtId="0" fontId="20" fillId="0" borderId="0">
      <alignment vertical="top"/>
    </xf>
    <xf numFmtId="0" fontId="11" fillId="0" borderId="0"/>
    <xf numFmtId="0" fontId="11" fillId="0" borderId="0"/>
    <xf numFmtId="43" fontId="18" fillId="0" borderId="0" applyFont="0" applyFill="0" applyBorder="0" applyAlignment="0" applyProtection="0"/>
    <xf numFmtId="9" fontId="12" fillId="0" borderId="0" applyFont="0" applyFill="0" applyBorder="0" applyAlignment="0" applyProtection="0"/>
    <xf numFmtId="0" fontId="12" fillId="0" borderId="0"/>
    <xf numFmtId="0" fontId="18" fillId="0" borderId="0"/>
    <xf numFmtId="43" fontId="18" fillId="0" borderId="0" applyFont="0" applyFill="0" applyBorder="0" applyAlignment="0" applyProtection="0"/>
    <xf numFmtId="0" fontId="21" fillId="0" borderId="0"/>
    <xf numFmtId="0" fontId="1" fillId="0" borderId="0"/>
    <xf numFmtId="44" fontId="11" fillId="0" borderId="0" applyFont="0" applyFill="0" applyBorder="0" applyAlignment="0" applyProtection="0"/>
    <xf numFmtId="0" fontId="21" fillId="0" borderId="0"/>
    <xf numFmtId="0" fontId="11" fillId="0" borderId="0"/>
    <xf numFmtId="0" fontId="21" fillId="0" borderId="0"/>
    <xf numFmtId="0" fontId="21" fillId="0" borderId="0"/>
    <xf numFmtId="43" fontId="11" fillId="0" borderId="0" applyFont="0" applyFill="0" applyBorder="0" applyAlignment="0" applyProtection="0"/>
    <xf numFmtId="0" fontId="11" fillId="0" borderId="0"/>
    <xf numFmtId="44" fontId="12"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0" fontId="18" fillId="0" borderId="0"/>
    <xf numFmtId="43" fontId="18" fillId="0" borderId="0" applyFont="0" applyFill="0" applyBorder="0" applyAlignment="0" applyProtection="0"/>
    <xf numFmtId="44" fontId="12" fillId="0" borderId="0" applyFont="0" applyFill="0" applyBorder="0" applyAlignment="0" applyProtection="0"/>
    <xf numFmtId="165" fontId="1" fillId="0" borderId="0" applyFont="0" applyFill="0" applyBorder="0" applyAlignment="0" applyProtection="0"/>
    <xf numFmtId="44" fontId="11"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43" fontId="12" fillId="0" borderId="0" applyFont="0" applyFill="0" applyBorder="0" applyAlignment="0" applyProtection="0"/>
    <xf numFmtId="167" fontId="1" fillId="0" borderId="0" applyFont="0" applyFill="0" applyBorder="0" applyAlignment="0" applyProtection="0"/>
  </cellStyleXfs>
  <cellXfs count="259">
    <xf numFmtId="0" fontId="0" fillId="0" borderId="0" xfId="0"/>
    <xf numFmtId="14" fontId="6" fillId="0" borderId="13" xfId="4" applyNumberFormat="1" applyFont="1" applyBorder="1" applyAlignment="1" applyProtection="1">
      <alignment horizontal="center" vertical="center"/>
      <protection locked="0"/>
    </xf>
    <xf numFmtId="44" fontId="10" fillId="0" borderId="0" xfId="20" applyFont="1" applyProtection="1"/>
    <xf numFmtId="9" fontId="10" fillId="0" borderId="0" xfId="11" applyFont="1" applyProtection="1"/>
    <xf numFmtId="10" fontId="23" fillId="0" borderId="5" xfId="11" applyNumberFormat="1" applyFont="1" applyFill="1" applyBorder="1" applyAlignment="1" applyProtection="1">
      <alignment horizontal="center" vertical="center" wrapText="1"/>
      <protection locked="0"/>
    </xf>
    <xf numFmtId="44" fontId="14" fillId="4" borderId="5" xfId="20" applyFont="1" applyFill="1" applyBorder="1" applyAlignment="1" applyProtection="1">
      <alignment vertical="center" wrapText="1"/>
      <protection locked="0"/>
    </xf>
    <xf numFmtId="44" fontId="23" fillId="0" borderId="6" xfId="20" applyFont="1" applyFill="1" applyBorder="1" applyAlignment="1" applyProtection="1">
      <alignment horizontal="center" vertical="center" wrapText="1"/>
    </xf>
    <xf numFmtId="44" fontId="23" fillId="0" borderId="4" xfId="20" applyFont="1" applyFill="1" applyBorder="1" applyAlignment="1" applyProtection="1">
      <alignment horizontal="center" vertical="center" wrapText="1"/>
    </xf>
    <xf numFmtId="44" fontId="23" fillId="3" borderId="6" xfId="20" applyFont="1" applyFill="1" applyBorder="1" applyAlignment="1" applyProtection="1">
      <alignment horizontal="center" vertical="center" wrapText="1"/>
    </xf>
    <xf numFmtId="44" fontId="23" fillId="3" borderId="4" xfId="20" applyFont="1" applyFill="1" applyBorder="1" applyAlignment="1" applyProtection="1">
      <alignment horizontal="center" vertical="center" wrapText="1"/>
    </xf>
    <xf numFmtId="44" fontId="23" fillId="3" borderId="13" xfId="20" applyFont="1" applyFill="1" applyBorder="1" applyAlignment="1" applyProtection="1">
      <alignment horizontal="center" vertical="center" wrapText="1"/>
    </xf>
    <xf numFmtId="44" fontId="22" fillId="4" borderId="3" xfId="11" applyNumberFormat="1" applyFont="1" applyFill="1" applyBorder="1" applyAlignment="1" applyProtection="1">
      <alignment horizontal="center" vertical="center"/>
    </xf>
    <xf numFmtId="10" fontId="22" fillId="4" borderId="3" xfId="11" applyNumberFormat="1" applyFont="1" applyFill="1" applyBorder="1" applyAlignment="1" applyProtection="1">
      <alignment horizontal="center" vertical="center"/>
    </xf>
    <xf numFmtId="44" fontId="7" fillId="0" borderId="5" xfId="20" applyFont="1" applyFill="1" applyBorder="1" applyAlignment="1" applyProtection="1">
      <alignment vertical="center" wrapText="1"/>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14" fontId="6" fillId="0" borderId="13" xfId="4" applyNumberFormat="1" applyFont="1" applyBorder="1" applyAlignment="1" applyProtection="1">
      <alignment horizontal="center" vertical="center"/>
    </xf>
    <xf numFmtId="0" fontId="6" fillId="0" borderId="10" xfId="4" applyFont="1" applyBorder="1" applyAlignment="1" applyProtection="1">
      <alignment horizontal="center" vertical="center"/>
    </xf>
    <xf numFmtId="0" fontId="6" fillId="0" borderId="11" xfId="4" applyFont="1" applyBorder="1" applyAlignment="1" applyProtection="1">
      <alignment horizontal="center" vertical="center"/>
    </xf>
    <xf numFmtId="0" fontId="6" fillId="0" borderId="12" xfId="4" applyFont="1" applyBorder="1" applyAlignment="1" applyProtection="1">
      <alignment horizontal="center" vertical="center"/>
    </xf>
    <xf numFmtId="44" fontId="9" fillId="8" borderId="5" xfId="20" applyFont="1" applyFill="1" applyBorder="1" applyAlignment="1" applyProtection="1">
      <alignment vertical="center" wrapText="1"/>
    </xf>
    <xf numFmtId="44" fontId="14" fillId="4" borderId="5" xfId="20" applyFont="1" applyFill="1" applyBorder="1" applyAlignment="1" applyProtection="1">
      <alignment vertical="center" wrapText="1"/>
    </xf>
    <xf numFmtId="44" fontId="9" fillId="8" borderId="5" xfId="20" applyFont="1" applyFill="1" applyBorder="1" applyAlignment="1" applyProtection="1">
      <alignment vertical="center" wrapText="1"/>
      <protection locked="0"/>
    </xf>
    <xf numFmtId="44" fontId="30" fillId="6" borderId="5" xfId="20" applyFont="1" applyFill="1" applyBorder="1" applyAlignment="1" applyProtection="1">
      <alignment vertical="center" wrapText="1"/>
      <protection locked="0"/>
    </xf>
    <xf numFmtId="44" fontId="7" fillId="7" borderId="5" xfId="20" applyFont="1" applyFill="1" applyBorder="1" applyAlignment="1" applyProtection="1">
      <alignment vertical="center" shrinkToFit="1"/>
      <protection locked="0"/>
    </xf>
    <xf numFmtId="44" fontId="14" fillId="4" borderId="5" xfId="20" applyFont="1" applyFill="1" applyBorder="1" applyAlignment="1" applyProtection="1">
      <alignment vertical="center" shrinkToFit="1"/>
      <protection locked="0"/>
    </xf>
    <xf numFmtId="44" fontId="9" fillId="8" borderId="5" xfId="20" applyFont="1" applyFill="1" applyBorder="1" applyAlignment="1" applyProtection="1">
      <alignment vertical="center" shrinkToFit="1"/>
      <protection locked="0"/>
    </xf>
    <xf numFmtId="44" fontId="7" fillId="7" borderId="14" xfId="20" applyFont="1" applyFill="1" applyBorder="1" applyAlignment="1" applyProtection="1">
      <alignment vertical="center" shrinkToFit="1"/>
      <protection locked="0"/>
    </xf>
    <xf numFmtId="44" fontId="7" fillId="0" borderId="5" xfId="20" applyFont="1" applyBorder="1" applyAlignment="1" applyProtection="1">
      <alignment vertical="center" wrapText="1"/>
      <protection locked="0"/>
    </xf>
    <xf numFmtId="44" fontId="14" fillId="6" borderId="5" xfId="20" applyFont="1" applyFill="1" applyBorder="1" applyAlignment="1" applyProtection="1">
      <alignment vertical="center" wrapText="1"/>
    </xf>
    <xf numFmtId="44" fontId="14" fillId="4" borderId="3" xfId="20" quotePrefix="1" applyFont="1" applyFill="1" applyBorder="1" applyAlignment="1" applyProtection="1">
      <alignment vertical="center"/>
    </xf>
    <xf numFmtId="0" fontId="24" fillId="3" borderId="2" xfId="0" applyFont="1" applyFill="1" applyBorder="1" applyAlignment="1">
      <alignment horizontal="center"/>
    </xf>
    <xf numFmtId="0" fontId="24" fillId="3" borderId="7" xfId="0" applyFont="1" applyFill="1" applyBorder="1" applyAlignment="1">
      <alignment horizontal="center"/>
    </xf>
    <xf numFmtId="0" fontId="24" fillId="3" borderId="1" xfId="0" applyFont="1" applyFill="1" applyBorder="1" applyAlignment="1">
      <alignment horizontal="center"/>
    </xf>
    <xf numFmtId="0" fontId="0" fillId="3" borderId="8" xfId="0" applyFill="1" applyBorder="1"/>
    <xf numFmtId="0" fontId="0" fillId="3" borderId="0" xfId="0" applyFill="1" applyBorder="1"/>
    <xf numFmtId="0" fontId="0" fillId="3" borderId="9" xfId="0" applyFill="1" applyBorder="1"/>
    <xf numFmtId="0" fontId="25" fillId="3" borderId="8" xfId="0" applyFont="1" applyFill="1" applyBorder="1"/>
    <xf numFmtId="0" fontId="25" fillId="3" borderId="0" xfId="0" applyFont="1" applyFill="1" applyBorder="1"/>
    <xf numFmtId="0" fontId="25" fillId="3" borderId="0" xfId="0" quotePrefix="1" applyFont="1" applyFill="1" applyBorder="1"/>
    <xf numFmtId="0" fontId="25" fillId="3" borderId="8" xfId="0" quotePrefix="1" applyFont="1" applyFill="1" applyBorder="1"/>
    <xf numFmtId="0" fontId="25" fillId="3" borderId="8" xfId="0" applyFont="1" applyFill="1" applyBorder="1" applyAlignment="1">
      <alignment horizontal="left"/>
    </xf>
    <xf numFmtId="0" fontId="25" fillId="3" borderId="0" xfId="0" applyFont="1" applyFill="1" applyBorder="1" applyAlignment="1">
      <alignment horizontal="left"/>
    </xf>
    <xf numFmtId="0" fontId="25" fillId="3" borderId="9" xfId="0" applyFont="1" applyFill="1" applyBorder="1" applyAlignment="1">
      <alignment horizontal="left"/>
    </xf>
    <xf numFmtId="0" fontId="25" fillId="3" borderId="8"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3" borderId="8" xfId="0" applyFont="1" applyFill="1" applyBorder="1" applyAlignment="1">
      <alignment horizontal="left" wrapText="1"/>
    </xf>
    <xf numFmtId="0" fontId="25" fillId="3" borderId="0" xfId="0" applyFont="1" applyFill="1" applyBorder="1" applyAlignment="1">
      <alignment horizontal="left" wrapText="1"/>
    </xf>
    <xf numFmtId="0" fontId="25" fillId="3" borderId="9" xfId="0" applyFont="1" applyFill="1" applyBorder="1" applyAlignment="1">
      <alignment horizontal="left" wrapText="1"/>
    </xf>
    <xf numFmtId="0" fontId="0" fillId="3" borderId="8" xfId="0" applyFill="1" applyBorder="1" applyAlignment="1">
      <alignment horizontal="left" vertical="center" wrapText="1"/>
    </xf>
    <xf numFmtId="0" fontId="0" fillId="3" borderId="0" xfId="0" applyFill="1" applyBorder="1" applyAlignment="1">
      <alignment horizontal="left" vertical="center" wrapText="1"/>
    </xf>
    <xf numFmtId="0" fontId="0" fillId="3" borderId="9" xfId="0"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25" fillId="3" borderId="12" xfId="0" applyFont="1" applyFill="1" applyBorder="1" applyAlignment="1">
      <alignment horizontal="left" vertical="center" wrapText="1"/>
    </xf>
    <xf numFmtId="44" fontId="14" fillId="6" borderId="14" xfId="20" applyFont="1" applyFill="1" applyBorder="1" applyAlignment="1" applyProtection="1">
      <alignment vertical="center" shrinkToFit="1"/>
      <protection locked="0"/>
    </xf>
    <xf numFmtId="44" fontId="14" fillId="9" borderId="14" xfId="20" applyFont="1" applyFill="1" applyBorder="1" applyAlignment="1" applyProtection="1">
      <alignment vertical="center" shrinkToFit="1"/>
      <protection locked="0"/>
    </xf>
    <xf numFmtId="0" fontId="5" fillId="2" borderId="2" xfId="3"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3" fillId="0" borderId="6" xfId="3" applyFont="1" applyBorder="1" applyAlignment="1" applyProtection="1">
      <alignment horizontal="center" vertical="center"/>
    </xf>
    <xf numFmtId="0" fontId="3" fillId="0" borderId="3" xfId="3" applyFont="1" applyBorder="1" applyAlignment="1" applyProtection="1">
      <alignment horizontal="center" vertical="center"/>
    </xf>
    <xf numFmtId="0" fontId="3" fillId="0" borderId="4" xfId="3" applyFont="1" applyBorder="1" applyAlignment="1" applyProtection="1">
      <alignment horizontal="center" vertical="center"/>
    </xf>
    <xf numFmtId="0" fontId="10" fillId="0" borderId="0" xfId="0" applyFont="1" applyProtection="1"/>
    <xf numFmtId="0" fontId="5" fillId="2" borderId="8" xfId="3" applyFont="1" applyFill="1" applyBorder="1" applyAlignment="1" applyProtection="1">
      <alignment horizontal="center" vertical="center" wrapText="1"/>
    </xf>
    <xf numFmtId="0" fontId="5" fillId="2" borderId="9" xfId="3" applyFont="1" applyFill="1" applyBorder="1" applyAlignment="1" applyProtection="1">
      <alignment horizontal="center" vertical="center" wrapText="1"/>
    </xf>
    <xf numFmtId="0" fontId="4" fillId="3" borderId="2" xfId="4" applyFont="1" applyFill="1" applyBorder="1" applyAlignment="1" applyProtection="1">
      <alignment horizontal="left" vertical="center"/>
    </xf>
    <xf numFmtId="0" fontId="4" fillId="3" borderId="7" xfId="4" applyFont="1" applyFill="1" applyBorder="1" applyAlignment="1" applyProtection="1">
      <alignment horizontal="left" vertical="center"/>
    </xf>
    <xf numFmtId="0" fontId="4" fillId="3" borderId="1" xfId="4" applyFont="1" applyFill="1" applyBorder="1" applyAlignment="1" applyProtection="1">
      <alignment horizontal="left" vertical="center"/>
    </xf>
    <xf numFmtId="0" fontId="4" fillId="3" borderId="14" xfId="4" applyFont="1" applyFill="1" applyBorder="1" applyAlignment="1" applyProtection="1">
      <alignment horizontal="left" vertical="center"/>
    </xf>
    <xf numFmtId="0" fontId="4" fillId="3" borderId="1" xfId="4" applyFont="1" applyFill="1" applyBorder="1" applyAlignment="1" applyProtection="1">
      <alignment vertical="center"/>
    </xf>
    <xf numFmtId="0" fontId="3" fillId="0" borderId="10" xfId="2" quotePrefix="1" applyFont="1" applyBorder="1" applyAlignment="1" applyProtection="1">
      <alignment horizontal="center" vertical="center"/>
    </xf>
    <xf numFmtId="16" fontId="3" fillId="0" borderId="13" xfId="2" quotePrefix="1" applyNumberFormat="1" applyFont="1" applyBorder="1" applyAlignment="1" applyProtection="1">
      <alignment horizontal="center" vertical="center"/>
    </xf>
    <xf numFmtId="0" fontId="14" fillId="5" borderId="7" xfId="4" applyFont="1" applyFill="1" applyBorder="1" applyAlignment="1" applyProtection="1">
      <alignment horizontal="center" vertical="center" wrapText="1"/>
    </xf>
    <xf numFmtId="0" fontId="14" fillId="5" borderId="1" xfId="4" applyFont="1" applyFill="1" applyBorder="1" applyAlignment="1" applyProtection="1">
      <alignment horizontal="center" vertical="center" wrapText="1"/>
    </xf>
    <xf numFmtId="0" fontId="5" fillId="2" borderId="16" xfId="3" applyFont="1" applyFill="1" applyBorder="1" applyAlignment="1" applyProtection="1">
      <alignment horizontal="center" vertical="center" wrapText="1"/>
    </xf>
    <xf numFmtId="0" fontId="5" fillId="2" borderId="18" xfId="3" applyFont="1" applyFill="1" applyBorder="1" applyAlignment="1" applyProtection="1">
      <alignment horizontal="center" vertical="center" wrapText="1"/>
    </xf>
    <xf numFmtId="0" fontId="6" fillId="0" borderId="16" xfId="4" applyFont="1" applyBorder="1" applyAlignment="1" applyProtection="1">
      <alignment horizontal="center" vertical="center"/>
    </xf>
    <xf numFmtId="0" fontId="6" fillId="0" borderId="17" xfId="4" applyFont="1" applyBorder="1" applyAlignment="1" applyProtection="1">
      <alignment horizontal="center" vertical="center"/>
    </xf>
    <xf numFmtId="0" fontId="14" fillId="5" borderId="17" xfId="4" applyFont="1" applyFill="1" applyBorder="1" applyAlignment="1" applyProtection="1">
      <alignment horizontal="center" vertical="center" wrapText="1"/>
    </xf>
    <xf numFmtId="0" fontId="14" fillId="5" borderId="18" xfId="4" applyFont="1" applyFill="1" applyBorder="1" applyAlignment="1" applyProtection="1">
      <alignment horizontal="center" vertical="center" wrapText="1"/>
    </xf>
    <xf numFmtId="0" fontId="14" fillId="5" borderId="19" xfId="3" applyFont="1" applyFill="1" applyBorder="1" applyAlignment="1" applyProtection="1">
      <alignment horizontal="center" vertical="center" wrapText="1"/>
    </xf>
    <xf numFmtId="0" fontId="14" fillId="5" borderId="15" xfId="3" applyFont="1" applyFill="1" applyBorder="1" applyAlignment="1" applyProtection="1">
      <alignment horizontal="center" vertical="center" wrapText="1"/>
    </xf>
    <xf numFmtId="43" fontId="14" fillId="5" borderId="15" xfId="3" applyNumberFormat="1" applyFont="1" applyFill="1" applyBorder="1" applyAlignment="1" applyProtection="1">
      <alignment horizontal="center" vertical="center" wrapText="1"/>
    </xf>
    <xf numFmtId="0" fontId="14" fillId="5" borderId="20" xfId="3" applyFont="1" applyFill="1" applyBorder="1" applyAlignment="1" applyProtection="1">
      <alignment horizontal="center" vertical="center" wrapText="1"/>
    </xf>
    <xf numFmtId="0" fontId="14" fillId="5" borderId="0" xfId="3" applyFont="1" applyFill="1" applyBorder="1" applyAlignment="1" applyProtection="1">
      <alignment horizontal="center" vertical="center" wrapText="1"/>
    </xf>
    <xf numFmtId="43" fontId="14" fillId="5" borderId="0" xfId="3" applyNumberFormat="1" applyFont="1" applyFill="1" applyBorder="1" applyAlignment="1" applyProtection="1">
      <alignment horizontal="center" vertical="center" wrapText="1"/>
    </xf>
    <xf numFmtId="1" fontId="14" fillId="4" borderId="6" xfId="3" quotePrefix="1" applyNumberFormat="1" applyFont="1" applyFill="1" applyBorder="1" applyAlignment="1" applyProtection="1">
      <alignment vertical="center"/>
    </xf>
    <xf numFmtId="1" fontId="14" fillId="4" borderId="3" xfId="3" quotePrefix="1" applyNumberFormat="1" applyFont="1" applyFill="1" applyBorder="1" applyAlignment="1" applyProtection="1">
      <alignment vertical="center"/>
    </xf>
    <xf numFmtId="1" fontId="14" fillId="4" borderId="4" xfId="3" quotePrefix="1" applyNumberFormat="1" applyFont="1" applyFill="1" applyBorder="1" applyAlignment="1" applyProtection="1">
      <alignment vertical="center"/>
    </xf>
    <xf numFmtId="0" fontId="7" fillId="0" borderId="0" xfId="0" applyFont="1" applyProtection="1"/>
    <xf numFmtId="1" fontId="14" fillId="4" borderId="5" xfId="3" quotePrefix="1" applyNumberFormat="1" applyFont="1" applyFill="1" applyBorder="1" applyAlignment="1" applyProtection="1">
      <alignment horizontal="center" vertical="center" wrapText="1"/>
    </xf>
    <xf numFmtId="49" fontId="14" fillId="4" borderId="5" xfId="3" applyNumberFormat="1" applyFont="1" applyFill="1" applyBorder="1" applyAlignment="1" applyProtection="1">
      <alignment horizontal="left" vertical="center"/>
    </xf>
    <xf numFmtId="164" fontId="14" fillId="4" borderId="5" xfId="3" applyNumberFormat="1" applyFont="1" applyFill="1" applyBorder="1" applyAlignment="1" applyProtection="1">
      <alignment horizontal="center" vertical="center" wrapText="1"/>
    </xf>
    <xf numFmtId="0" fontId="14" fillId="4" borderId="5" xfId="3" applyFont="1" applyFill="1" applyBorder="1" applyAlignment="1" applyProtection="1">
      <alignment horizontal="center" vertical="center" wrapText="1"/>
    </xf>
    <xf numFmtId="4" fontId="14" fillId="4" borderId="5" xfId="3" applyNumberFormat="1" applyFont="1" applyFill="1" applyBorder="1" applyAlignment="1" applyProtection="1">
      <alignment horizontal="center" vertical="center" wrapText="1"/>
    </xf>
    <xf numFmtId="1" fontId="7" fillId="0" borderId="5" xfId="3" quotePrefix="1" applyNumberFormat="1" applyFont="1" applyBorder="1" applyAlignment="1" applyProtection="1">
      <alignment horizontal="center" vertical="center"/>
    </xf>
    <xf numFmtId="49" fontId="7" fillId="0" borderId="6" xfId="3" applyNumberFormat="1" applyFont="1" applyBorder="1" applyAlignment="1" applyProtection="1">
      <alignment horizontal="left" vertical="center" wrapText="1"/>
    </xf>
    <xf numFmtId="164" fontId="7" fillId="0" borderId="5" xfId="3" applyNumberFormat="1" applyFont="1" applyBorder="1" applyAlignment="1" applyProtection="1">
      <alignment horizontal="center" vertical="center"/>
    </xf>
    <xf numFmtId="0" fontId="7" fillId="0" borderId="5" xfId="8" applyFont="1" applyBorder="1" applyAlignment="1" applyProtection="1">
      <alignment horizontal="center" vertical="center" wrapText="1"/>
    </xf>
    <xf numFmtId="4" fontId="7" fillId="0" borderId="5" xfId="3" applyNumberFormat="1" applyFont="1" applyBorder="1" applyAlignment="1" applyProtection="1">
      <alignment horizontal="center" vertical="center" wrapText="1"/>
    </xf>
    <xf numFmtId="44" fontId="7" fillId="0" borderId="5" xfId="20" applyFont="1" applyBorder="1" applyAlignment="1" applyProtection="1">
      <alignment vertical="center" wrapText="1"/>
    </xf>
    <xf numFmtId="1" fontId="14" fillId="4" borderId="5" xfId="3" quotePrefix="1" applyNumberFormat="1" applyFont="1" applyFill="1" applyBorder="1" applyAlignment="1" applyProtection="1">
      <alignment horizontal="center" vertical="center"/>
    </xf>
    <xf numFmtId="164" fontId="14" fillId="4" borderId="5" xfId="3" applyNumberFormat="1" applyFont="1" applyFill="1" applyBorder="1" applyAlignment="1" applyProtection="1">
      <alignment horizontal="center" vertical="center"/>
    </xf>
    <xf numFmtId="1" fontId="14" fillId="6" borderId="5" xfId="3" quotePrefix="1" applyNumberFormat="1" applyFont="1" applyFill="1" applyBorder="1" applyAlignment="1" applyProtection="1">
      <alignment horizontal="center" vertical="center" wrapText="1"/>
    </xf>
    <xf numFmtId="49" fontId="14" fillId="6" borderId="6" xfId="3" applyNumberFormat="1" applyFont="1" applyFill="1" applyBorder="1" applyAlignment="1" applyProtection="1">
      <alignment horizontal="left" vertical="center"/>
    </xf>
    <xf numFmtId="164" fontId="14" fillId="6" borderId="5" xfId="3" applyNumberFormat="1" applyFont="1" applyFill="1" applyBorder="1" applyAlignment="1" applyProtection="1">
      <alignment horizontal="center" vertical="center" wrapText="1"/>
    </xf>
    <xf numFmtId="0" fontId="14" fillId="6" borderId="5" xfId="3" applyFont="1" applyFill="1" applyBorder="1" applyAlignment="1" applyProtection="1">
      <alignment horizontal="center" vertical="center" wrapText="1"/>
    </xf>
    <xf numFmtId="4" fontId="14" fillId="6" borderId="5" xfId="3" applyNumberFormat="1" applyFont="1" applyFill="1" applyBorder="1" applyAlignment="1" applyProtection="1">
      <alignment horizontal="center" vertical="center" wrapText="1"/>
    </xf>
    <xf numFmtId="164" fontId="7" fillId="0" borderId="5" xfId="3" applyNumberFormat="1" applyFont="1" applyBorder="1" applyAlignment="1" applyProtection="1">
      <alignment horizontal="center" vertical="center" wrapText="1"/>
    </xf>
    <xf numFmtId="49" fontId="7" fillId="0" borderId="5" xfId="3" applyNumberFormat="1" applyFont="1" applyBorder="1" applyAlignment="1" applyProtection="1">
      <alignment horizontal="left" vertical="center" wrapText="1"/>
    </xf>
    <xf numFmtId="4" fontId="7" fillId="0" borderId="5" xfId="3" applyNumberFormat="1" applyFont="1" applyBorder="1" applyAlignment="1" applyProtection="1">
      <alignment horizontal="center" vertical="center"/>
    </xf>
    <xf numFmtId="4" fontId="7" fillId="0" borderId="4" xfId="3" applyNumberFormat="1" applyFont="1" applyBorder="1" applyAlignment="1" applyProtection="1">
      <alignment horizontal="center" vertical="center"/>
    </xf>
    <xf numFmtId="1" fontId="7" fillId="0" borderId="6" xfId="3" applyNumberFormat="1" applyFont="1" applyBorder="1" applyAlignment="1" applyProtection="1">
      <alignment horizontal="left" vertical="center" wrapText="1"/>
    </xf>
    <xf numFmtId="4" fontId="25" fillId="0" borderId="5" xfId="3" applyNumberFormat="1" applyFont="1" applyBorder="1" applyAlignment="1" applyProtection="1">
      <alignment horizontal="center" vertical="center"/>
    </xf>
    <xf numFmtId="4" fontId="25" fillId="0" borderId="5" xfId="0" applyNumberFormat="1" applyFont="1" applyBorder="1" applyAlignment="1" applyProtection="1">
      <alignment horizontal="center" vertical="center"/>
    </xf>
    <xf numFmtId="4" fontId="7" fillId="0" borderId="3" xfId="3" applyNumberFormat="1" applyFont="1" applyBorder="1" applyAlignment="1" applyProtection="1">
      <alignment horizontal="center" vertical="center"/>
    </xf>
    <xf numFmtId="4" fontId="7" fillId="0" borderId="5" xfId="0" applyNumberFormat="1" applyFont="1" applyBorder="1" applyAlignment="1" applyProtection="1">
      <alignment horizontal="center" vertical="center"/>
    </xf>
    <xf numFmtId="49" fontId="14" fillId="6" borderId="6" xfId="3" quotePrefix="1" applyNumberFormat="1" applyFont="1" applyFill="1" applyBorder="1" applyAlignment="1" applyProtection="1">
      <alignment horizontal="left" vertical="center"/>
    </xf>
    <xf numFmtId="0" fontId="25" fillId="0" borderId="6" xfId="8" applyFont="1" applyBorder="1" applyAlignment="1" applyProtection="1">
      <alignment horizontal="center" vertical="center" wrapText="1"/>
    </xf>
    <xf numFmtId="0" fontId="7" fillId="0" borderId="6" xfId="8" applyFont="1" applyBorder="1" applyAlignment="1" applyProtection="1">
      <alignment horizontal="center" vertical="center" wrapText="1"/>
    </xf>
    <xf numFmtId="0" fontId="7" fillId="0" borderId="5" xfId="3" applyFont="1" applyBorder="1" applyAlignment="1" applyProtection="1">
      <alignment horizontal="center" vertical="center" wrapText="1"/>
    </xf>
    <xf numFmtId="0" fontId="7" fillId="0" borderId="5" xfId="10" applyFont="1" applyBorder="1" applyAlignment="1" applyProtection="1">
      <alignment horizontal="center" vertical="center" wrapText="1"/>
    </xf>
    <xf numFmtId="0" fontId="25" fillId="0" borderId="5" xfId="0" applyFont="1" applyBorder="1" applyAlignment="1" applyProtection="1">
      <alignment horizontal="center" vertical="center"/>
    </xf>
    <xf numFmtId="0" fontId="16" fillId="4" borderId="10" xfId="0" applyFont="1" applyFill="1" applyBorder="1" applyAlignment="1" applyProtection="1">
      <alignment vertical="center"/>
    </xf>
    <xf numFmtId="166" fontId="17" fillId="4" borderId="3" xfId="0" applyNumberFormat="1" applyFont="1" applyFill="1" applyBorder="1" applyAlignment="1" applyProtection="1">
      <alignment horizontal="right" vertical="center"/>
    </xf>
    <xf numFmtId="44" fontId="17" fillId="4" borderId="3" xfId="20" applyFont="1" applyFill="1" applyBorder="1" applyAlignment="1" applyProtection="1">
      <alignment vertical="center"/>
    </xf>
    <xf numFmtId="44" fontId="17" fillId="4" borderId="4" xfId="20" applyFont="1" applyFill="1" applyBorder="1" applyAlignment="1" applyProtection="1">
      <alignment vertical="center"/>
    </xf>
    <xf numFmtId="43" fontId="7" fillId="0" borderId="0" xfId="0" applyNumberFormat="1" applyFont="1" applyProtection="1"/>
    <xf numFmtId="0" fontId="0" fillId="0" borderId="0" xfId="0" applyProtection="1"/>
    <xf numFmtId="44" fontId="14" fillId="6" borderId="5" xfId="20" applyFont="1" applyFill="1" applyBorder="1" applyAlignment="1" applyProtection="1">
      <alignment vertical="center" wrapText="1"/>
      <protection locked="0"/>
    </xf>
    <xf numFmtId="166" fontId="14" fillId="4" borderId="3" xfId="3" applyNumberFormat="1" applyFont="1" applyFill="1" applyBorder="1" applyAlignment="1" applyProtection="1">
      <alignment horizontal="center" vertical="center" wrapText="1"/>
    </xf>
    <xf numFmtId="49" fontId="14" fillId="4" borderId="5" xfId="3" applyNumberFormat="1" applyFont="1" applyFill="1" applyBorder="1" applyAlignment="1" applyProtection="1">
      <alignment vertical="center"/>
    </xf>
    <xf numFmtId="1" fontId="9" fillId="8" borderId="5" xfId="3" quotePrefix="1" applyNumberFormat="1" applyFont="1" applyFill="1" applyBorder="1" applyAlignment="1" applyProtection="1">
      <alignment horizontal="center" vertical="center" wrapText="1"/>
    </xf>
    <xf numFmtId="49" fontId="9" fillId="8" borderId="6" xfId="3" applyNumberFormat="1" applyFont="1" applyFill="1" applyBorder="1" applyAlignment="1" applyProtection="1">
      <alignment vertical="center" wrapText="1"/>
    </xf>
    <xf numFmtId="164" fontId="9" fillId="8" borderId="5" xfId="3" applyNumberFormat="1" applyFont="1" applyFill="1" applyBorder="1" applyAlignment="1" applyProtection="1">
      <alignment horizontal="center" vertical="center" wrapText="1"/>
    </xf>
    <xf numFmtId="0" fontId="9" fillId="8" borderId="6" xfId="8" applyFont="1" applyFill="1" applyBorder="1" applyAlignment="1" applyProtection="1">
      <alignment horizontal="center" vertical="center" wrapText="1"/>
    </xf>
    <xf numFmtId="4" fontId="9" fillId="8" borderId="6" xfId="3" applyNumberFormat="1" applyFont="1" applyFill="1" applyBorder="1" applyAlignment="1" applyProtection="1">
      <alignment horizontal="center" vertical="center" wrapText="1"/>
    </xf>
    <xf numFmtId="49" fontId="7" fillId="0" borderId="6" xfId="3" applyNumberFormat="1" applyFont="1" applyBorder="1" applyAlignment="1" applyProtection="1">
      <alignment vertical="center" wrapText="1"/>
    </xf>
    <xf numFmtId="0" fontId="29" fillId="0" borderId="3" xfId="10" applyFont="1" applyBorder="1" applyAlignment="1" applyProtection="1">
      <alignment horizontal="center" vertical="center" wrapText="1"/>
    </xf>
    <xf numFmtId="49" fontId="7" fillId="0" borderId="6" xfId="3" quotePrefix="1" applyNumberFormat="1" applyFont="1" applyBorder="1" applyAlignment="1" applyProtection="1">
      <alignment vertical="center" wrapText="1"/>
    </xf>
    <xf numFmtId="0" fontId="29" fillId="0" borderId="3" xfId="10" quotePrefix="1" applyFont="1" applyBorder="1" applyAlignment="1" applyProtection="1">
      <alignment horizontal="center" vertical="center"/>
    </xf>
    <xf numFmtId="49" fontId="7" fillId="0" borderId="6" xfId="14" quotePrefix="1" applyNumberFormat="1" applyFont="1" applyBorder="1" applyAlignment="1" applyProtection="1">
      <alignment vertical="center" wrapText="1"/>
    </xf>
    <xf numFmtId="0" fontId="7" fillId="0" borderId="6" xfId="3" applyFont="1" applyBorder="1" applyAlignment="1" applyProtection="1">
      <alignment horizontal="center" vertical="center" wrapText="1"/>
    </xf>
    <xf numFmtId="4" fontId="7" fillId="0" borderId="6" xfId="3" applyNumberFormat="1" applyFont="1" applyBorder="1" applyAlignment="1" applyProtection="1">
      <alignment horizontal="center" vertical="center" wrapText="1"/>
    </xf>
    <xf numFmtId="0" fontId="7" fillId="0" borderId="5" xfId="14" applyFont="1" applyBorder="1" applyAlignment="1" applyProtection="1">
      <alignment horizontal="center" vertical="center" wrapText="1"/>
    </xf>
    <xf numFmtId="2" fontId="7" fillId="0" borderId="5" xfId="3" applyNumberFormat="1" applyFont="1" applyBorder="1" applyAlignment="1" applyProtection="1">
      <alignment horizontal="center" vertical="center"/>
    </xf>
    <xf numFmtId="164" fontId="28" fillId="0" borderId="5" xfId="3" applyNumberFormat="1" applyFont="1" applyBorder="1" applyAlignment="1" applyProtection="1">
      <alignment horizontal="center" vertical="center" wrapText="1"/>
    </xf>
    <xf numFmtId="0" fontId="7" fillId="0" borderId="6" xfId="14" applyFont="1" applyBorder="1" applyAlignment="1" applyProtection="1">
      <alignment horizontal="center" vertical="center" wrapText="1"/>
    </xf>
    <xf numFmtId="2" fontId="7" fillId="0" borderId="5" xfId="3" applyNumberFormat="1" applyFont="1" applyBorder="1" applyAlignment="1" applyProtection="1">
      <alignment horizontal="center" vertical="center" wrapText="1"/>
    </xf>
    <xf numFmtId="0" fontId="7" fillId="0" borderId="3" xfId="10" quotePrefix="1" applyFont="1" applyBorder="1" applyAlignment="1" applyProtection="1">
      <alignment horizontal="center" vertical="center"/>
    </xf>
    <xf numFmtId="44" fontId="14" fillId="4" borderId="6" xfId="20" applyFont="1" applyFill="1" applyBorder="1" applyAlignment="1" applyProtection="1">
      <alignment vertical="center" wrapText="1"/>
    </xf>
    <xf numFmtId="49" fontId="14" fillId="6" borderId="6" xfId="3" applyNumberFormat="1" applyFont="1" applyFill="1" applyBorder="1" applyAlignment="1" applyProtection="1">
      <alignment vertical="center" wrapText="1"/>
    </xf>
    <xf numFmtId="0" fontId="14" fillId="6" borderId="6" xfId="8" applyFont="1" applyFill="1" applyBorder="1" applyAlignment="1" applyProtection="1">
      <alignment horizontal="center" vertical="center" wrapText="1"/>
    </xf>
    <xf numFmtId="4" fontId="30" fillId="6" borderId="6" xfId="3" applyNumberFormat="1" applyFont="1" applyFill="1" applyBorder="1" applyAlignment="1" applyProtection="1">
      <alignment horizontal="center" vertical="center" wrapText="1"/>
    </xf>
    <xf numFmtId="44" fontId="30" fillId="6" borderId="5" xfId="20" applyFont="1" applyFill="1" applyBorder="1" applyAlignment="1" applyProtection="1">
      <alignment vertical="center" wrapText="1"/>
    </xf>
    <xf numFmtId="1" fontId="7" fillId="0" borderId="14" xfId="3" quotePrefix="1" applyNumberFormat="1" applyFont="1" applyBorder="1" applyAlignment="1" applyProtection="1">
      <alignment horizontal="center" vertical="center"/>
    </xf>
    <xf numFmtId="49" fontId="7" fillId="0" borderId="2" xfId="14" quotePrefix="1" applyNumberFormat="1" applyFont="1" applyBorder="1" applyAlignment="1" applyProtection="1">
      <alignment vertical="center" wrapText="1"/>
    </xf>
    <xf numFmtId="164" fontId="28" fillId="0" borderId="14" xfId="3" applyNumberFormat="1" applyFont="1" applyBorder="1" applyAlignment="1" applyProtection="1">
      <alignment horizontal="center" vertical="center" wrapText="1"/>
    </xf>
    <xf numFmtId="0" fontId="7" fillId="0" borderId="2" xfId="8" applyFont="1" applyBorder="1" applyAlignment="1" applyProtection="1">
      <alignment horizontal="center" vertical="center" wrapText="1"/>
    </xf>
    <xf numFmtId="4" fontId="7" fillId="0" borderId="2" xfId="3" applyNumberFormat="1" applyFont="1" applyBorder="1" applyAlignment="1" applyProtection="1">
      <alignment horizontal="center" vertical="center" wrapText="1"/>
    </xf>
    <xf numFmtId="1" fontId="14" fillId="4" borderId="10" xfId="3" quotePrefix="1" applyNumberFormat="1" applyFont="1" applyFill="1" applyBorder="1" applyAlignment="1" applyProtection="1">
      <alignment vertical="center"/>
    </xf>
    <xf numFmtId="1" fontId="14" fillId="4" borderId="11" xfId="3" quotePrefix="1" applyNumberFormat="1" applyFont="1" applyFill="1" applyBorder="1" applyAlignment="1" applyProtection="1">
      <alignment vertical="center"/>
    </xf>
    <xf numFmtId="0" fontId="17" fillId="4" borderId="3" xfId="0" applyFont="1" applyFill="1" applyBorder="1" applyAlignment="1" applyProtection="1">
      <alignment horizontal="right" vertical="center"/>
    </xf>
    <xf numFmtId="49" fontId="14" fillId="4" borderId="5" xfId="3" applyNumberFormat="1" applyFont="1" applyFill="1" applyBorder="1" applyAlignment="1" applyProtection="1">
      <alignment vertical="center" wrapText="1"/>
    </xf>
    <xf numFmtId="49" fontId="14" fillId="6" borderId="6" xfId="3" quotePrefix="1" applyNumberFormat="1" applyFont="1" applyFill="1" applyBorder="1" applyAlignment="1" applyProtection="1">
      <alignment vertical="center"/>
    </xf>
    <xf numFmtId="44" fontId="14" fillId="6" borderId="14" xfId="20" applyFont="1" applyFill="1" applyBorder="1" applyAlignment="1" applyProtection="1">
      <alignment vertical="center" wrapText="1"/>
    </xf>
    <xf numFmtId="1" fontId="14" fillId="9" borderId="5" xfId="3" quotePrefix="1" applyNumberFormat="1" applyFont="1" applyFill="1" applyBorder="1" applyAlignment="1" applyProtection="1">
      <alignment horizontal="center" vertical="center"/>
    </xf>
    <xf numFmtId="1" fontId="14" fillId="9" borderId="6" xfId="3" quotePrefix="1" applyNumberFormat="1" applyFont="1" applyFill="1" applyBorder="1" applyAlignment="1" applyProtection="1">
      <alignment vertical="center" wrapText="1"/>
    </xf>
    <xf numFmtId="164" fontId="14" fillId="9" borderId="5" xfId="3" applyNumberFormat="1" applyFont="1" applyFill="1" applyBorder="1" applyAlignment="1" applyProtection="1">
      <alignment horizontal="center" vertical="center" wrapText="1"/>
    </xf>
    <xf numFmtId="0" fontId="14" fillId="9" borderId="5" xfId="10" applyFont="1" applyFill="1" applyBorder="1" applyAlignment="1" applyProtection="1">
      <alignment horizontal="center" vertical="center" wrapText="1"/>
    </xf>
    <xf numFmtId="4" fontId="14" fillId="9" borderId="5" xfId="3" applyNumberFormat="1" applyFont="1" applyFill="1" applyBorder="1" applyAlignment="1" applyProtection="1">
      <alignment horizontal="center" vertical="center" wrapText="1"/>
    </xf>
    <xf numFmtId="44" fontId="14" fillId="9" borderId="14" xfId="20" applyFont="1" applyFill="1" applyBorder="1" applyAlignment="1" applyProtection="1">
      <alignment vertical="center" wrapText="1"/>
    </xf>
    <xf numFmtId="164" fontId="9" fillId="0" borderId="5" xfId="3" applyNumberFormat="1" applyFont="1" applyBorder="1" applyAlignment="1" applyProtection="1">
      <alignment horizontal="center" vertical="center"/>
    </xf>
    <xf numFmtId="0" fontId="7" fillId="0" borderId="6" xfId="0" applyFont="1" applyBorder="1" applyAlignment="1" applyProtection="1">
      <alignment vertical="center" shrinkToFit="1"/>
    </xf>
    <xf numFmtId="0" fontId="7" fillId="0" borderId="6" xfId="0" applyFont="1" applyBorder="1" applyAlignment="1" applyProtection="1">
      <alignment vertical="center" wrapText="1" shrinkToFit="1"/>
    </xf>
    <xf numFmtId="0" fontId="7" fillId="0" borderId="2" xfId="0" applyFont="1" applyBorder="1" applyAlignment="1" applyProtection="1">
      <alignment vertical="center" shrinkToFit="1"/>
    </xf>
    <xf numFmtId="0" fontId="7" fillId="0" borderId="2" xfId="0" applyFont="1" applyBorder="1" applyAlignment="1" applyProtection="1">
      <alignment vertical="center" wrapText="1" shrinkToFit="1"/>
    </xf>
    <xf numFmtId="0" fontId="7" fillId="0" borderId="6" xfId="0" applyFont="1" applyBorder="1" applyAlignment="1" applyProtection="1">
      <alignment vertical="center" wrapText="1"/>
    </xf>
    <xf numFmtId="0" fontId="9" fillId="0" borderId="5" xfId="0" applyFont="1" applyBorder="1" applyAlignment="1" applyProtection="1">
      <alignment vertical="center" wrapText="1"/>
    </xf>
    <xf numFmtId="0" fontId="7" fillId="0" borderId="5" xfId="0" applyFont="1" applyBorder="1" applyAlignment="1" applyProtection="1">
      <alignment vertical="center" shrinkToFit="1"/>
    </xf>
    <xf numFmtId="0" fontId="4" fillId="0" borderId="2" xfId="1" applyFont="1" applyBorder="1" applyAlignment="1" applyProtection="1">
      <alignment vertical="center" shrinkToFit="1"/>
    </xf>
    <xf numFmtId="0" fontId="29" fillId="0" borderId="6" xfId="0" applyFont="1" applyBorder="1" applyAlignment="1" applyProtection="1">
      <alignment vertical="center" wrapText="1"/>
    </xf>
    <xf numFmtId="0" fontId="31" fillId="0" borderId="5" xfId="0" applyFont="1" applyBorder="1" applyAlignment="1" applyProtection="1">
      <alignment vertical="center" wrapText="1"/>
    </xf>
    <xf numFmtId="0" fontId="7" fillId="0" borderId="6" xfId="1" applyFont="1" applyBorder="1" applyAlignment="1" applyProtection="1">
      <alignment vertical="center" wrapText="1" shrinkToFit="1"/>
    </xf>
    <xf numFmtId="0" fontId="4" fillId="0" borderId="2" xfId="0" applyFont="1" applyBorder="1" applyAlignment="1" applyProtection="1">
      <alignment vertical="center" shrinkToFit="1"/>
    </xf>
    <xf numFmtId="0" fontId="4" fillId="0" borderId="5" xfId="0" applyFont="1" applyBorder="1" applyAlignment="1" applyProtection="1">
      <alignment vertical="center" shrinkToFit="1"/>
    </xf>
    <xf numFmtId="0" fontId="4" fillId="0" borderId="5" xfId="1" applyFont="1" applyBorder="1" applyAlignment="1" applyProtection="1">
      <alignment vertical="center" shrinkToFit="1"/>
    </xf>
    <xf numFmtId="0" fontId="16" fillId="4" borderId="8" xfId="0" applyFont="1" applyFill="1" applyBorder="1" applyAlignment="1" applyProtection="1">
      <alignment vertical="center"/>
    </xf>
    <xf numFmtId="166" fontId="17" fillId="4" borderId="7" xfId="0" applyNumberFormat="1" applyFont="1" applyFill="1" applyBorder="1" applyAlignment="1" applyProtection="1">
      <alignment horizontal="right" vertical="center"/>
    </xf>
    <xf numFmtId="44" fontId="17" fillId="4" borderId="7" xfId="20" applyFont="1" applyFill="1" applyBorder="1" applyAlignment="1" applyProtection="1">
      <alignment vertical="center"/>
    </xf>
    <xf numFmtId="44" fontId="17" fillId="4" borderId="1" xfId="20" applyFont="1" applyFill="1" applyBorder="1" applyAlignment="1" applyProtection="1">
      <alignment vertical="center"/>
    </xf>
    <xf numFmtId="166" fontId="14" fillId="4" borderId="11" xfId="3" applyNumberFormat="1" applyFont="1" applyFill="1" applyBorder="1" applyAlignment="1" applyProtection="1">
      <alignment horizontal="center" vertical="center" wrapText="1"/>
    </xf>
    <xf numFmtId="1" fontId="14" fillId="4" borderId="12" xfId="3" quotePrefix="1" applyNumberFormat="1" applyFont="1" applyFill="1" applyBorder="1" applyAlignment="1" applyProtection="1">
      <alignment vertical="center"/>
    </xf>
    <xf numFmtId="44" fontId="14" fillId="4" borderId="14" xfId="20" applyFont="1" applyFill="1" applyBorder="1" applyAlignment="1" applyProtection="1">
      <alignment vertical="center" shrinkToFit="1"/>
      <protection locked="0"/>
    </xf>
    <xf numFmtId="44" fontId="14" fillId="4" borderId="14" xfId="20" applyFont="1" applyFill="1" applyBorder="1" applyAlignment="1" applyProtection="1">
      <alignment vertical="center" wrapText="1"/>
    </xf>
    <xf numFmtId="0" fontId="16" fillId="4" borderId="2" xfId="0" applyFont="1" applyFill="1" applyBorder="1" applyAlignment="1" applyProtection="1">
      <alignment vertical="center"/>
    </xf>
    <xf numFmtId="0" fontId="5" fillId="0" borderId="2"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8" fillId="3" borderId="6" xfId="3" applyFont="1" applyFill="1" applyBorder="1" applyAlignment="1" applyProtection="1">
      <alignment horizontal="center" vertical="center"/>
    </xf>
    <xf numFmtId="0" fontId="8" fillId="3" borderId="3" xfId="3" applyFont="1" applyFill="1" applyBorder="1" applyAlignment="1" applyProtection="1">
      <alignment horizontal="center" vertical="center"/>
    </xf>
    <xf numFmtId="0" fontId="8" fillId="3" borderId="4" xfId="3"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9" xfId="0" applyFont="1" applyBorder="1" applyAlignment="1" applyProtection="1">
      <alignment horizontal="center" vertical="center" wrapText="1"/>
    </xf>
    <xf numFmtId="0" fontId="3" fillId="3" borderId="6" xfId="4" applyFont="1" applyFill="1" applyBorder="1" applyAlignment="1" applyProtection="1">
      <alignment horizontal="center" vertical="center"/>
    </xf>
    <xf numFmtId="0" fontId="3" fillId="3" borderId="3" xfId="4" applyFont="1" applyFill="1" applyBorder="1" applyAlignment="1" applyProtection="1">
      <alignment horizontal="center" vertical="center"/>
    </xf>
    <xf numFmtId="0" fontId="3" fillId="3" borderId="4" xfId="4" applyFont="1" applyFill="1" applyBorder="1" applyAlignment="1" applyProtection="1">
      <alignment horizontal="center" vertical="center"/>
    </xf>
    <xf numFmtId="0" fontId="7" fillId="3" borderId="2" xfId="4" applyFont="1" applyFill="1" applyBorder="1" applyAlignment="1" applyProtection="1">
      <alignment vertical="center"/>
    </xf>
    <xf numFmtId="0" fontId="7" fillId="3" borderId="7" xfId="4" applyFont="1" applyFill="1" applyBorder="1" applyAlignment="1" applyProtection="1">
      <alignment vertical="center"/>
    </xf>
    <xf numFmtId="0" fontId="15" fillId="3" borderId="14" xfId="4" applyFont="1" applyFill="1" applyBorder="1" applyAlignment="1" applyProtection="1">
      <alignment horizontal="left" vertical="center"/>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8" fillId="3" borderId="10" xfId="4" applyFont="1" applyFill="1" applyBorder="1" applyAlignment="1" applyProtection="1">
      <alignment horizontal="center" vertical="center"/>
    </xf>
    <xf numFmtId="0" fontId="8" fillId="3" borderId="11" xfId="4" applyFont="1" applyFill="1" applyBorder="1" applyAlignment="1" applyProtection="1">
      <alignment horizontal="center" vertical="center"/>
    </xf>
    <xf numFmtId="14" fontId="3" fillId="3" borderId="13" xfId="4" applyNumberFormat="1" applyFont="1" applyFill="1" applyBorder="1" applyAlignment="1" applyProtection="1">
      <alignment horizontal="center" vertical="center"/>
    </xf>
    <xf numFmtId="0" fontId="22" fillId="5" borderId="2" xfId="3" applyFont="1" applyFill="1" applyBorder="1" applyAlignment="1" applyProtection="1">
      <alignment horizontal="center" vertical="center" wrapText="1"/>
    </xf>
    <xf numFmtId="0" fontId="22" fillId="5" borderId="7" xfId="3" applyFont="1" applyFill="1" applyBorder="1" applyAlignment="1" applyProtection="1">
      <alignment horizontal="center" vertical="center" wrapText="1"/>
    </xf>
    <xf numFmtId="0" fontId="22" fillId="5" borderId="1" xfId="3" applyFont="1" applyFill="1" applyBorder="1" applyAlignment="1" applyProtection="1">
      <alignment horizontal="center" vertical="center" wrapText="1"/>
    </xf>
    <xf numFmtId="0" fontId="22" fillId="5" borderId="14" xfId="3" applyFont="1" applyFill="1" applyBorder="1" applyAlignment="1" applyProtection="1">
      <alignment horizontal="center" vertical="center" wrapText="1"/>
    </xf>
    <xf numFmtId="0" fontId="2" fillId="0" borderId="0" xfId="0" applyFont="1" applyAlignment="1" applyProtection="1">
      <alignment vertical="center"/>
    </xf>
    <xf numFmtId="0" fontId="22" fillId="5" borderId="10" xfId="3" applyFont="1" applyFill="1" applyBorder="1" applyAlignment="1" applyProtection="1">
      <alignment horizontal="center" vertical="center" wrapText="1"/>
    </xf>
    <xf numFmtId="0" fontId="22" fillId="5" borderId="11" xfId="3" applyFont="1" applyFill="1" applyBorder="1" applyAlignment="1" applyProtection="1">
      <alignment horizontal="center" vertical="center" wrapText="1"/>
    </xf>
    <xf numFmtId="0" fontId="22" fillId="5" borderId="12" xfId="3" applyFont="1" applyFill="1" applyBorder="1" applyAlignment="1" applyProtection="1">
      <alignment horizontal="center" vertical="center" wrapText="1"/>
    </xf>
    <xf numFmtId="0" fontId="22" fillId="5" borderId="13" xfId="3" applyFont="1" applyFill="1" applyBorder="1" applyAlignment="1" applyProtection="1">
      <alignment horizontal="center" vertical="center" wrapText="1"/>
    </xf>
    <xf numFmtId="1" fontId="23" fillId="0" borderId="6" xfId="3" quotePrefix="1" applyNumberFormat="1" applyFont="1" applyBorder="1" applyAlignment="1" applyProtection="1">
      <alignment horizontal="center" vertical="center"/>
    </xf>
    <xf numFmtId="1" fontId="23" fillId="0" borderId="3" xfId="3" quotePrefix="1" applyNumberFormat="1" applyFont="1" applyBorder="1" applyAlignment="1" applyProtection="1">
      <alignment horizontal="center" vertical="center"/>
    </xf>
    <xf numFmtId="1" fontId="23" fillId="0" borderId="4" xfId="3" quotePrefix="1" applyNumberFormat="1" applyFont="1" applyBorder="1" applyAlignment="1" applyProtection="1">
      <alignment horizontal="center" vertical="center"/>
    </xf>
    <xf numFmtId="1" fontId="23" fillId="0" borderId="6" xfId="3" applyNumberFormat="1" applyFont="1" applyBorder="1" applyAlignment="1" applyProtection="1">
      <alignment horizontal="left" vertical="center" wrapText="1"/>
    </xf>
    <xf numFmtId="1" fontId="23" fillId="0" borderId="3" xfId="3" applyNumberFormat="1" applyFont="1" applyBorder="1" applyAlignment="1" applyProtection="1">
      <alignment horizontal="left" vertical="center" wrapText="1"/>
    </xf>
    <xf numFmtId="1" fontId="23" fillId="0" borderId="4" xfId="3" applyNumberFormat="1" applyFont="1" applyBorder="1" applyAlignment="1" applyProtection="1">
      <alignment horizontal="left" vertical="center" wrapText="1"/>
    </xf>
    <xf numFmtId="1" fontId="23" fillId="0" borderId="5" xfId="3" quotePrefix="1" applyNumberFormat="1" applyFont="1" applyBorder="1" applyAlignment="1" applyProtection="1">
      <alignment horizontal="center" vertical="center"/>
    </xf>
    <xf numFmtId="0" fontId="3" fillId="4" borderId="10" xfId="0" applyFont="1" applyFill="1" applyBorder="1" applyAlignment="1" applyProtection="1">
      <alignment vertical="center"/>
    </xf>
    <xf numFmtId="0" fontId="3" fillId="4" borderId="11" xfId="0" applyFont="1" applyFill="1" applyBorder="1" applyAlignment="1" applyProtection="1">
      <alignment vertical="center"/>
    </xf>
    <xf numFmtId="0" fontId="22" fillId="4" borderId="3" xfId="0" applyFont="1" applyFill="1" applyBorder="1" applyAlignment="1" applyProtection="1">
      <alignment horizontal="right" vertical="center" indent="1"/>
    </xf>
    <xf numFmtId="0" fontId="10" fillId="0" borderId="0" xfId="0" applyFont="1" applyAlignment="1" applyProtection="1">
      <alignment horizontal="center"/>
    </xf>
    <xf numFmtId="0" fontId="10" fillId="0" borderId="0" xfId="0" applyFont="1" applyAlignment="1" applyProtection="1">
      <alignment horizontal="left"/>
    </xf>
    <xf numFmtId="0" fontId="10" fillId="0" borderId="0" xfId="0" applyFont="1" applyAlignment="1" applyProtection="1">
      <alignment vertical="center"/>
    </xf>
    <xf numFmtId="0" fontId="14" fillId="5" borderId="0" xfId="4" applyFont="1" applyFill="1" applyAlignment="1" applyProtection="1">
      <alignment horizontal="center" vertical="center" wrapText="1"/>
    </xf>
    <xf numFmtId="0" fontId="14" fillId="5" borderId="9" xfId="4" applyFont="1" applyFill="1" applyBorder="1" applyAlignment="1" applyProtection="1">
      <alignment horizontal="center" vertical="center" wrapText="1"/>
    </xf>
    <xf numFmtId="0" fontId="7" fillId="0" borderId="0" xfId="0" applyFont="1" applyAlignment="1" applyProtection="1">
      <alignment vertical="center"/>
    </xf>
    <xf numFmtId="49" fontId="14" fillId="4" borderId="6" xfId="3" applyNumberFormat="1" applyFont="1" applyFill="1" applyBorder="1" applyAlignment="1" applyProtection="1">
      <alignment horizontal="left" vertical="center"/>
    </xf>
    <xf numFmtId="49" fontId="14" fillId="4" borderId="6" xfId="3" quotePrefix="1" applyNumberFormat="1" applyFont="1" applyFill="1" applyBorder="1" applyAlignment="1" applyProtection="1">
      <alignment horizontal="left" vertical="center"/>
    </xf>
    <xf numFmtId="43" fontId="7" fillId="0" borderId="0" xfId="0" applyNumberFormat="1" applyFont="1" applyAlignment="1" applyProtection="1">
      <alignment vertical="center"/>
    </xf>
    <xf numFmtId="0" fontId="0" fillId="0" borderId="0" xfId="0" applyAlignment="1" applyProtection="1">
      <alignment vertical="center"/>
    </xf>
    <xf numFmtId="0" fontId="10" fillId="0" borderId="0" xfId="0" applyFont="1" applyProtection="1">
      <protection locked="0"/>
    </xf>
    <xf numFmtId="166" fontId="10" fillId="0" borderId="0" xfId="0" applyNumberFormat="1" applyFont="1" applyProtection="1">
      <protection locked="0"/>
    </xf>
    <xf numFmtId="4" fontId="10" fillId="0" borderId="0" xfId="0" applyNumberFormat="1" applyFont="1" applyProtection="1">
      <protection locked="0"/>
    </xf>
    <xf numFmtId="0" fontId="10" fillId="0" borderId="0" xfId="0" applyFont="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0" fontId="6" fillId="0" borderId="0" xfId="0" applyFont="1" applyAlignment="1" applyProtection="1">
      <alignment horizontal="right"/>
      <protection locked="0"/>
    </xf>
    <xf numFmtId="0" fontId="10" fillId="0" borderId="0" xfId="0" applyFont="1" applyAlignment="1" applyProtection="1">
      <alignment horizontal="center"/>
      <protection locked="0"/>
    </xf>
    <xf numFmtId="4" fontId="2" fillId="0" borderId="0" xfId="0" applyNumberFormat="1" applyFont="1" applyProtection="1">
      <protection locked="0"/>
    </xf>
    <xf numFmtId="0" fontId="2" fillId="0" borderId="0" xfId="0" applyFont="1" applyProtection="1">
      <protection locked="0"/>
    </xf>
  </cellXfs>
  <cellStyles count="51">
    <cellStyle name="Moeda" xfId="20" builtinId="4"/>
    <cellStyle name="Moeda 10 3" xfId="50" xr:uid="{83591B4B-4020-497C-BF2D-EF97F142DA40}"/>
    <cellStyle name="Moeda 2" xfId="31" xr:uid="{F57103B9-37C4-49F1-A810-E4602711720E}"/>
    <cellStyle name="Moeda 2 2" xfId="43" xr:uid="{A667C341-7616-4078-A50F-296F23BCF2EF}"/>
    <cellStyle name="Moeda 3" xfId="39" xr:uid="{6AD44626-9D5D-40A1-9E28-87FFF7781E50}"/>
    <cellStyle name="Moeda 3 2" xfId="44" xr:uid="{2EB41FDE-D0F0-4A9A-B05C-7B554DAE5BCE}"/>
    <cellStyle name="Moeda 4" xfId="6" xr:uid="{00000000-0005-0000-0000-000000000000}"/>
    <cellStyle name="Moeda 4 2" xfId="45" xr:uid="{8A9A0897-7C2E-4C41-9088-A215B229E1E2}"/>
    <cellStyle name="Moeda 5" xfId="48" xr:uid="{8B8660F5-760D-4905-83FC-60CE4D45E237}"/>
    <cellStyle name="Moeda 6" xfId="38" xr:uid="{B188FC63-0CAE-4B9C-986B-9F2DBA72BC9D}"/>
    <cellStyle name="Normal" xfId="0" builtinId="0"/>
    <cellStyle name="Normal 10" xfId="29" xr:uid="{F35AE70E-AA42-41A7-B9DE-659445AF4118}"/>
    <cellStyle name="Normal 11" xfId="34" xr:uid="{D7C541AC-07FA-4D6E-97EC-8B2BE01BE14F}"/>
    <cellStyle name="Normal 12" xfId="16" xr:uid="{0989932C-EA69-4E4D-8DC6-9055D241EF0A}"/>
    <cellStyle name="Normal 13" xfId="46" xr:uid="{04B57D0F-6DA2-41C9-B78C-7C27E0803264}"/>
    <cellStyle name="Normal 14" xfId="21" xr:uid="{F624D7C2-D660-4CAD-8A4B-58029F613C93}"/>
    <cellStyle name="Normal 2" xfId="3" xr:uid="{00000000-0005-0000-0000-000002000000}"/>
    <cellStyle name="Normal 2 2" xfId="14" xr:uid="{EF64FA4B-3929-4514-82C6-4885A9D8FDA4}"/>
    <cellStyle name="Normal 2 2 2" xfId="37" xr:uid="{3B8B9A97-6905-4DFA-8660-7CDC048B0097}"/>
    <cellStyle name="Normal 2 3" xfId="8" xr:uid="{00000000-0005-0000-0000-000003000000}"/>
    <cellStyle name="Normal 2 4" xfId="17" xr:uid="{B89C96F5-71CE-4215-BA6A-39E33B71B466}"/>
    <cellStyle name="Normal 2 5" xfId="22" xr:uid="{3B9C5D47-C467-4915-97A6-EDDE06C16FAE}"/>
    <cellStyle name="Normal 3" xfId="2" xr:uid="{00000000-0005-0000-0000-000004000000}"/>
    <cellStyle name="Normal 3 2" xfId="4" xr:uid="{00000000-0005-0000-0000-000005000000}"/>
    <cellStyle name="Normal 3 2 2" xfId="41" xr:uid="{D6B5BDFC-6482-4917-83AF-454A4AC23BF6}"/>
    <cellStyle name="Normal 3 3" xfId="23" xr:uid="{C74FB8CD-1712-4D4C-91C5-29E46B4691EF}"/>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4 4" xfId="26" xr:uid="{DDFBBC18-9962-42F1-81EF-8A23DF67E473}"/>
    <cellStyle name="Normal 5" xfId="27" xr:uid="{F8FE4948-13FC-44FB-9230-A027AF78DEF6}"/>
    <cellStyle name="Normal 6" xfId="35" xr:uid="{95C6AE56-50D3-4689-ACFD-2708DBE17A89}"/>
    <cellStyle name="Normal 6 2" xfId="30" xr:uid="{39393357-0A36-4A0C-AF1F-0CC8F9CFAA8C}"/>
    <cellStyle name="Normal 7" xfId="33" xr:uid="{F23BA515-F469-4C9E-95E4-41D7D3BBEEEC}"/>
    <cellStyle name="Normal 8" xfId="32" xr:uid="{8CC77AC0-2053-4074-972E-BAEA63EC5E43}"/>
    <cellStyle name="Normal 9" xfId="15" xr:uid="{B7811805-0BDF-4E67-A13D-A362283DC1C6}"/>
    <cellStyle name="Normal_Plan1" xfId="10" xr:uid="{E8EE7664-38CD-41AE-9C3D-1B66E6E904A4}"/>
    <cellStyle name="Porcentagem" xfId="11" builtinId="5"/>
    <cellStyle name="Porcentagem 2" xfId="25" xr:uid="{73058411-3A69-4A46-A9A9-E57B548092AA}"/>
    <cellStyle name="Vírgula 2" xfId="7" xr:uid="{00000000-0005-0000-0000-000008000000}"/>
    <cellStyle name="Vírgula 2 2" xfId="9" xr:uid="{00000000-0005-0000-0000-000009000000}"/>
    <cellStyle name="Vírgula 2 2 2" xfId="13" xr:uid="{FDE2AD9A-5F2F-45FC-8A2C-3E798D66530E}"/>
    <cellStyle name="Vírgula 2 2 3" xfId="28" xr:uid="{D4249DA9-DB43-4B46-B38D-AAA522250EED}"/>
    <cellStyle name="Vírgula 2 3" xfId="12" xr:uid="{0B099DC6-E6EE-4F76-BF1F-B20595217D17}"/>
    <cellStyle name="Vírgula 2 3 2" xfId="42" xr:uid="{309C4058-3F28-409F-B0E6-847801C2FF7B}"/>
    <cellStyle name="Vírgula 2 4" xfId="24" xr:uid="{7CC20BFB-CB0E-478A-90B7-3D8001523E09}"/>
    <cellStyle name="Vírgula 3" xfId="36" xr:uid="{8F845376-6991-4D27-A2F2-DDE070F3A150}"/>
    <cellStyle name="Vírgula 4" xfId="40" xr:uid="{8A8A6FBF-61D7-4393-A049-AC3567AF92F0}"/>
    <cellStyle name="Vírgula 5" xfId="47" xr:uid="{2F4941B0-755C-4E3F-A12B-534251EA3D89}"/>
    <cellStyle name="Vírgula 6" xfId="49" xr:uid="{4F0D24A2-26FF-43DE-BC6A-466CB25CEBA6}"/>
  </cellStyles>
  <dxfs count="0"/>
  <tableStyles count="0" defaultTableStyle="TableStyleMedium2" defaultPivotStyle="PivotStyleLight16"/>
  <colors>
    <mruColors>
      <color rgb="FFFF7C80"/>
      <color rgb="FF538DD5"/>
      <color rgb="FF1F497D"/>
      <color rgb="FF16365C"/>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6F3F-1E1B-4B93-B568-0787A5B397C5}">
  <dimension ref="A1:Y36"/>
  <sheetViews>
    <sheetView tabSelected="1" zoomScale="110" zoomScaleNormal="110" workbookViewId="0">
      <selection activeCell="A12" sqref="A12:Y13"/>
    </sheetView>
  </sheetViews>
  <sheetFormatPr defaultColWidth="3.54296875" defaultRowHeight="14.5" x14ac:dyDescent="0.35"/>
  <cols>
    <col min="43" max="43" width="3.54296875" customWidth="1"/>
  </cols>
  <sheetData>
    <row r="1" spans="1:25" ht="18.5" x14ac:dyDescent="0.45">
      <c r="A1" s="32" t="s">
        <v>77</v>
      </c>
      <c r="B1" s="33"/>
      <c r="C1" s="33"/>
      <c r="D1" s="33"/>
      <c r="E1" s="33"/>
      <c r="F1" s="33"/>
      <c r="G1" s="33"/>
      <c r="H1" s="33"/>
      <c r="I1" s="33"/>
      <c r="J1" s="33"/>
      <c r="K1" s="33"/>
      <c r="L1" s="33"/>
      <c r="M1" s="33"/>
      <c r="N1" s="33"/>
      <c r="O1" s="33"/>
      <c r="P1" s="33"/>
      <c r="Q1" s="33"/>
      <c r="R1" s="33"/>
      <c r="S1" s="33"/>
      <c r="T1" s="33"/>
      <c r="U1" s="33"/>
      <c r="V1" s="33"/>
      <c r="W1" s="33"/>
      <c r="X1" s="33"/>
      <c r="Y1" s="34"/>
    </row>
    <row r="2" spans="1:25" x14ac:dyDescent="0.35">
      <c r="A2" s="35"/>
      <c r="B2" s="36"/>
      <c r="C2" s="36"/>
      <c r="D2" s="36"/>
      <c r="E2" s="36"/>
      <c r="F2" s="36"/>
      <c r="G2" s="36"/>
      <c r="H2" s="36"/>
      <c r="I2" s="36"/>
      <c r="J2" s="36"/>
      <c r="K2" s="36"/>
      <c r="L2" s="36"/>
      <c r="M2" s="36"/>
      <c r="N2" s="36"/>
      <c r="O2" s="36"/>
      <c r="P2" s="36"/>
      <c r="Q2" s="36"/>
      <c r="R2" s="36"/>
      <c r="S2" s="36"/>
      <c r="T2" s="36"/>
      <c r="U2" s="36"/>
      <c r="V2" s="36"/>
      <c r="W2" s="36"/>
      <c r="X2" s="36"/>
      <c r="Y2" s="37"/>
    </row>
    <row r="3" spans="1:25" ht="15.5" x14ac:dyDescent="0.35">
      <c r="A3" s="38" t="s">
        <v>78</v>
      </c>
      <c r="B3" s="39"/>
      <c r="C3" s="36"/>
      <c r="D3" s="36"/>
      <c r="E3" s="36"/>
      <c r="F3" s="36"/>
      <c r="G3" s="36"/>
      <c r="H3" s="36"/>
      <c r="I3" s="36"/>
      <c r="J3" s="36"/>
      <c r="K3" s="36"/>
      <c r="L3" s="36"/>
      <c r="M3" s="36"/>
      <c r="N3" s="36"/>
      <c r="O3" s="36"/>
      <c r="P3" s="36"/>
      <c r="Q3" s="36"/>
      <c r="R3" s="36"/>
      <c r="S3" s="36"/>
      <c r="T3" s="36"/>
      <c r="U3" s="36"/>
      <c r="V3" s="36"/>
      <c r="W3" s="36"/>
      <c r="X3" s="36"/>
      <c r="Y3" s="37"/>
    </row>
    <row r="4" spans="1:25" ht="15.5" x14ac:dyDescent="0.35">
      <c r="A4" s="38"/>
      <c r="B4" s="40" t="s">
        <v>79</v>
      </c>
      <c r="C4" s="36"/>
      <c r="D4" s="36"/>
      <c r="E4" s="36"/>
      <c r="F4" s="36"/>
      <c r="G4" s="36"/>
      <c r="H4" s="36"/>
      <c r="I4" s="36"/>
      <c r="J4" s="36"/>
      <c r="K4" s="36"/>
      <c r="L4" s="36"/>
      <c r="M4" s="36"/>
      <c r="N4" s="36"/>
      <c r="O4" s="36"/>
      <c r="P4" s="36"/>
      <c r="Q4" s="36"/>
      <c r="R4" s="36"/>
      <c r="S4" s="36"/>
      <c r="T4" s="36"/>
      <c r="U4" s="36"/>
      <c r="V4" s="36"/>
      <c r="W4" s="36"/>
      <c r="X4" s="36"/>
      <c r="Y4" s="37"/>
    </row>
    <row r="5" spans="1:25" ht="15.5" x14ac:dyDescent="0.35">
      <c r="A5" s="41"/>
      <c r="B5" s="40" t="s">
        <v>91</v>
      </c>
      <c r="C5" s="36"/>
      <c r="D5" s="36"/>
      <c r="E5" s="36"/>
      <c r="F5" s="36"/>
      <c r="G5" s="36"/>
      <c r="H5" s="36"/>
      <c r="I5" s="36"/>
      <c r="J5" s="36"/>
      <c r="K5" s="36"/>
      <c r="L5" s="36"/>
      <c r="M5" s="36"/>
      <c r="N5" s="36"/>
      <c r="O5" s="36"/>
      <c r="P5" s="36"/>
      <c r="Q5" s="36"/>
      <c r="R5" s="36"/>
      <c r="S5" s="36"/>
      <c r="T5" s="36"/>
      <c r="U5" s="36"/>
      <c r="V5" s="36"/>
      <c r="W5" s="36"/>
      <c r="X5" s="36"/>
      <c r="Y5" s="37"/>
    </row>
    <row r="6" spans="1:25" ht="15.5" x14ac:dyDescent="0.35">
      <c r="A6" s="38"/>
      <c r="B6" s="40" t="s">
        <v>80</v>
      </c>
      <c r="C6" s="36"/>
      <c r="D6" s="36"/>
      <c r="E6" s="36"/>
      <c r="F6" s="36"/>
      <c r="G6" s="36"/>
      <c r="H6" s="36"/>
      <c r="I6" s="36"/>
      <c r="J6" s="36"/>
      <c r="K6" s="36"/>
      <c r="L6" s="36"/>
      <c r="M6" s="36"/>
      <c r="N6" s="36"/>
      <c r="O6" s="36"/>
      <c r="P6" s="36"/>
      <c r="Q6" s="36"/>
      <c r="R6" s="36"/>
      <c r="S6" s="36"/>
      <c r="T6" s="36"/>
      <c r="U6" s="36"/>
      <c r="V6" s="36"/>
      <c r="W6" s="36"/>
      <c r="X6" s="36"/>
      <c r="Y6" s="37"/>
    </row>
    <row r="7" spans="1:25" ht="15.5" x14ac:dyDescent="0.35">
      <c r="A7" s="38"/>
      <c r="B7" s="39"/>
      <c r="C7" s="36"/>
      <c r="D7" s="36"/>
      <c r="E7" s="36"/>
      <c r="F7" s="36"/>
      <c r="G7" s="36"/>
      <c r="H7" s="36"/>
      <c r="I7" s="36"/>
      <c r="J7" s="36"/>
      <c r="K7" s="36"/>
      <c r="L7" s="36"/>
      <c r="M7" s="36"/>
      <c r="N7" s="36"/>
      <c r="O7" s="36"/>
      <c r="P7" s="36"/>
      <c r="Q7" s="36"/>
      <c r="R7" s="36"/>
      <c r="S7" s="36"/>
      <c r="T7" s="36"/>
      <c r="U7" s="36"/>
      <c r="V7" s="36"/>
      <c r="W7" s="36"/>
      <c r="X7" s="36"/>
      <c r="Y7" s="37"/>
    </row>
    <row r="8" spans="1:25" ht="15.5" x14ac:dyDescent="0.35">
      <c r="A8" s="42" t="s">
        <v>81</v>
      </c>
      <c r="B8" s="43"/>
      <c r="C8" s="43"/>
      <c r="D8" s="43"/>
      <c r="E8" s="43"/>
      <c r="F8" s="43"/>
      <c r="G8" s="43"/>
      <c r="H8" s="43"/>
      <c r="I8" s="43"/>
      <c r="J8" s="43"/>
      <c r="K8" s="43"/>
      <c r="L8" s="43"/>
      <c r="M8" s="43"/>
      <c r="N8" s="43"/>
      <c r="O8" s="43"/>
      <c r="P8" s="43"/>
      <c r="Q8" s="43"/>
      <c r="R8" s="43"/>
      <c r="S8" s="43"/>
      <c r="T8" s="43"/>
      <c r="U8" s="43"/>
      <c r="V8" s="43"/>
      <c r="W8" s="43"/>
      <c r="X8" s="43"/>
      <c r="Y8" s="44"/>
    </row>
    <row r="9" spans="1:25" x14ac:dyDescent="0.35">
      <c r="A9" s="35"/>
      <c r="B9" s="36"/>
      <c r="C9" s="36"/>
      <c r="D9" s="36"/>
      <c r="E9" s="36"/>
      <c r="F9" s="36"/>
      <c r="G9" s="36"/>
      <c r="H9" s="36"/>
      <c r="I9" s="36"/>
      <c r="J9" s="36"/>
      <c r="K9" s="36"/>
      <c r="L9" s="36"/>
      <c r="M9" s="36"/>
      <c r="N9" s="36"/>
      <c r="O9" s="36"/>
      <c r="P9" s="36"/>
      <c r="Q9" s="36"/>
      <c r="R9" s="36"/>
      <c r="S9" s="36"/>
      <c r="T9" s="36"/>
      <c r="U9" s="36"/>
      <c r="V9" s="36"/>
      <c r="W9" s="36"/>
      <c r="X9" s="36"/>
      <c r="Y9" s="37"/>
    </row>
    <row r="10" spans="1:25" ht="15.5" x14ac:dyDescent="0.35">
      <c r="A10" s="42" t="s">
        <v>82</v>
      </c>
      <c r="B10" s="43"/>
      <c r="C10" s="43"/>
      <c r="D10" s="43"/>
      <c r="E10" s="43"/>
      <c r="F10" s="43"/>
      <c r="G10" s="43"/>
      <c r="H10" s="43"/>
      <c r="I10" s="43"/>
      <c r="J10" s="43"/>
      <c r="K10" s="43"/>
      <c r="L10" s="43"/>
      <c r="M10" s="43"/>
      <c r="N10" s="43"/>
      <c r="O10" s="43"/>
      <c r="P10" s="43"/>
      <c r="Q10" s="43"/>
      <c r="R10" s="43"/>
      <c r="S10" s="43"/>
      <c r="T10" s="43"/>
      <c r="U10" s="43"/>
      <c r="V10" s="43"/>
      <c r="W10" s="43"/>
      <c r="X10" s="43"/>
      <c r="Y10" s="44"/>
    </row>
    <row r="11" spans="1:25" ht="15.5" x14ac:dyDescent="0.35">
      <c r="A11" s="35"/>
      <c r="B11" s="39"/>
      <c r="C11" s="36"/>
      <c r="D11" s="36"/>
      <c r="E11" s="36"/>
      <c r="F11" s="36"/>
      <c r="G11" s="36"/>
      <c r="H11" s="36"/>
      <c r="I11" s="36"/>
      <c r="J11" s="36"/>
      <c r="K11" s="36"/>
      <c r="L11" s="36"/>
      <c r="M11" s="36"/>
      <c r="N11" s="36"/>
      <c r="O11" s="36"/>
      <c r="P11" s="36"/>
      <c r="Q11" s="36"/>
      <c r="R11" s="36"/>
      <c r="S11" s="36"/>
      <c r="T11" s="36"/>
      <c r="U11" s="36"/>
      <c r="V11" s="36"/>
      <c r="W11" s="36"/>
      <c r="X11" s="36"/>
      <c r="Y11" s="37"/>
    </row>
    <row r="12" spans="1:25" ht="15.65" customHeight="1" x14ac:dyDescent="0.35">
      <c r="A12" s="45" t="s">
        <v>83</v>
      </c>
      <c r="B12" s="46"/>
      <c r="C12" s="46"/>
      <c r="D12" s="46"/>
      <c r="E12" s="46"/>
      <c r="F12" s="46"/>
      <c r="G12" s="46"/>
      <c r="H12" s="46"/>
      <c r="I12" s="46"/>
      <c r="J12" s="46"/>
      <c r="K12" s="46"/>
      <c r="L12" s="46"/>
      <c r="M12" s="46"/>
      <c r="N12" s="46"/>
      <c r="O12" s="46"/>
      <c r="P12" s="46"/>
      <c r="Q12" s="46"/>
      <c r="R12" s="46"/>
      <c r="S12" s="46"/>
      <c r="T12" s="46"/>
      <c r="U12" s="46"/>
      <c r="V12" s="46"/>
      <c r="W12" s="46"/>
      <c r="X12" s="46"/>
      <c r="Y12" s="47"/>
    </row>
    <row r="13" spans="1:25" ht="15.65" customHeight="1" x14ac:dyDescent="0.35">
      <c r="A13" s="45"/>
      <c r="B13" s="46"/>
      <c r="C13" s="46"/>
      <c r="D13" s="46"/>
      <c r="E13" s="46"/>
      <c r="F13" s="46"/>
      <c r="G13" s="46"/>
      <c r="H13" s="46"/>
      <c r="I13" s="46"/>
      <c r="J13" s="46"/>
      <c r="K13" s="46"/>
      <c r="L13" s="46"/>
      <c r="M13" s="46"/>
      <c r="N13" s="46"/>
      <c r="O13" s="46"/>
      <c r="P13" s="46"/>
      <c r="Q13" s="46"/>
      <c r="R13" s="46"/>
      <c r="S13" s="46"/>
      <c r="T13" s="46"/>
      <c r="U13" s="46"/>
      <c r="V13" s="46"/>
      <c r="W13" s="46"/>
      <c r="X13" s="46"/>
      <c r="Y13" s="47"/>
    </row>
    <row r="14" spans="1:25" ht="15.5" x14ac:dyDescent="0.35">
      <c r="A14" s="35"/>
      <c r="B14" s="39"/>
      <c r="C14" s="36"/>
      <c r="D14" s="36"/>
      <c r="E14" s="36"/>
      <c r="F14" s="36"/>
      <c r="G14" s="36"/>
      <c r="H14" s="36"/>
      <c r="I14" s="36"/>
      <c r="J14" s="36"/>
      <c r="K14" s="36"/>
      <c r="L14" s="36"/>
      <c r="M14" s="36"/>
      <c r="N14" s="36"/>
      <c r="O14" s="36"/>
      <c r="P14" s="36"/>
      <c r="Q14" s="36"/>
      <c r="R14" s="36"/>
      <c r="S14" s="36"/>
      <c r="T14" s="36"/>
      <c r="U14" s="36"/>
      <c r="V14" s="36"/>
      <c r="W14" s="36"/>
      <c r="X14" s="36"/>
      <c r="Y14" s="37"/>
    </row>
    <row r="15" spans="1:25" ht="15.65" customHeight="1" x14ac:dyDescent="0.35">
      <c r="A15" s="45" t="s">
        <v>84</v>
      </c>
      <c r="B15" s="46"/>
      <c r="C15" s="46"/>
      <c r="D15" s="46"/>
      <c r="E15" s="46"/>
      <c r="F15" s="46"/>
      <c r="G15" s="46"/>
      <c r="H15" s="46"/>
      <c r="I15" s="46"/>
      <c r="J15" s="46"/>
      <c r="K15" s="46"/>
      <c r="L15" s="46"/>
      <c r="M15" s="46"/>
      <c r="N15" s="46"/>
      <c r="O15" s="46"/>
      <c r="P15" s="46"/>
      <c r="Q15" s="46"/>
      <c r="R15" s="46"/>
      <c r="S15" s="46"/>
      <c r="T15" s="46"/>
      <c r="U15" s="46"/>
      <c r="V15" s="46"/>
      <c r="W15" s="46"/>
      <c r="X15" s="46"/>
      <c r="Y15" s="47"/>
    </row>
    <row r="16" spans="1:25" ht="15.65" customHeight="1" x14ac:dyDescent="0.35">
      <c r="A16" s="45"/>
      <c r="B16" s="46"/>
      <c r="C16" s="46"/>
      <c r="D16" s="46"/>
      <c r="E16" s="46"/>
      <c r="F16" s="46"/>
      <c r="G16" s="46"/>
      <c r="H16" s="46"/>
      <c r="I16" s="46"/>
      <c r="J16" s="46"/>
      <c r="K16" s="46"/>
      <c r="L16" s="46"/>
      <c r="M16" s="46"/>
      <c r="N16" s="46"/>
      <c r="O16" s="46"/>
      <c r="P16" s="46"/>
      <c r="Q16" s="46"/>
      <c r="R16" s="46"/>
      <c r="S16" s="46"/>
      <c r="T16" s="46"/>
      <c r="U16" s="46"/>
      <c r="V16" s="46"/>
      <c r="W16" s="46"/>
      <c r="X16" s="46"/>
      <c r="Y16" s="47"/>
    </row>
    <row r="17" spans="1:25" ht="15.5" x14ac:dyDescent="0.35">
      <c r="A17" s="35"/>
      <c r="B17" s="39"/>
      <c r="C17" s="36"/>
      <c r="D17" s="36"/>
      <c r="E17" s="36"/>
      <c r="F17" s="36"/>
      <c r="G17" s="36"/>
      <c r="H17" s="36"/>
      <c r="I17" s="36"/>
      <c r="J17" s="36"/>
      <c r="K17" s="36"/>
      <c r="L17" s="36"/>
      <c r="M17" s="36"/>
      <c r="N17" s="36"/>
      <c r="O17" s="36"/>
      <c r="P17" s="36"/>
      <c r="Q17" s="36"/>
      <c r="R17" s="36"/>
      <c r="S17" s="36"/>
      <c r="T17" s="36"/>
      <c r="U17" s="36"/>
      <c r="V17" s="36"/>
      <c r="W17" s="36"/>
      <c r="X17" s="36"/>
      <c r="Y17" s="37"/>
    </row>
    <row r="18" spans="1:25" ht="15.65" customHeight="1" x14ac:dyDescent="0.35">
      <c r="A18" s="48" t="s">
        <v>85</v>
      </c>
      <c r="B18" s="49"/>
      <c r="C18" s="49"/>
      <c r="D18" s="49"/>
      <c r="E18" s="49"/>
      <c r="F18" s="49"/>
      <c r="G18" s="49"/>
      <c r="H18" s="49"/>
      <c r="I18" s="49"/>
      <c r="J18" s="49"/>
      <c r="K18" s="49"/>
      <c r="L18" s="49"/>
      <c r="M18" s="49"/>
      <c r="N18" s="49"/>
      <c r="O18" s="49"/>
      <c r="P18" s="49"/>
      <c r="Q18" s="49"/>
      <c r="R18" s="49"/>
      <c r="S18" s="49"/>
      <c r="T18" s="49"/>
      <c r="U18" s="49"/>
      <c r="V18" s="49"/>
      <c r="W18" s="49"/>
      <c r="X18" s="49"/>
      <c r="Y18" s="50"/>
    </row>
    <row r="19" spans="1:25" ht="15.65" customHeight="1" x14ac:dyDescent="0.35">
      <c r="A19" s="48"/>
      <c r="B19" s="49"/>
      <c r="C19" s="49"/>
      <c r="D19" s="49"/>
      <c r="E19" s="49"/>
      <c r="F19" s="49"/>
      <c r="G19" s="49"/>
      <c r="H19" s="49"/>
      <c r="I19" s="49"/>
      <c r="J19" s="49"/>
      <c r="K19" s="49"/>
      <c r="L19" s="49"/>
      <c r="M19" s="49"/>
      <c r="N19" s="49"/>
      <c r="O19" s="49"/>
      <c r="P19" s="49"/>
      <c r="Q19" s="49"/>
      <c r="R19" s="49"/>
      <c r="S19" s="49"/>
      <c r="T19" s="49"/>
      <c r="U19" s="49"/>
      <c r="V19" s="49"/>
      <c r="W19" s="49"/>
      <c r="X19" s="49"/>
      <c r="Y19" s="50"/>
    </row>
    <row r="20" spans="1:25" ht="15.5" x14ac:dyDescent="0.35">
      <c r="A20" s="35"/>
      <c r="B20" s="39"/>
      <c r="C20" s="36"/>
      <c r="D20" s="36"/>
      <c r="E20" s="36"/>
      <c r="F20" s="36"/>
      <c r="G20" s="36"/>
      <c r="H20" s="36"/>
      <c r="I20" s="36"/>
      <c r="J20" s="36"/>
      <c r="K20" s="36"/>
      <c r="L20" s="36"/>
      <c r="M20" s="36"/>
      <c r="N20" s="36"/>
      <c r="O20" s="36"/>
      <c r="P20" s="36"/>
      <c r="Q20" s="36"/>
      <c r="R20" s="36"/>
      <c r="S20" s="36"/>
      <c r="T20" s="36"/>
      <c r="U20" s="36"/>
      <c r="V20" s="36"/>
      <c r="W20" s="36"/>
      <c r="X20" s="36"/>
      <c r="Y20" s="37"/>
    </row>
    <row r="21" spans="1:25" ht="15.65" customHeight="1" x14ac:dyDescent="0.35">
      <c r="A21" s="45" t="s">
        <v>86</v>
      </c>
      <c r="B21" s="46"/>
      <c r="C21" s="46"/>
      <c r="D21" s="46"/>
      <c r="E21" s="46"/>
      <c r="F21" s="46"/>
      <c r="G21" s="46"/>
      <c r="H21" s="46"/>
      <c r="I21" s="46"/>
      <c r="J21" s="46"/>
      <c r="K21" s="46"/>
      <c r="L21" s="46"/>
      <c r="M21" s="46"/>
      <c r="N21" s="46"/>
      <c r="O21" s="46"/>
      <c r="P21" s="46"/>
      <c r="Q21" s="46"/>
      <c r="R21" s="46"/>
      <c r="S21" s="46"/>
      <c r="T21" s="46"/>
      <c r="U21" s="46"/>
      <c r="V21" s="46"/>
      <c r="W21" s="46"/>
      <c r="X21" s="46"/>
      <c r="Y21" s="47"/>
    </row>
    <row r="22" spans="1:25" ht="15.65" customHeight="1" x14ac:dyDescent="0.35">
      <c r="A22" s="45"/>
      <c r="B22" s="46"/>
      <c r="C22" s="46"/>
      <c r="D22" s="46"/>
      <c r="E22" s="46"/>
      <c r="F22" s="46"/>
      <c r="G22" s="46"/>
      <c r="H22" s="46"/>
      <c r="I22" s="46"/>
      <c r="J22" s="46"/>
      <c r="K22" s="46"/>
      <c r="L22" s="46"/>
      <c r="M22" s="46"/>
      <c r="N22" s="46"/>
      <c r="O22" s="46"/>
      <c r="P22" s="46"/>
      <c r="Q22" s="46"/>
      <c r="R22" s="46"/>
      <c r="S22" s="46"/>
      <c r="T22" s="46"/>
      <c r="U22" s="46"/>
      <c r="V22" s="46"/>
      <c r="W22" s="46"/>
      <c r="X22" s="46"/>
      <c r="Y22" s="47"/>
    </row>
    <row r="23" spans="1:25" ht="15.5" x14ac:dyDescent="0.35">
      <c r="A23" s="35"/>
      <c r="B23" s="39"/>
      <c r="C23" s="36"/>
      <c r="D23" s="36"/>
      <c r="E23" s="36"/>
      <c r="F23" s="36"/>
      <c r="G23" s="36"/>
      <c r="H23" s="36"/>
      <c r="I23" s="36"/>
      <c r="J23" s="36"/>
      <c r="K23" s="36"/>
      <c r="L23" s="36"/>
      <c r="M23" s="36"/>
      <c r="N23" s="36"/>
      <c r="O23" s="36"/>
      <c r="P23" s="36"/>
      <c r="Q23" s="36"/>
      <c r="R23" s="36"/>
      <c r="S23" s="36"/>
      <c r="T23" s="36"/>
      <c r="U23" s="36"/>
      <c r="V23" s="36"/>
      <c r="W23" s="36"/>
      <c r="X23" s="36"/>
      <c r="Y23" s="37"/>
    </row>
    <row r="24" spans="1:25" ht="15.65" customHeight="1" x14ac:dyDescent="0.35">
      <c r="A24" s="45" t="s">
        <v>87</v>
      </c>
      <c r="B24" s="46"/>
      <c r="C24" s="46"/>
      <c r="D24" s="46"/>
      <c r="E24" s="46"/>
      <c r="F24" s="46"/>
      <c r="G24" s="46"/>
      <c r="H24" s="46"/>
      <c r="I24" s="46"/>
      <c r="J24" s="46"/>
      <c r="K24" s="46"/>
      <c r="L24" s="46"/>
      <c r="M24" s="46"/>
      <c r="N24" s="46"/>
      <c r="O24" s="46"/>
      <c r="P24" s="46"/>
      <c r="Q24" s="46"/>
      <c r="R24" s="46"/>
      <c r="S24" s="46"/>
      <c r="T24" s="46"/>
      <c r="U24" s="46"/>
      <c r="V24" s="46"/>
      <c r="W24" s="46"/>
      <c r="X24" s="46"/>
      <c r="Y24" s="47"/>
    </row>
    <row r="25" spans="1:25" ht="15.65" customHeight="1" x14ac:dyDescent="0.35">
      <c r="A25" s="45"/>
      <c r="B25" s="46"/>
      <c r="C25" s="46"/>
      <c r="D25" s="46"/>
      <c r="E25" s="46"/>
      <c r="F25" s="46"/>
      <c r="G25" s="46"/>
      <c r="H25" s="46"/>
      <c r="I25" s="46"/>
      <c r="J25" s="46"/>
      <c r="K25" s="46"/>
      <c r="L25" s="46"/>
      <c r="M25" s="46"/>
      <c r="N25" s="46"/>
      <c r="O25" s="46"/>
      <c r="P25" s="46"/>
      <c r="Q25" s="46"/>
      <c r="R25" s="46"/>
      <c r="S25" s="46"/>
      <c r="T25" s="46"/>
      <c r="U25" s="46"/>
      <c r="V25" s="46"/>
      <c r="W25" s="46"/>
      <c r="X25" s="46"/>
      <c r="Y25" s="47"/>
    </row>
    <row r="26" spans="1:25" x14ac:dyDescent="0.35">
      <c r="A26" s="35"/>
      <c r="B26" s="36"/>
      <c r="C26" s="36"/>
      <c r="D26" s="36"/>
      <c r="E26" s="36"/>
      <c r="F26" s="36"/>
      <c r="G26" s="36"/>
      <c r="H26" s="36"/>
      <c r="I26" s="36"/>
      <c r="J26" s="36"/>
      <c r="K26" s="36"/>
      <c r="L26" s="36"/>
      <c r="M26" s="36"/>
      <c r="N26" s="36"/>
      <c r="O26" s="36"/>
      <c r="P26" s="36"/>
      <c r="Q26" s="36"/>
      <c r="R26" s="36"/>
      <c r="S26" s="36"/>
      <c r="T26" s="36"/>
      <c r="U26" s="36"/>
      <c r="V26" s="36"/>
      <c r="W26" s="36"/>
      <c r="X26" s="36"/>
      <c r="Y26" s="37"/>
    </row>
    <row r="27" spans="1:25" ht="15.65" customHeight="1" x14ac:dyDescent="0.35">
      <c r="A27" s="45" t="s">
        <v>88</v>
      </c>
      <c r="B27" s="46"/>
      <c r="C27" s="46"/>
      <c r="D27" s="46"/>
      <c r="E27" s="46"/>
      <c r="F27" s="46"/>
      <c r="G27" s="46"/>
      <c r="H27" s="46"/>
      <c r="I27" s="46"/>
      <c r="J27" s="46"/>
      <c r="K27" s="46"/>
      <c r="L27" s="46"/>
      <c r="M27" s="46"/>
      <c r="N27" s="46"/>
      <c r="O27" s="46"/>
      <c r="P27" s="46"/>
      <c r="Q27" s="46"/>
      <c r="R27" s="46"/>
      <c r="S27" s="46"/>
      <c r="T27" s="46"/>
      <c r="U27" s="46"/>
      <c r="V27" s="46"/>
      <c r="W27" s="46"/>
      <c r="X27" s="46"/>
      <c r="Y27" s="47"/>
    </row>
    <row r="28" spans="1:25" ht="15.65" customHeight="1" x14ac:dyDescent="0.35">
      <c r="A28" s="45"/>
      <c r="B28" s="46"/>
      <c r="C28" s="46"/>
      <c r="D28" s="46"/>
      <c r="E28" s="46"/>
      <c r="F28" s="46"/>
      <c r="G28" s="46"/>
      <c r="H28" s="46"/>
      <c r="I28" s="46"/>
      <c r="J28" s="46"/>
      <c r="K28" s="46"/>
      <c r="L28" s="46"/>
      <c r="M28" s="46"/>
      <c r="N28" s="46"/>
      <c r="O28" s="46"/>
      <c r="P28" s="46"/>
      <c r="Q28" s="46"/>
      <c r="R28" s="46"/>
      <c r="S28" s="46"/>
      <c r="T28" s="46"/>
      <c r="U28" s="46"/>
      <c r="V28" s="46"/>
      <c r="W28" s="46"/>
      <c r="X28" s="46"/>
      <c r="Y28" s="47"/>
    </row>
    <row r="29" spans="1:25" x14ac:dyDescent="0.35">
      <c r="A29" s="35"/>
      <c r="B29" s="36"/>
      <c r="C29" s="36"/>
      <c r="D29" s="36"/>
      <c r="E29" s="36"/>
      <c r="F29" s="36"/>
      <c r="G29" s="36"/>
      <c r="H29" s="36"/>
      <c r="I29" s="36"/>
      <c r="J29" s="36"/>
      <c r="K29" s="36"/>
      <c r="L29" s="36"/>
      <c r="M29" s="36"/>
      <c r="N29" s="36"/>
      <c r="O29" s="36"/>
      <c r="P29" s="36"/>
      <c r="Q29" s="36"/>
      <c r="R29" s="36"/>
      <c r="S29" s="36"/>
      <c r="T29" s="36"/>
      <c r="U29" s="36"/>
      <c r="V29" s="36"/>
      <c r="W29" s="36"/>
      <c r="X29" s="36"/>
      <c r="Y29" s="37"/>
    </row>
    <row r="30" spans="1:25" x14ac:dyDescent="0.35">
      <c r="A30" s="51" t="s">
        <v>89</v>
      </c>
      <c r="B30" s="52"/>
      <c r="C30" s="52"/>
      <c r="D30" s="52"/>
      <c r="E30" s="52"/>
      <c r="F30" s="52"/>
      <c r="G30" s="52"/>
      <c r="H30" s="52"/>
      <c r="I30" s="52"/>
      <c r="J30" s="52"/>
      <c r="K30" s="52"/>
      <c r="L30" s="52"/>
      <c r="M30" s="52"/>
      <c r="N30" s="52"/>
      <c r="O30" s="52"/>
      <c r="P30" s="52"/>
      <c r="Q30" s="52"/>
      <c r="R30" s="52"/>
      <c r="S30" s="52"/>
      <c r="T30" s="52"/>
      <c r="U30" s="52"/>
      <c r="V30" s="52"/>
      <c r="W30" s="52"/>
      <c r="X30" s="52"/>
      <c r="Y30" s="53"/>
    </row>
    <row r="31" spans="1:25" x14ac:dyDescent="0.35">
      <c r="A31" s="51"/>
      <c r="B31" s="52"/>
      <c r="C31" s="52"/>
      <c r="D31" s="52"/>
      <c r="E31" s="52"/>
      <c r="F31" s="52"/>
      <c r="G31" s="52"/>
      <c r="H31" s="52"/>
      <c r="I31" s="52"/>
      <c r="J31" s="52"/>
      <c r="K31" s="52"/>
      <c r="L31" s="52"/>
      <c r="M31" s="52"/>
      <c r="N31" s="52"/>
      <c r="O31" s="52"/>
      <c r="P31" s="52"/>
      <c r="Q31" s="52"/>
      <c r="R31" s="52"/>
      <c r="S31" s="52"/>
      <c r="T31" s="52"/>
      <c r="U31" s="52"/>
      <c r="V31" s="52"/>
      <c r="W31" s="52"/>
      <c r="X31" s="52"/>
      <c r="Y31" s="53"/>
    </row>
    <row r="32" spans="1:25" x14ac:dyDescent="0.35">
      <c r="A32" s="51"/>
      <c r="B32" s="52"/>
      <c r="C32" s="52"/>
      <c r="D32" s="52"/>
      <c r="E32" s="52"/>
      <c r="F32" s="52"/>
      <c r="G32" s="52"/>
      <c r="H32" s="52"/>
      <c r="I32" s="52"/>
      <c r="J32" s="52"/>
      <c r="K32" s="52"/>
      <c r="L32" s="52"/>
      <c r="M32" s="52"/>
      <c r="N32" s="52"/>
      <c r="O32" s="52"/>
      <c r="P32" s="52"/>
      <c r="Q32" s="52"/>
      <c r="R32" s="52"/>
      <c r="S32" s="52"/>
      <c r="T32" s="52"/>
      <c r="U32" s="52"/>
      <c r="V32" s="52"/>
      <c r="W32" s="52"/>
      <c r="X32" s="52"/>
      <c r="Y32" s="53"/>
    </row>
    <row r="33" spans="1:25" ht="5.25" customHeight="1" x14ac:dyDescent="0.35">
      <c r="A33" s="51"/>
      <c r="B33" s="52"/>
      <c r="C33" s="52"/>
      <c r="D33" s="52"/>
      <c r="E33" s="52"/>
      <c r="F33" s="52"/>
      <c r="G33" s="52"/>
      <c r="H33" s="52"/>
      <c r="I33" s="52"/>
      <c r="J33" s="52"/>
      <c r="K33" s="52"/>
      <c r="L33" s="52"/>
      <c r="M33" s="52"/>
      <c r="N33" s="52"/>
      <c r="O33" s="52"/>
      <c r="P33" s="52"/>
      <c r="Q33" s="52"/>
      <c r="R33" s="52"/>
      <c r="S33" s="52"/>
      <c r="T33" s="52"/>
      <c r="U33" s="52"/>
      <c r="V33" s="52"/>
      <c r="W33" s="52"/>
      <c r="X33" s="52"/>
      <c r="Y33" s="53"/>
    </row>
    <row r="34" spans="1:25" x14ac:dyDescent="0.35">
      <c r="A34" s="35"/>
      <c r="B34" s="36"/>
      <c r="C34" s="36"/>
      <c r="D34" s="36"/>
      <c r="E34" s="36"/>
      <c r="F34" s="36"/>
      <c r="G34" s="36"/>
      <c r="H34" s="36"/>
      <c r="I34" s="36"/>
      <c r="J34" s="36"/>
      <c r="K34" s="36"/>
      <c r="L34" s="36"/>
      <c r="M34" s="36"/>
      <c r="N34" s="36"/>
      <c r="O34" s="36"/>
      <c r="P34" s="36"/>
      <c r="Q34" s="36"/>
      <c r="R34" s="36"/>
      <c r="S34" s="36"/>
      <c r="T34" s="36"/>
      <c r="U34" s="36"/>
      <c r="V34" s="36"/>
      <c r="W34" s="36"/>
      <c r="X34" s="36"/>
      <c r="Y34" s="37"/>
    </row>
    <row r="35" spans="1:25" ht="15.65" customHeight="1" x14ac:dyDescent="0.35">
      <c r="A35" s="45" t="s">
        <v>90</v>
      </c>
      <c r="B35" s="46"/>
      <c r="C35" s="46"/>
      <c r="D35" s="46"/>
      <c r="E35" s="46"/>
      <c r="F35" s="46"/>
      <c r="G35" s="46"/>
      <c r="H35" s="46"/>
      <c r="I35" s="46"/>
      <c r="J35" s="46"/>
      <c r="K35" s="46"/>
      <c r="L35" s="46"/>
      <c r="M35" s="46"/>
      <c r="N35" s="46"/>
      <c r="O35" s="46"/>
      <c r="P35" s="46"/>
      <c r="Q35" s="46"/>
      <c r="R35" s="46"/>
      <c r="S35" s="46"/>
      <c r="T35" s="46"/>
      <c r="U35" s="46"/>
      <c r="V35" s="46"/>
      <c r="W35" s="46"/>
      <c r="X35" s="46"/>
      <c r="Y35" s="47"/>
    </row>
    <row r="36" spans="1:25" x14ac:dyDescent="0.35">
      <c r="A36" s="54"/>
      <c r="B36" s="55"/>
      <c r="C36" s="55"/>
      <c r="D36" s="55"/>
      <c r="E36" s="55"/>
      <c r="F36" s="55"/>
      <c r="G36" s="55"/>
      <c r="H36" s="55"/>
      <c r="I36" s="55"/>
      <c r="J36" s="55"/>
      <c r="K36" s="55"/>
      <c r="L36" s="55"/>
      <c r="M36" s="55"/>
      <c r="N36" s="55"/>
      <c r="O36" s="55"/>
      <c r="P36" s="55"/>
      <c r="Q36" s="55"/>
      <c r="R36" s="55"/>
      <c r="S36" s="55"/>
      <c r="T36" s="55"/>
      <c r="U36" s="55"/>
      <c r="V36" s="55"/>
      <c r="W36" s="55"/>
      <c r="X36" s="55"/>
      <c r="Y36" s="56"/>
    </row>
  </sheetData>
  <sheetProtection algorithmName="SHA-512" hashValue="HoBu0iTJ+bdyiLS3QYuLTNXs6iVRR24TdkLEQiNh+RbnDzuZ/WYAOQRYyzoixBgSUR7uKlNfC1e+widrDouAMw==" saltValue="DZc1xmw/1FoWV1KaemOvbw==" spinCount="100000" sheet="1" formatCells="0" formatColumns="0" formatRows="0"/>
  <mergeCells count="11">
    <mergeCell ref="A21:Y22"/>
    <mergeCell ref="A24:Y25"/>
    <mergeCell ref="A27:Y28"/>
    <mergeCell ref="A30:Y33"/>
    <mergeCell ref="A35:Y36"/>
    <mergeCell ref="A18:Y19"/>
    <mergeCell ref="A1:Y1"/>
    <mergeCell ref="A8:Y8"/>
    <mergeCell ref="A10:Y10"/>
    <mergeCell ref="A12:Y13"/>
    <mergeCell ref="A15:Y16"/>
  </mergeCells>
  <pageMargins left="0.78740157480314965" right="0"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L45"/>
  <sheetViews>
    <sheetView showGridLines="0" zoomScale="80" zoomScaleNormal="80" zoomScaleSheetLayoutView="100" workbookViewId="0">
      <pane ySplit="9" topLeftCell="A10" activePane="bottomLeft" state="frozen"/>
      <selection pane="bottomLeft" activeCell="J15" sqref="J15"/>
    </sheetView>
  </sheetViews>
  <sheetFormatPr defaultColWidth="6.7265625" defaultRowHeight="18" customHeight="1" x14ac:dyDescent="0.35"/>
  <cols>
    <col min="1" max="1" width="11.453125" style="240" customWidth="1"/>
    <col min="2" max="2" width="88.6328125" style="240" customWidth="1"/>
    <col min="3" max="3" width="22.7265625" style="240" customWidth="1"/>
    <col min="4" max="5" width="14.26953125" style="240" customWidth="1"/>
    <col min="6" max="6" width="20" style="240" customWidth="1"/>
    <col min="7" max="7" width="20" style="246" customWidth="1"/>
    <col min="8" max="12" width="20" style="240" customWidth="1"/>
    <col min="13" max="16384" width="6.7265625" style="240"/>
  </cols>
  <sheetData>
    <row r="1" spans="1:12" ht="19.5" customHeight="1" x14ac:dyDescent="0.35">
      <c r="A1" s="59" t="s">
        <v>92</v>
      </c>
      <c r="B1" s="60"/>
      <c r="C1" s="61" t="s">
        <v>93</v>
      </c>
      <c r="D1" s="62"/>
      <c r="E1" s="62"/>
      <c r="F1" s="62"/>
      <c r="G1" s="62"/>
      <c r="H1" s="62"/>
      <c r="I1" s="62"/>
      <c r="J1" s="62"/>
      <c r="K1" s="62"/>
      <c r="L1" s="63"/>
    </row>
    <row r="2" spans="1:12" ht="19.5" customHeight="1" x14ac:dyDescent="0.35">
      <c r="A2" s="65"/>
      <c r="B2" s="66"/>
      <c r="C2" s="67" t="s">
        <v>94</v>
      </c>
      <c r="D2" s="68"/>
      <c r="E2" s="68"/>
      <c r="F2" s="68"/>
      <c r="G2" s="68"/>
      <c r="H2" s="68"/>
      <c r="I2" s="68"/>
      <c r="J2" s="68"/>
      <c r="K2" s="69"/>
      <c r="L2" s="70" t="s">
        <v>1</v>
      </c>
    </row>
    <row r="3" spans="1:12" ht="19.5" customHeight="1" x14ac:dyDescent="0.35">
      <c r="A3" s="65"/>
      <c r="B3" s="66"/>
      <c r="C3" s="14"/>
      <c r="D3" s="15"/>
      <c r="E3" s="15"/>
      <c r="F3" s="15"/>
      <c r="G3" s="15"/>
      <c r="H3" s="15"/>
      <c r="I3" s="15"/>
      <c r="J3" s="15"/>
      <c r="K3" s="16"/>
      <c r="L3" s="1"/>
    </row>
    <row r="4" spans="1:12" ht="19.5" customHeight="1" x14ac:dyDescent="0.35">
      <c r="A4" s="65"/>
      <c r="B4" s="66"/>
      <c r="C4" s="67" t="s">
        <v>0</v>
      </c>
      <c r="D4" s="68"/>
      <c r="E4" s="68"/>
      <c r="F4" s="69"/>
      <c r="G4" s="67" t="s">
        <v>5</v>
      </c>
      <c r="H4" s="68"/>
      <c r="I4" s="68"/>
      <c r="J4" s="69"/>
      <c r="K4" s="70" t="s">
        <v>2</v>
      </c>
      <c r="L4" s="71" t="s">
        <v>10</v>
      </c>
    </row>
    <row r="5" spans="1:12" ht="19.5" customHeight="1" x14ac:dyDescent="0.35">
      <c r="A5" s="65"/>
      <c r="B5" s="66"/>
      <c r="C5" s="18" t="s">
        <v>153</v>
      </c>
      <c r="D5" s="19"/>
      <c r="E5" s="19"/>
      <c r="F5" s="20"/>
      <c r="G5" s="18" t="s">
        <v>154</v>
      </c>
      <c r="H5" s="19"/>
      <c r="I5" s="19"/>
      <c r="J5" s="20"/>
      <c r="K5" s="72" t="s">
        <v>327</v>
      </c>
      <c r="L5" s="73" t="s">
        <v>26</v>
      </c>
    </row>
    <row r="6" spans="1:12" ht="19.5" customHeight="1" x14ac:dyDescent="0.35">
      <c r="A6" s="65"/>
      <c r="B6" s="66"/>
      <c r="C6" s="67" t="s">
        <v>3</v>
      </c>
      <c r="D6" s="68"/>
      <c r="E6" s="68"/>
      <c r="F6" s="68"/>
      <c r="G6" s="68"/>
      <c r="H6" s="68"/>
      <c r="I6" s="68"/>
      <c r="J6" s="68"/>
      <c r="K6" s="74" t="s">
        <v>95</v>
      </c>
      <c r="L6" s="75"/>
    </row>
    <row r="7" spans="1:12" ht="19.5" customHeight="1" x14ac:dyDescent="0.35">
      <c r="A7" s="65"/>
      <c r="B7" s="66"/>
      <c r="C7" s="78" t="s">
        <v>324</v>
      </c>
      <c r="D7" s="79"/>
      <c r="E7" s="79"/>
      <c r="F7" s="79"/>
      <c r="G7" s="79"/>
      <c r="H7" s="79"/>
      <c r="I7" s="79"/>
      <c r="J7" s="79"/>
      <c r="K7" s="241"/>
      <c r="L7" s="242"/>
    </row>
    <row r="8" spans="1:12" ht="86.25" customHeight="1" x14ac:dyDescent="0.35">
      <c r="A8" s="82" t="s">
        <v>8</v>
      </c>
      <c r="B8" s="83" t="s">
        <v>4</v>
      </c>
      <c r="C8" s="83" t="s">
        <v>7</v>
      </c>
      <c r="D8" s="83" t="s">
        <v>6</v>
      </c>
      <c r="E8" s="83" t="s">
        <v>96</v>
      </c>
      <c r="F8" s="84" t="s">
        <v>97</v>
      </c>
      <c r="G8" s="83" t="s">
        <v>98</v>
      </c>
      <c r="H8" s="83" t="s">
        <v>99</v>
      </c>
      <c r="I8" s="83" t="s">
        <v>100</v>
      </c>
      <c r="J8" s="83" t="s">
        <v>101</v>
      </c>
      <c r="K8" s="83" t="s">
        <v>102</v>
      </c>
      <c r="L8" s="85" t="s">
        <v>103</v>
      </c>
    </row>
    <row r="9" spans="1:12" ht="9.5" customHeight="1" x14ac:dyDescent="0.35">
      <c r="A9" s="86"/>
      <c r="B9" s="86"/>
      <c r="C9" s="86"/>
      <c r="D9" s="86"/>
      <c r="E9" s="86"/>
      <c r="F9" s="87"/>
      <c r="G9" s="86"/>
      <c r="H9" s="86"/>
      <c r="I9" s="86"/>
      <c r="J9" s="86"/>
      <c r="K9" s="86"/>
      <c r="L9" s="86"/>
    </row>
    <row r="10" spans="1:12" s="243" customFormat="1" ht="19.5" customHeight="1" x14ac:dyDescent="0.35">
      <c r="A10" s="88" t="s">
        <v>111</v>
      </c>
      <c r="B10" s="89"/>
      <c r="C10" s="89"/>
      <c r="D10" s="89"/>
      <c r="E10" s="89"/>
      <c r="F10" s="89"/>
      <c r="G10" s="89"/>
      <c r="H10" s="89"/>
      <c r="I10" s="89"/>
      <c r="J10" s="89"/>
      <c r="K10" s="89"/>
      <c r="L10" s="90"/>
    </row>
    <row r="11" spans="1:12" s="243" customFormat="1" ht="15.5" x14ac:dyDescent="0.35">
      <c r="A11" s="92">
        <v>1</v>
      </c>
      <c r="B11" s="244" t="s">
        <v>123</v>
      </c>
      <c r="C11" s="94"/>
      <c r="D11" s="95"/>
      <c r="E11" s="96"/>
      <c r="F11" s="5"/>
      <c r="G11" s="5"/>
      <c r="H11" s="22">
        <f>SUBTOTAL(9,H12:H14)</f>
        <v>0</v>
      </c>
      <c r="I11" s="22">
        <f>SUBTOTAL(9,I12:I14)</f>
        <v>0</v>
      </c>
      <c r="J11" s="22">
        <f>SUBTOTAL(9,J12:J14)</f>
        <v>0</v>
      </c>
      <c r="K11" s="22"/>
      <c r="L11" s="22">
        <f>SUBTOTAL(9,L12:L14)</f>
        <v>0</v>
      </c>
    </row>
    <row r="12" spans="1:12" s="243" customFormat="1" ht="46.5" x14ac:dyDescent="0.35">
      <c r="A12" s="97" t="s">
        <v>11</v>
      </c>
      <c r="B12" s="98" t="s">
        <v>124</v>
      </c>
      <c r="C12" s="99" t="s">
        <v>146</v>
      </c>
      <c r="D12" s="123" t="s">
        <v>14</v>
      </c>
      <c r="E12" s="101">
        <v>5.5</v>
      </c>
      <c r="F12" s="29"/>
      <c r="G12" s="29"/>
      <c r="H12" s="102">
        <f>E12*F12</f>
        <v>0</v>
      </c>
      <c r="I12" s="102">
        <f>E12*G12</f>
        <v>0</v>
      </c>
      <c r="J12" s="13">
        <f t="shared" ref="J12" si="0">H12+I12</f>
        <v>0</v>
      </c>
      <c r="K12" s="102">
        <f>(F12+G12)*(1+RESUMO!$P$7)</f>
        <v>0</v>
      </c>
      <c r="L12" s="102">
        <f>E12*K12</f>
        <v>0</v>
      </c>
    </row>
    <row r="13" spans="1:12" s="243" customFormat="1" ht="46.5" x14ac:dyDescent="0.35">
      <c r="A13" s="97" t="s">
        <v>27</v>
      </c>
      <c r="B13" s="98" t="s">
        <v>124</v>
      </c>
      <c r="C13" s="99" t="s">
        <v>147</v>
      </c>
      <c r="D13" s="123" t="s">
        <v>14</v>
      </c>
      <c r="E13" s="101">
        <v>28</v>
      </c>
      <c r="F13" s="29"/>
      <c r="G13" s="29"/>
      <c r="H13" s="102">
        <f t="shared" ref="H13:H14" si="1">E13*F13</f>
        <v>0</v>
      </c>
      <c r="I13" s="102">
        <f t="shared" ref="I13:I14" si="2">E13*G13</f>
        <v>0</v>
      </c>
      <c r="J13" s="13">
        <f t="shared" ref="J13:J14" si="3">H13+I13</f>
        <v>0</v>
      </c>
      <c r="K13" s="102">
        <f>(F13+G13)*(1+RESUMO!$P$7)</f>
        <v>0</v>
      </c>
      <c r="L13" s="102">
        <f t="shared" ref="L13:L14" si="4">E13*K13</f>
        <v>0</v>
      </c>
    </row>
    <row r="14" spans="1:12" s="243" customFormat="1" ht="46.5" x14ac:dyDescent="0.35">
      <c r="A14" s="97" t="s">
        <v>38</v>
      </c>
      <c r="B14" s="98" t="s">
        <v>124</v>
      </c>
      <c r="C14" s="99" t="s">
        <v>148</v>
      </c>
      <c r="D14" s="123" t="s">
        <v>14</v>
      </c>
      <c r="E14" s="101">
        <v>5.5</v>
      </c>
      <c r="F14" s="29"/>
      <c r="G14" s="29"/>
      <c r="H14" s="102">
        <f t="shared" si="1"/>
        <v>0</v>
      </c>
      <c r="I14" s="102">
        <f t="shared" si="2"/>
        <v>0</v>
      </c>
      <c r="J14" s="13">
        <f t="shared" si="3"/>
        <v>0</v>
      </c>
      <c r="K14" s="102">
        <f>(F14+G14)*(1+RESUMO!$P$7)</f>
        <v>0</v>
      </c>
      <c r="L14" s="102">
        <f t="shared" si="4"/>
        <v>0</v>
      </c>
    </row>
    <row r="15" spans="1:12" s="243" customFormat="1" ht="15.5" x14ac:dyDescent="0.35">
      <c r="A15" s="103">
        <v>2</v>
      </c>
      <c r="B15" s="244" t="s">
        <v>125</v>
      </c>
      <c r="C15" s="104"/>
      <c r="D15" s="95"/>
      <c r="E15" s="96"/>
      <c r="F15" s="5"/>
      <c r="G15" s="5"/>
      <c r="H15" s="22">
        <f>SUBTOTAL(9,H16:H22)</f>
        <v>0</v>
      </c>
      <c r="I15" s="22">
        <f t="shared" ref="I15:L15" si="5">SUBTOTAL(9,I16:I22)</f>
        <v>0</v>
      </c>
      <c r="J15" s="22">
        <f t="shared" si="5"/>
        <v>0</v>
      </c>
      <c r="K15" s="22"/>
      <c r="L15" s="22">
        <f t="shared" si="5"/>
        <v>0</v>
      </c>
    </row>
    <row r="16" spans="1:12" s="243" customFormat="1" ht="31" x14ac:dyDescent="0.35">
      <c r="A16" s="97" t="s">
        <v>12</v>
      </c>
      <c r="B16" s="98" t="s">
        <v>126</v>
      </c>
      <c r="C16" s="99" t="s">
        <v>146</v>
      </c>
      <c r="D16" s="122" t="s">
        <v>64</v>
      </c>
      <c r="E16" s="101">
        <v>8</v>
      </c>
      <c r="F16" s="29"/>
      <c r="G16" s="29"/>
      <c r="H16" s="102">
        <f t="shared" ref="H16:H22" si="6">E16*F16</f>
        <v>0</v>
      </c>
      <c r="I16" s="102">
        <f t="shared" ref="I16:I22" si="7">E16*G16</f>
        <v>0</v>
      </c>
      <c r="J16" s="13">
        <f t="shared" ref="J16:J22" si="8">H16+I16</f>
        <v>0</v>
      </c>
      <c r="K16" s="102">
        <f>(F16+G16)*(1+RESUMO!$P$7)</f>
        <v>0</v>
      </c>
      <c r="L16" s="102">
        <f t="shared" ref="L16:L22" si="9">E16*K16</f>
        <v>0</v>
      </c>
    </row>
    <row r="17" spans="1:12" s="243" customFormat="1" ht="31" x14ac:dyDescent="0.35">
      <c r="A17" s="97" t="s">
        <v>30</v>
      </c>
      <c r="B17" s="98" t="s">
        <v>127</v>
      </c>
      <c r="C17" s="99" t="s">
        <v>146</v>
      </c>
      <c r="D17" s="122" t="s">
        <v>64</v>
      </c>
      <c r="E17" s="101">
        <v>6</v>
      </c>
      <c r="F17" s="29"/>
      <c r="G17" s="29"/>
      <c r="H17" s="102">
        <f t="shared" si="6"/>
        <v>0</v>
      </c>
      <c r="I17" s="102">
        <f t="shared" si="7"/>
        <v>0</v>
      </c>
      <c r="J17" s="13">
        <f t="shared" si="8"/>
        <v>0</v>
      </c>
      <c r="K17" s="102">
        <f>(F17+G17)*(1+RESUMO!$P$7)</f>
        <v>0</v>
      </c>
      <c r="L17" s="102">
        <f t="shared" si="9"/>
        <v>0</v>
      </c>
    </row>
    <row r="18" spans="1:12" s="243" customFormat="1" ht="31" x14ac:dyDescent="0.35">
      <c r="A18" s="97" t="s">
        <v>32</v>
      </c>
      <c r="B18" s="98" t="s">
        <v>127</v>
      </c>
      <c r="C18" s="99" t="s">
        <v>147</v>
      </c>
      <c r="D18" s="122" t="s">
        <v>64</v>
      </c>
      <c r="E18" s="101">
        <v>42</v>
      </c>
      <c r="F18" s="29"/>
      <c r="G18" s="29"/>
      <c r="H18" s="102">
        <f t="shared" si="6"/>
        <v>0</v>
      </c>
      <c r="I18" s="102">
        <f t="shared" si="7"/>
        <v>0</v>
      </c>
      <c r="J18" s="13">
        <f t="shared" si="8"/>
        <v>0</v>
      </c>
      <c r="K18" s="102">
        <f>(F18+G18)*(1+RESUMO!$P$7)</f>
        <v>0</v>
      </c>
      <c r="L18" s="102">
        <f t="shared" si="9"/>
        <v>0</v>
      </c>
    </row>
    <row r="19" spans="1:12" s="243" customFormat="1" ht="31" x14ac:dyDescent="0.35">
      <c r="A19" s="97" t="s">
        <v>33</v>
      </c>
      <c r="B19" s="98" t="s">
        <v>127</v>
      </c>
      <c r="C19" s="99" t="s">
        <v>148</v>
      </c>
      <c r="D19" s="122" t="s">
        <v>64</v>
      </c>
      <c r="E19" s="101">
        <v>6</v>
      </c>
      <c r="F19" s="29"/>
      <c r="G19" s="29"/>
      <c r="H19" s="102">
        <f t="shared" si="6"/>
        <v>0</v>
      </c>
      <c r="I19" s="102">
        <f t="shared" si="7"/>
        <v>0</v>
      </c>
      <c r="J19" s="13">
        <f t="shared" si="8"/>
        <v>0</v>
      </c>
      <c r="K19" s="102">
        <f>(F19+G19)*(1+RESUMO!$P$7)</f>
        <v>0</v>
      </c>
      <c r="L19" s="102">
        <f t="shared" si="9"/>
        <v>0</v>
      </c>
    </row>
    <row r="20" spans="1:12" s="243" customFormat="1" ht="31" x14ac:dyDescent="0.35">
      <c r="A20" s="97" t="s">
        <v>39</v>
      </c>
      <c r="B20" s="98" t="s">
        <v>128</v>
      </c>
      <c r="C20" s="99" t="s">
        <v>148</v>
      </c>
      <c r="D20" s="122" t="s">
        <v>64</v>
      </c>
      <c r="E20" s="101">
        <v>6</v>
      </c>
      <c r="F20" s="29"/>
      <c r="G20" s="29"/>
      <c r="H20" s="102">
        <f t="shared" si="6"/>
        <v>0</v>
      </c>
      <c r="I20" s="102">
        <f t="shared" si="7"/>
        <v>0</v>
      </c>
      <c r="J20" s="13">
        <f t="shared" si="8"/>
        <v>0</v>
      </c>
      <c r="K20" s="102">
        <f>(F20+G20)*(1+RESUMO!$P$7)</f>
        <v>0</v>
      </c>
      <c r="L20" s="102">
        <f t="shared" si="9"/>
        <v>0</v>
      </c>
    </row>
    <row r="21" spans="1:12" s="243" customFormat="1" ht="31" x14ac:dyDescent="0.35">
      <c r="A21" s="97" t="s">
        <v>40</v>
      </c>
      <c r="B21" s="98" t="s">
        <v>129</v>
      </c>
      <c r="C21" s="99" t="s">
        <v>149</v>
      </c>
      <c r="D21" s="122" t="s">
        <v>64</v>
      </c>
      <c r="E21" s="101">
        <v>24</v>
      </c>
      <c r="F21" s="29"/>
      <c r="G21" s="29"/>
      <c r="H21" s="102">
        <f t="shared" si="6"/>
        <v>0</v>
      </c>
      <c r="I21" s="102">
        <f t="shared" si="7"/>
        <v>0</v>
      </c>
      <c r="J21" s="13">
        <f t="shared" si="8"/>
        <v>0</v>
      </c>
      <c r="K21" s="102">
        <f>(F21+G21)*(1+RESUMO!$P$7)</f>
        <v>0</v>
      </c>
      <c r="L21" s="102">
        <f t="shared" si="9"/>
        <v>0</v>
      </c>
    </row>
    <row r="22" spans="1:12" s="243" customFormat="1" ht="15.5" x14ac:dyDescent="0.35">
      <c r="A22" s="97" t="s">
        <v>112</v>
      </c>
      <c r="B22" s="98" t="s">
        <v>130</v>
      </c>
      <c r="C22" s="99" t="s">
        <v>150</v>
      </c>
      <c r="D22" s="122" t="s">
        <v>64</v>
      </c>
      <c r="E22" s="101">
        <v>12</v>
      </c>
      <c r="F22" s="29"/>
      <c r="G22" s="29"/>
      <c r="H22" s="102">
        <f t="shared" si="6"/>
        <v>0</v>
      </c>
      <c r="I22" s="102">
        <f t="shared" si="7"/>
        <v>0</v>
      </c>
      <c r="J22" s="13">
        <f t="shared" si="8"/>
        <v>0</v>
      </c>
      <c r="K22" s="102">
        <f>(F22+G22)*(1+RESUMO!$P$7)</f>
        <v>0</v>
      </c>
      <c r="L22" s="102">
        <f t="shared" si="9"/>
        <v>0</v>
      </c>
    </row>
    <row r="23" spans="1:12" s="243" customFormat="1" ht="15.5" x14ac:dyDescent="0.35">
      <c r="A23" s="103">
        <v>3</v>
      </c>
      <c r="B23" s="244" t="s">
        <v>131</v>
      </c>
      <c r="C23" s="104"/>
      <c r="D23" s="95"/>
      <c r="E23" s="96"/>
      <c r="F23" s="5"/>
      <c r="G23" s="5"/>
      <c r="H23" s="22">
        <f>SUBTOTAL(9,H24:H35)</f>
        <v>0</v>
      </c>
      <c r="I23" s="22">
        <f>SUBTOTAL(9,I24:I35)</f>
        <v>0</v>
      </c>
      <c r="J23" s="22">
        <f>SUBTOTAL(9,J24:J35)</f>
        <v>0</v>
      </c>
      <c r="K23" s="22"/>
      <c r="L23" s="22">
        <f>SUBTOTAL(9,L24:L35)</f>
        <v>0</v>
      </c>
    </row>
    <row r="24" spans="1:12" s="243" customFormat="1" ht="15.5" x14ac:dyDescent="0.35">
      <c r="A24" s="97" t="s">
        <v>13</v>
      </c>
      <c r="B24" s="98" t="s">
        <v>132</v>
      </c>
      <c r="C24" s="99" t="s">
        <v>147</v>
      </c>
      <c r="D24" s="122" t="s">
        <v>64</v>
      </c>
      <c r="E24" s="101">
        <v>60</v>
      </c>
      <c r="F24" s="29"/>
      <c r="G24" s="29"/>
      <c r="H24" s="102">
        <f t="shared" ref="H24:H35" si="10">E24*F24</f>
        <v>0</v>
      </c>
      <c r="I24" s="102">
        <f t="shared" ref="I24:I35" si="11">E24*G24</f>
        <v>0</v>
      </c>
      <c r="J24" s="13">
        <f t="shared" ref="J24:J35" si="12">H24+I24</f>
        <v>0</v>
      </c>
      <c r="K24" s="102">
        <f>(F24+G24)*(1+RESUMO!$P$7)</f>
        <v>0</v>
      </c>
      <c r="L24" s="102">
        <f t="shared" ref="L24:L35" si="13">E24*K24</f>
        <v>0</v>
      </c>
    </row>
    <row r="25" spans="1:12" s="243" customFormat="1" ht="31" x14ac:dyDescent="0.35">
      <c r="A25" s="97" t="s">
        <v>18</v>
      </c>
      <c r="B25" s="98" t="s">
        <v>133</v>
      </c>
      <c r="C25" s="99" t="s">
        <v>147</v>
      </c>
      <c r="D25" s="122" t="s">
        <v>64</v>
      </c>
      <c r="E25" s="101">
        <v>356</v>
      </c>
      <c r="F25" s="29"/>
      <c r="G25" s="29"/>
      <c r="H25" s="102">
        <f t="shared" si="10"/>
        <v>0</v>
      </c>
      <c r="I25" s="102">
        <f t="shared" si="11"/>
        <v>0</v>
      </c>
      <c r="J25" s="13">
        <f t="shared" si="12"/>
        <v>0</v>
      </c>
      <c r="K25" s="102">
        <f>(F25+G25)*(1+RESUMO!$P$7)</f>
        <v>0</v>
      </c>
      <c r="L25" s="102">
        <f t="shared" si="13"/>
        <v>0</v>
      </c>
    </row>
    <row r="26" spans="1:12" s="243" customFormat="1" ht="15.5" x14ac:dyDescent="0.35">
      <c r="A26" s="97" t="s">
        <v>43</v>
      </c>
      <c r="B26" s="98" t="s">
        <v>134</v>
      </c>
      <c r="C26" s="99" t="s">
        <v>147</v>
      </c>
      <c r="D26" s="122" t="s">
        <v>64</v>
      </c>
      <c r="E26" s="101">
        <v>89</v>
      </c>
      <c r="F26" s="29"/>
      <c r="G26" s="29"/>
      <c r="H26" s="102">
        <f t="shared" si="10"/>
        <v>0</v>
      </c>
      <c r="I26" s="102">
        <f t="shared" si="11"/>
        <v>0</v>
      </c>
      <c r="J26" s="13">
        <f t="shared" si="12"/>
        <v>0</v>
      </c>
      <c r="K26" s="102">
        <f>(F26+G26)*(1+RESUMO!$P$7)</f>
        <v>0</v>
      </c>
      <c r="L26" s="102">
        <f t="shared" si="13"/>
        <v>0</v>
      </c>
    </row>
    <row r="27" spans="1:12" s="243" customFormat="1" ht="15.5" x14ac:dyDescent="0.35">
      <c r="A27" s="97" t="s">
        <v>47</v>
      </c>
      <c r="B27" s="98" t="s">
        <v>135</v>
      </c>
      <c r="C27" s="99" t="s">
        <v>146</v>
      </c>
      <c r="D27" s="123" t="s">
        <v>14</v>
      </c>
      <c r="E27" s="101">
        <v>5.5</v>
      </c>
      <c r="F27" s="29"/>
      <c r="G27" s="29"/>
      <c r="H27" s="102">
        <f t="shared" si="10"/>
        <v>0</v>
      </c>
      <c r="I27" s="102">
        <f t="shared" si="11"/>
        <v>0</v>
      </c>
      <c r="J27" s="13">
        <f t="shared" si="12"/>
        <v>0</v>
      </c>
      <c r="K27" s="102">
        <f>(F27+G27)*(1+RESUMO!$P$7)</f>
        <v>0</v>
      </c>
      <c r="L27" s="102">
        <f t="shared" si="13"/>
        <v>0</v>
      </c>
    </row>
    <row r="28" spans="1:12" s="243" customFormat="1" ht="15.5" x14ac:dyDescent="0.35">
      <c r="A28" s="97" t="s">
        <v>113</v>
      </c>
      <c r="B28" s="98" t="s">
        <v>135</v>
      </c>
      <c r="C28" s="99" t="s">
        <v>147</v>
      </c>
      <c r="D28" s="123" t="s">
        <v>14</v>
      </c>
      <c r="E28" s="101">
        <v>28</v>
      </c>
      <c r="F28" s="29"/>
      <c r="G28" s="29"/>
      <c r="H28" s="102">
        <f t="shared" si="10"/>
        <v>0</v>
      </c>
      <c r="I28" s="102">
        <f t="shared" si="11"/>
        <v>0</v>
      </c>
      <c r="J28" s="13">
        <f t="shared" si="12"/>
        <v>0</v>
      </c>
      <c r="K28" s="102">
        <f>(F28+G28)*(1+RESUMO!$P$7)</f>
        <v>0</v>
      </c>
      <c r="L28" s="102">
        <f t="shared" si="13"/>
        <v>0</v>
      </c>
    </row>
    <row r="29" spans="1:12" s="243" customFormat="1" ht="15.5" x14ac:dyDescent="0.35">
      <c r="A29" s="97" t="s">
        <v>114</v>
      </c>
      <c r="B29" s="98" t="s">
        <v>135</v>
      </c>
      <c r="C29" s="99" t="s">
        <v>148</v>
      </c>
      <c r="D29" s="123" t="s">
        <v>14</v>
      </c>
      <c r="E29" s="101">
        <v>5.5</v>
      </c>
      <c r="F29" s="29"/>
      <c r="G29" s="29"/>
      <c r="H29" s="102">
        <f t="shared" si="10"/>
        <v>0</v>
      </c>
      <c r="I29" s="102">
        <f t="shared" si="11"/>
        <v>0</v>
      </c>
      <c r="J29" s="13">
        <f t="shared" si="12"/>
        <v>0</v>
      </c>
      <c r="K29" s="102">
        <f>(F29+G29)*(1+RESUMO!$P$7)</f>
        <v>0</v>
      </c>
      <c r="L29" s="102">
        <f t="shared" si="13"/>
        <v>0</v>
      </c>
    </row>
    <row r="30" spans="1:12" s="243" customFormat="1" ht="31" x14ac:dyDescent="0.35">
      <c r="A30" s="97" t="s">
        <v>115</v>
      </c>
      <c r="B30" s="98" t="s">
        <v>136</v>
      </c>
      <c r="C30" s="99" t="s">
        <v>151</v>
      </c>
      <c r="D30" s="122" t="s">
        <v>64</v>
      </c>
      <c r="E30" s="101">
        <v>120</v>
      </c>
      <c r="F30" s="29"/>
      <c r="G30" s="29"/>
      <c r="H30" s="102">
        <f t="shared" si="10"/>
        <v>0</v>
      </c>
      <c r="I30" s="102">
        <f t="shared" si="11"/>
        <v>0</v>
      </c>
      <c r="J30" s="13">
        <f t="shared" si="12"/>
        <v>0</v>
      </c>
      <c r="K30" s="102">
        <f>(F30+G30)*(1+RESUMO!$P$7)</f>
        <v>0</v>
      </c>
      <c r="L30" s="102">
        <f t="shared" si="13"/>
        <v>0</v>
      </c>
    </row>
    <row r="31" spans="1:12" s="243" customFormat="1" ht="31" x14ac:dyDescent="0.35">
      <c r="A31" s="97" t="s">
        <v>116</v>
      </c>
      <c r="B31" s="98" t="s">
        <v>137</v>
      </c>
      <c r="C31" s="99" t="s">
        <v>146</v>
      </c>
      <c r="D31" s="123" t="s">
        <v>14</v>
      </c>
      <c r="E31" s="101">
        <v>5.5</v>
      </c>
      <c r="F31" s="29"/>
      <c r="G31" s="29"/>
      <c r="H31" s="102">
        <f t="shared" si="10"/>
        <v>0</v>
      </c>
      <c r="I31" s="102">
        <f t="shared" si="11"/>
        <v>0</v>
      </c>
      <c r="J31" s="13">
        <f t="shared" si="12"/>
        <v>0</v>
      </c>
      <c r="K31" s="102">
        <f>(F31+G31)*(1+RESUMO!$P$7)</f>
        <v>0</v>
      </c>
      <c r="L31" s="102">
        <f t="shared" si="13"/>
        <v>0</v>
      </c>
    </row>
    <row r="32" spans="1:12" s="243" customFormat="1" ht="31" x14ac:dyDescent="0.35">
      <c r="A32" s="97" t="s">
        <v>117</v>
      </c>
      <c r="B32" s="98" t="s">
        <v>137</v>
      </c>
      <c r="C32" s="99" t="s">
        <v>147</v>
      </c>
      <c r="D32" s="123" t="s">
        <v>14</v>
      </c>
      <c r="E32" s="101">
        <v>28</v>
      </c>
      <c r="F32" s="29"/>
      <c r="G32" s="29"/>
      <c r="H32" s="102">
        <f t="shared" si="10"/>
        <v>0</v>
      </c>
      <c r="I32" s="102">
        <f t="shared" si="11"/>
        <v>0</v>
      </c>
      <c r="J32" s="13">
        <f t="shared" si="12"/>
        <v>0</v>
      </c>
      <c r="K32" s="102">
        <f>(F32+G32)*(1+RESUMO!$P$7)</f>
        <v>0</v>
      </c>
      <c r="L32" s="102">
        <f t="shared" si="13"/>
        <v>0</v>
      </c>
    </row>
    <row r="33" spans="1:12" s="243" customFormat="1" ht="31" x14ac:dyDescent="0.35">
      <c r="A33" s="97" t="s">
        <v>118</v>
      </c>
      <c r="B33" s="98" t="s">
        <v>137</v>
      </c>
      <c r="C33" s="99" t="s">
        <v>148</v>
      </c>
      <c r="D33" s="123" t="s">
        <v>14</v>
      </c>
      <c r="E33" s="101">
        <v>5.5</v>
      </c>
      <c r="F33" s="29"/>
      <c r="G33" s="29"/>
      <c r="H33" s="102">
        <f t="shared" si="10"/>
        <v>0</v>
      </c>
      <c r="I33" s="102">
        <f t="shared" si="11"/>
        <v>0</v>
      </c>
      <c r="J33" s="13">
        <f t="shared" si="12"/>
        <v>0</v>
      </c>
      <c r="K33" s="102">
        <f>(F33+G33)*(1+RESUMO!$P$7)</f>
        <v>0</v>
      </c>
      <c r="L33" s="102">
        <f t="shared" si="13"/>
        <v>0</v>
      </c>
    </row>
    <row r="34" spans="1:12" s="243" customFormat="1" ht="15.5" x14ac:dyDescent="0.35">
      <c r="A34" s="97" t="s">
        <v>119</v>
      </c>
      <c r="B34" s="98" t="s">
        <v>138</v>
      </c>
      <c r="C34" s="99" t="s">
        <v>147</v>
      </c>
      <c r="D34" s="122" t="s">
        <v>64</v>
      </c>
      <c r="E34" s="101">
        <v>12</v>
      </c>
      <c r="F34" s="29"/>
      <c r="G34" s="29"/>
      <c r="H34" s="102">
        <f t="shared" si="10"/>
        <v>0</v>
      </c>
      <c r="I34" s="102">
        <f t="shared" si="11"/>
        <v>0</v>
      </c>
      <c r="J34" s="13">
        <f t="shared" si="12"/>
        <v>0</v>
      </c>
      <c r="K34" s="102">
        <f>(F34+G34)*(1+RESUMO!$P$7)</f>
        <v>0</v>
      </c>
      <c r="L34" s="102">
        <f t="shared" si="13"/>
        <v>0</v>
      </c>
    </row>
    <row r="35" spans="1:12" s="243" customFormat="1" ht="31" x14ac:dyDescent="0.35">
      <c r="A35" s="97" t="s">
        <v>120</v>
      </c>
      <c r="B35" s="98" t="s">
        <v>139</v>
      </c>
      <c r="C35" s="99" t="s">
        <v>147</v>
      </c>
      <c r="D35" s="122" t="s">
        <v>64</v>
      </c>
      <c r="E35" s="101">
        <v>12</v>
      </c>
      <c r="F35" s="29"/>
      <c r="G35" s="29"/>
      <c r="H35" s="102">
        <f t="shared" si="10"/>
        <v>0</v>
      </c>
      <c r="I35" s="102">
        <f t="shared" si="11"/>
        <v>0</v>
      </c>
      <c r="J35" s="13">
        <f t="shared" si="12"/>
        <v>0</v>
      </c>
      <c r="K35" s="102">
        <f>(F35+G35)*(1+RESUMO!$P$7)</f>
        <v>0</v>
      </c>
      <c r="L35" s="102">
        <f t="shared" si="13"/>
        <v>0</v>
      </c>
    </row>
    <row r="36" spans="1:12" s="243" customFormat="1" ht="15.5" x14ac:dyDescent="0.35">
      <c r="A36" s="103">
        <v>4</v>
      </c>
      <c r="B36" s="244" t="s">
        <v>140</v>
      </c>
      <c r="C36" s="104"/>
      <c r="D36" s="95"/>
      <c r="E36" s="96"/>
      <c r="F36" s="5"/>
      <c r="G36" s="5"/>
      <c r="H36" s="22">
        <f>SUBTOTAL(9,H37)</f>
        <v>0</v>
      </c>
      <c r="I36" s="22">
        <f>SUBTOTAL(9,I37)</f>
        <v>0</v>
      </c>
      <c r="J36" s="22">
        <f>SUBTOTAL(9,J37)</f>
        <v>0</v>
      </c>
      <c r="K36" s="22"/>
      <c r="L36" s="22">
        <f>SUBTOTAL(9,L37)</f>
        <v>0</v>
      </c>
    </row>
    <row r="37" spans="1:12" s="243" customFormat="1" ht="31" x14ac:dyDescent="0.35">
      <c r="A37" s="97" t="s">
        <v>41</v>
      </c>
      <c r="B37" s="98" t="s">
        <v>141</v>
      </c>
      <c r="C37" s="99" t="s">
        <v>146</v>
      </c>
      <c r="D37" s="122" t="s">
        <v>64</v>
      </c>
      <c r="E37" s="101">
        <v>24</v>
      </c>
      <c r="F37" s="29"/>
      <c r="G37" s="29"/>
      <c r="H37" s="102">
        <f t="shared" ref="H37" si="14">E37*F37</f>
        <v>0</v>
      </c>
      <c r="I37" s="102">
        <f t="shared" ref="I37" si="15">E37*G37</f>
        <v>0</v>
      </c>
      <c r="J37" s="13">
        <f t="shared" ref="J37" si="16">H37+I37</f>
        <v>0</v>
      </c>
      <c r="K37" s="102">
        <f>(F37+G37)*(1+RESUMO!$P$7)</f>
        <v>0</v>
      </c>
      <c r="L37" s="102">
        <f>E37*K37</f>
        <v>0</v>
      </c>
    </row>
    <row r="38" spans="1:12" s="243" customFormat="1" ht="15.5" x14ac:dyDescent="0.35">
      <c r="A38" s="103">
        <v>5</v>
      </c>
      <c r="B38" s="245" t="s">
        <v>142</v>
      </c>
      <c r="C38" s="104"/>
      <c r="D38" s="95"/>
      <c r="E38" s="96"/>
      <c r="F38" s="5"/>
      <c r="G38" s="5"/>
      <c r="H38" s="22">
        <f>SUBTOTAL(9,H39:H41)</f>
        <v>0</v>
      </c>
      <c r="I38" s="22">
        <f>SUBTOTAL(9,I39:I41)</f>
        <v>0</v>
      </c>
      <c r="J38" s="22">
        <f>SUBTOTAL(9,J39:J41)</f>
        <v>0</v>
      </c>
      <c r="K38" s="22"/>
      <c r="L38" s="22">
        <f>SUBTOTAL(9,L39:L41)</f>
        <v>0</v>
      </c>
    </row>
    <row r="39" spans="1:12" s="243" customFormat="1" ht="31" x14ac:dyDescent="0.35">
      <c r="A39" s="97" t="s">
        <v>19</v>
      </c>
      <c r="B39" s="98" t="s">
        <v>143</v>
      </c>
      <c r="C39" s="99" t="s">
        <v>147</v>
      </c>
      <c r="D39" s="122" t="s">
        <v>64</v>
      </c>
      <c r="E39" s="101">
        <v>12</v>
      </c>
      <c r="F39" s="29"/>
      <c r="G39" s="29"/>
      <c r="H39" s="102">
        <f t="shared" ref="H39:H41" si="17">E39*F39</f>
        <v>0</v>
      </c>
      <c r="I39" s="102">
        <f t="shared" ref="I39:I41" si="18">E39*G39</f>
        <v>0</v>
      </c>
      <c r="J39" s="13">
        <f t="shared" ref="J39:J41" si="19">H39+I39</f>
        <v>0</v>
      </c>
      <c r="K39" s="102">
        <f>(F39+G39)*(1+RESUMO!$P$7)</f>
        <v>0</v>
      </c>
      <c r="L39" s="102">
        <f t="shared" ref="L39:L41" si="20">E39*K39</f>
        <v>0</v>
      </c>
    </row>
    <row r="40" spans="1:12" s="243" customFormat="1" ht="31" x14ac:dyDescent="0.35">
      <c r="A40" s="97" t="s">
        <v>121</v>
      </c>
      <c r="B40" s="98" t="s">
        <v>144</v>
      </c>
      <c r="C40" s="99" t="s">
        <v>147</v>
      </c>
      <c r="D40" s="122" t="s">
        <v>64</v>
      </c>
      <c r="E40" s="101">
        <v>24</v>
      </c>
      <c r="F40" s="29"/>
      <c r="G40" s="29"/>
      <c r="H40" s="102">
        <f t="shared" si="17"/>
        <v>0</v>
      </c>
      <c r="I40" s="102">
        <f t="shared" si="18"/>
        <v>0</v>
      </c>
      <c r="J40" s="13">
        <f t="shared" si="19"/>
        <v>0</v>
      </c>
      <c r="K40" s="102">
        <f>(F40+G40)*(1+RESUMO!$P$7)</f>
        <v>0</v>
      </c>
      <c r="L40" s="102">
        <f t="shared" si="20"/>
        <v>0</v>
      </c>
    </row>
    <row r="41" spans="1:12" s="243" customFormat="1" ht="15.5" x14ac:dyDescent="0.35">
      <c r="A41" s="97" t="s">
        <v>122</v>
      </c>
      <c r="B41" s="98" t="s">
        <v>145</v>
      </c>
      <c r="C41" s="99" t="s">
        <v>146</v>
      </c>
      <c r="D41" s="122" t="s">
        <v>64</v>
      </c>
      <c r="E41" s="101">
        <v>24</v>
      </c>
      <c r="F41" s="29"/>
      <c r="G41" s="29"/>
      <c r="H41" s="102">
        <f t="shared" si="17"/>
        <v>0</v>
      </c>
      <c r="I41" s="102">
        <f t="shared" si="18"/>
        <v>0</v>
      </c>
      <c r="J41" s="13">
        <f t="shared" si="19"/>
        <v>0</v>
      </c>
      <c r="K41" s="102">
        <f>(F41+G41)*(1+RESUMO!$P$7)</f>
        <v>0</v>
      </c>
      <c r="L41" s="102">
        <f t="shared" si="20"/>
        <v>0</v>
      </c>
    </row>
    <row r="42" spans="1:12" ht="36.75" customHeight="1" x14ac:dyDescent="0.35">
      <c r="A42" s="125"/>
      <c r="B42" s="126" t="s">
        <v>9</v>
      </c>
      <c r="C42" s="126"/>
      <c r="D42" s="126"/>
      <c r="E42" s="126"/>
      <c r="F42" s="126"/>
      <c r="G42" s="126"/>
      <c r="H42" s="127">
        <f>SUBTOTAL(9,H11:H41)</f>
        <v>0</v>
      </c>
      <c r="I42" s="127">
        <f t="shared" ref="I42:L42" si="21">SUBTOTAL(9,I11:I41)</f>
        <v>0</v>
      </c>
      <c r="J42" s="127">
        <f t="shared" si="21"/>
        <v>0</v>
      </c>
      <c r="K42" s="127"/>
      <c r="L42" s="128">
        <f>SUBTOTAL(9,L11:L41)</f>
        <v>0</v>
      </c>
    </row>
    <row r="44" spans="1:12" ht="18" customHeight="1" x14ac:dyDescent="0.35">
      <c r="I44" s="247"/>
      <c r="J44" s="247"/>
      <c r="K44" s="247"/>
    </row>
    <row r="45" spans="1:12" ht="18" customHeight="1" x14ac:dyDescent="0.35">
      <c r="I45" s="247"/>
      <c r="J45" s="247"/>
      <c r="K45" s="247"/>
    </row>
  </sheetData>
  <sheetProtection algorithmName="SHA-512" hashValue="NtWabIH4NOWLE2tLv++eBTv8DDHJEp+v9KICWEc/KKRpIRc5+m0YXYinkYJ122neHC/4UjJNEuEmiF+geBvzAw==" saltValue="JwxsLiM9aV8+rJyi96IQMg==" spinCount="100000" sheet="1" formatCells="0" formatColumns="0" formatRows="0"/>
  <autoFilter ref="A9:L41" xr:uid="{00000000-0001-0000-0100-000000000000}">
    <filterColumn colId="1" showButton="0"/>
  </autoFilter>
  <customSheetViews>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1"/>
      <headerFooter alignWithMargins="0">
        <oddFooter>&amp;R&amp;P de &amp;N</oddFooter>
      </headerFooter>
      <autoFilter ref="A11:AA11" xr:uid="{7A478BC2-8010-4340-ACBC-986A71469477}">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3614AFD8-8607-41D7-AF4A-76136FC8E1C1}">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3"/>
      <headerFooter alignWithMargins="0">
        <oddFooter>&amp;R&amp;P de &amp;N</oddFooter>
      </headerFooter>
      <autoFilter ref="A11:AA11" xr:uid="{5AAF0E6C-985F-444C-8C83-0F3808B66B98}">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12">
    <mergeCell ref="C2:K2"/>
    <mergeCell ref="C4:F4"/>
    <mergeCell ref="C3:K3"/>
    <mergeCell ref="C5:F5"/>
    <mergeCell ref="B42:G42"/>
    <mergeCell ref="A1:B7"/>
    <mergeCell ref="G4:J4"/>
    <mergeCell ref="G5:J5"/>
    <mergeCell ref="K6:L7"/>
    <mergeCell ref="C6:J6"/>
    <mergeCell ref="C7:J7"/>
    <mergeCell ref="C1:L1"/>
  </mergeCells>
  <phoneticPr fontId="4" type="noConversion"/>
  <printOptions horizontalCentered="1"/>
  <pageMargins left="0.25" right="0.25" top="0.75" bottom="0.75" header="0.3" footer="0.3"/>
  <pageSetup paperSize="9" scale="47" fitToHeight="0" orientation="landscape" horizontalDpi="4294967293" verticalDpi="4294967293" r:id="rId4"/>
  <headerFooter alignWithMargins="0">
    <oddFooter>&amp;R&amp;P de &amp;N</oddFooter>
  </headerFooter>
  <ignoredErrors>
    <ignoredError sqref="K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2660-F7DA-4BF1-8074-922B067D6968}">
  <sheetPr>
    <outlinePr summaryBelow="0"/>
    <pageSetUpPr fitToPage="1"/>
  </sheetPr>
  <dimension ref="A1:L140"/>
  <sheetViews>
    <sheetView showGridLines="0" showZeros="0" zoomScale="80" zoomScaleNormal="80" zoomScaleSheetLayoutView="55" workbookViewId="0">
      <pane ySplit="9" topLeftCell="A10" activePane="bottomLeft" state="frozen"/>
      <selection pane="bottomLeft" activeCell="B21" sqref="B21"/>
    </sheetView>
  </sheetViews>
  <sheetFormatPr defaultColWidth="6.7265625" defaultRowHeight="18" customHeight="1" x14ac:dyDescent="0.35"/>
  <cols>
    <col min="1" max="1" width="11.453125" style="64" customWidth="1"/>
    <col min="2" max="2" width="88.6328125" style="64" customWidth="1"/>
    <col min="3" max="3" width="22.7265625" style="64" customWidth="1"/>
    <col min="4" max="5" width="14.26953125" style="64" customWidth="1"/>
    <col min="6" max="6" width="20" style="64" customWidth="1"/>
    <col min="7" max="7" width="20" style="129" customWidth="1"/>
    <col min="8" max="11" width="20" style="64" customWidth="1"/>
    <col min="12" max="12" width="21.08984375" style="64" bestFit="1" customWidth="1"/>
    <col min="13" max="16384" width="6.7265625" style="64"/>
  </cols>
  <sheetData>
    <row r="1" spans="1:12" ht="19.5" customHeight="1" x14ac:dyDescent="0.35">
      <c r="A1" s="59" t="s">
        <v>92</v>
      </c>
      <c r="B1" s="60"/>
      <c r="C1" s="61" t="s">
        <v>93</v>
      </c>
      <c r="D1" s="62"/>
      <c r="E1" s="62"/>
      <c r="F1" s="62"/>
      <c r="G1" s="62"/>
      <c r="H1" s="62"/>
      <c r="I1" s="62"/>
      <c r="J1" s="62"/>
      <c r="K1" s="62"/>
      <c r="L1" s="63"/>
    </row>
    <row r="2" spans="1:12" ht="19.5" customHeight="1" x14ac:dyDescent="0.35">
      <c r="A2" s="65"/>
      <c r="B2" s="66"/>
      <c r="C2" s="67" t="s">
        <v>94</v>
      </c>
      <c r="D2" s="68"/>
      <c r="E2" s="68"/>
      <c r="F2" s="68"/>
      <c r="G2" s="68"/>
      <c r="H2" s="68"/>
      <c r="I2" s="68"/>
      <c r="J2" s="68"/>
      <c r="K2" s="69"/>
      <c r="L2" s="70" t="s">
        <v>1</v>
      </c>
    </row>
    <row r="3" spans="1:12" ht="19.5" customHeight="1" x14ac:dyDescent="0.35">
      <c r="A3" s="65"/>
      <c r="B3" s="66"/>
      <c r="C3" s="18">
        <f>'ENG PROCESSOS'!C3</f>
        <v>0</v>
      </c>
      <c r="D3" s="19"/>
      <c r="E3" s="19"/>
      <c r="F3" s="19"/>
      <c r="G3" s="19"/>
      <c r="H3" s="19"/>
      <c r="I3" s="19"/>
      <c r="J3" s="19"/>
      <c r="K3" s="20"/>
      <c r="L3" s="17">
        <f>'ENG PROCESSOS'!L3</f>
        <v>0</v>
      </c>
    </row>
    <row r="4" spans="1:12" ht="19.5" customHeight="1" x14ac:dyDescent="0.35">
      <c r="A4" s="65"/>
      <c r="B4" s="66"/>
      <c r="C4" s="67" t="s">
        <v>0</v>
      </c>
      <c r="D4" s="68"/>
      <c r="E4" s="68"/>
      <c r="F4" s="69"/>
      <c r="G4" s="67" t="s">
        <v>5</v>
      </c>
      <c r="H4" s="68"/>
      <c r="I4" s="68"/>
      <c r="J4" s="69"/>
      <c r="K4" s="70" t="s">
        <v>2</v>
      </c>
      <c r="L4" s="71" t="s">
        <v>10</v>
      </c>
    </row>
    <row r="5" spans="1:12" ht="19.5" customHeight="1" x14ac:dyDescent="0.35">
      <c r="A5" s="65"/>
      <c r="B5" s="66"/>
      <c r="C5" s="18" t="s">
        <v>155</v>
      </c>
      <c r="D5" s="19"/>
      <c r="E5" s="19"/>
      <c r="F5" s="20"/>
      <c r="G5" s="18" t="s">
        <v>326</v>
      </c>
      <c r="H5" s="19"/>
      <c r="I5" s="19"/>
      <c r="J5" s="20"/>
      <c r="K5" s="72" t="str">
        <f>'ENG PROCESSOS'!K5</f>
        <v>0</v>
      </c>
      <c r="L5" s="73" t="s">
        <v>63</v>
      </c>
    </row>
    <row r="6" spans="1:12" ht="19.5" customHeight="1" x14ac:dyDescent="0.35">
      <c r="A6" s="65"/>
      <c r="B6" s="66"/>
      <c r="C6" s="67" t="s">
        <v>3</v>
      </c>
      <c r="D6" s="68"/>
      <c r="E6" s="68"/>
      <c r="F6" s="68"/>
      <c r="G6" s="68"/>
      <c r="H6" s="68"/>
      <c r="I6" s="68"/>
      <c r="J6" s="68"/>
      <c r="K6" s="74" t="s">
        <v>95</v>
      </c>
      <c r="L6" s="75"/>
    </row>
    <row r="7" spans="1:12" ht="19.5" customHeight="1" x14ac:dyDescent="0.35">
      <c r="A7" s="76"/>
      <c r="B7" s="77"/>
      <c r="C7" s="78" t="s">
        <v>325</v>
      </c>
      <c r="D7" s="79"/>
      <c r="E7" s="79"/>
      <c r="F7" s="79"/>
      <c r="G7" s="79"/>
      <c r="H7" s="79"/>
      <c r="I7" s="79"/>
      <c r="J7" s="79"/>
      <c r="K7" s="80"/>
      <c r="L7" s="81"/>
    </row>
    <row r="8" spans="1:12" ht="86" customHeight="1" x14ac:dyDescent="0.35">
      <c r="A8" s="82" t="s">
        <v>8</v>
      </c>
      <c r="B8" s="83" t="s">
        <v>4</v>
      </c>
      <c r="C8" s="83" t="s">
        <v>7</v>
      </c>
      <c r="D8" s="83" t="s">
        <v>6</v>
      </c>
      <c r="E8" s="83" t="s">
        <v>96</v>
      </c>
      <c r="F8" s="84" t="s">
        <v>97</v>
      </c>
      <c r="G8" s="83" t="s">
        <v>98</v>
      </c>
      <c r="H8" s="83" t="s">
        <v>99</v>
      </c>
      <c r="I8" s="83" t="s">
        <v>100</v>
      </c>
      <c r="J8" s="83" t="s">
        <v>101</v>
      </c>
      <c r="K8" s="83" t="s">
        <v>102</v>
      </c>
      <c r="L8" s="85" t="s">
        <v>103</v>
      </c>
    </row>
    <row r="9" spans="1:12" ht="8.5" customHeight="1" x14ac:dyDescent="0.35">
      <c r="A9" s="86"/>
      <c r="B9" s="86"/>
      <c r="C9" s="86"/>
      <c r="D9" s="86"/>
      <c r="E9" s="86"/>
      <c r="F9" s="87"/>
      <c r="G9" s="86"/>
      <c r="H9" s="86"/>
      <c r="I9" s="86"/>
      <c r="J9" s="86"/>
      <c r="K9" s="86"/>
      <c r="L9" s="86"/>
    </row>
    <row r="10" spans="1:12" s="91" customFormat="1" ht="15.5" x14ac:dyDescent="0.35">
      <c r="A10" s="88" t="s">
        <v>155</v>
      </c>
      <c r="B10" s="89"/>
      <c r="C10" s="89"/>
      <c r="D10" s="89"/>
      <c r="E10" s="89"/>
      <c r="F10" s="89"/>
      <c r="G10" s="89"/>
      <c r="H10" s="31"/>
      <c r="I10" s="31"/>
      <c r="J10" s="31"/>
      <c r="K10" s="89"/>
      <c r="L10" s="90"/>
    </row>
    <row r="11" spans="1:12" s="91" customFormat="1" ht="15.5" x14ac:dyDescent="0.35">
      <c r="A11" s="92">
        <v>1</v>
      </c>
      <c r="B11" s="93" t="s">
        <v>234</v>
      </c>
      <c r="C11" s="94"/>
      <c r="D11" s="95"/>
      <c r="E11" s="96"/>
      <c r="F11" s="5"/>
      <c r="G11" s="5"/>
      <c r="H11" s="22">
        <f>SUBTOTAL(9,H12:H23)</f>
        <v>0</v>
      </c>
      <c r="I11" s="22">
        <f>SUBTOTAL(9,I12:I23)</f>
        <v>0</v>
      </c>
      <c r="J11" s="22">
        <f>SUBTOTAL(9,J12:J23)</f>
        <v>0</v>
      </c>
      <c r="K11" s="22"/>
      <c r="L11" s="22">
        <f>SUBTOTAL(9,L12:L23)</f>
        <v>0</v>
      </c>
    </row>
    <row r="12" spans="1:12" s="91" customFormat="1" ht="31" x14ac:dyDescent="0.35">
      <c r="A12" s="97" t="s">
        <v>11</v>
      </c>
      <c r="B12" s="98" t="s">
        <v>235</v>
      </c>
      <c r="C12" s="99"/>
      <c r="D12" s="100" t="s">
        <v>328</v>
      </c>
      <c r="E12" s="101">
        <v>22.6</v>
      </c>
      <c r="F12" s="29"/>
      <c r="G12" s="29"/>
      <c r="H12" s="102">
        <f>E12*F12</f>
        <v>0</v>
      </c>
      <c r="I12" s="102">
        <f>E12*G12</f>
        <v>0</v>
      </c>
      <c r="J12" s="13">
        <f t="shared" ref="J12" si="0">H12+I12</f>
        <v>0</v>
      </c>
      <c r="K12" s="102">
        <f>(F12+G12)*(1+RESUMO!$P$8)</f>
        <v>0</v>
      </c>
      <c r="L12" s="102">
        <f>E12*K12</f>
        <v>0</v>
      </c>
    </row>
    <row r="13" spans="1:12" s="91" customFormat="1" ht="15.5" x14ac:dyDescent="0.35">
      <c r="A13" s="97" t="s">
        <v>27</v>
      </c>
      <c r="B13" s="98" t="s">
        <v>236</v>
      </c>
      <c r="C13" s="99"/>
      <c r="D13" s="100" t="s">
        <v>329</v>
      </c>
      <c r="E13" s="101">
        <v>1</v>
      </c>
      <c r="F13" s="29"/>
      <c r="G13" s="29"/>
      <c r="H13" s="102">
        <f t="shared" ref="H13:H23" si="1">E13*F13</f>
        <v>0</v>
      </c>
      <c r="I13" s="102">
        <f t="shared" ref="I13:I23" si="2">E13*G13</f>
        <v>0</v>
      </c>
      <c r="J13" s="13">
        <f t="shared" ref="J13:J23" si="3">H13+I13</f>
        <v>0</v>
      </c>
      <c r="K13" s="102">
        <f>(F13+G13)*(1+RESUMO!$P$8)</f>
        <v>0</v>
      </c>
      <c r="L13" s="102">
        <f t="shared" ref="L13:L23" si="4">E13*K13</f>
        <v>0</v>
      </c>
    </row>
    <row r="14" spans="1:12" s="91" customFormat="1" ht="15.5" x14ac:dyDescent="0.35">
      <c r="A14" s="97" t="s">
        <v>38</v>
      </c>
      <c r="B14" s="98" t="s">
        <v>237</v>
      </c>
      <c r="C14" s="99"/>
      <c r="D14" s="100" t="s">
        <v>62</v>
      </c>
      <c r="E14" s="101">
        <v>1</v>
      </c>
      <c r="F14" s="29"/>
      <c r="G14" s="29"/>
      <c r="H14" s="102">
        <f t="shared" si="1"/>
        <v>0</v>
      </c>
      <c r="I14" s="102">
        <f t="shared" si="2"/>
        <v>0</v>
      </c>
      <c r="J14" s="13">
        <f t="shared" si="3"/>
        <v>0</v>
      </c>
      <c r="K14" s="102">
        <f>(F14+G14)*(1+RESUMO!$P$8)</f>
        <v>0</v>
      </c>
      <c r="L14" s="102">
        <f t="shared" si="4"/>
        <v>0</v>
      </c>
    </row>
    <row r="15" spans="1:12" s="91" customFormat="1" ht="15.5" x14ac:dyDescent="0.35">
      <c r="A15" s="97" t="s">
        <v>160</v>
      </c>
      <c r="B15" s="98" t="s">
        <v>238</v>
      </c>
      <c r="C15" s="99"/>
      <c r="D15" s="100" t="s">
        <v>329</v>
      </c>
      <c r="E15" s="101">
        <v>4</v>
      </c>
      <c r="F15" s="29"/>
      <c r="G15" s="29"/>
      <c r="H15" s="102">
        <f t="shared" si="1"/>
        <v>0</v>
      </c>
      <c r="I15" s="102">
        <f t="shared" si="2"/>
        <v>0</v>
      </c>
      <c r="J15" s="13">
        <f t="shared" si="3"/>
        <v>0</v>
      </c>
      <c r="K15" s="102">
        <f>(F15+G15)*(1+RESUMO!$P$8)</f>
        <v>0</v>
      </c>
      <c r="L15" s="102">
        <f t="shared" si="4"/>
        <v>0</v>
      </c>
    </row>
    <row r="16" spans="1:12" s="91" customFormat="1" ht="15.5" x14ac:dyDescent="0.35">
      <c r="A16" s="97" t="s">
        <v>161</v>
      </c>
      <c r="B16" s="98" t="s">
        <v>239</v>
      </c>
      <c r="C16" s="99"/>
      <c r="D16" s="100" t="s">
        <v>51</v>
      </c>
      <c r="E16" s="101">
        <v>8</v>
      </c>
      <c r="F16" s="29"/>
      <c r="G16" s="29"/>
      <c r="H16" s="102">
        <f t="shared" si="1"/>
        <v>0</v>
      </c>
      <c r="I16" s="102">
        <f t="shared" si="2"/>
        <v>0</v>
      </c>
      <c r="J16" s="13">
        <f t="shared" si="3"/>
        <v>0</v>
      </c>
      <c r="K16" s="102">
        <f>(F16+G16)*(1+RESUMO!$P$8)</f>
        <v>0</v>
      </c>
      <c r="L16" s="102">
        <f t="shared" si="4"/>
        <v>0</v>
      </c>
    </row>
    <row r="17" spans="1:12" s="91" customFormat="1" ht="31" x14ac:dyDescent="0.35">
      <c r="A17" s="97" t="s">
        <v>162</v>
      </c>
      <c r="B17" s="98" t="s">
        <v>240</v>
      </c>
      <c r="C17" s="99"/>
      <c r="D17" s="100" t="s">
        <v>51</v>
      </c>
      <c r="E17" s="101">
        <v>16</v>
      </c>
      <c r="F17" s="29"/>
      <c r="G17" s="29"/>
      <c r="H17" s="102">
        <f t="shared" si="1"/>
        <v>0</v>
      </c>
      <c r="I17" s="102">
        <f t="shared" si="2"/>
        <v>0</v>
      </c>
      <c r="J17" s="13">
        <f t="shared" si="3"/>
        <v>0</v>
      </c>
      <c r="K17" s="102">
        <f>(F17+G17)*(1+RESUMO!$P$8)</f>
        <v>0</v>
      </c>
      <c r="L17" s="102">
        <f t="shared" si="4"/>
        <v>0</v>
      </c>
    </row>
    <row r="18" spans="1:12" s="91" customFormat="1" ht="15.5" x14ac:dyDescent="0.35">
      <c r="A18" s="97" t="s">
        <v>163</v>
      </c>
      <c r="B18" s="98" t="s">
        <v>241</v>
      </c>
      <c r="C18" s="99"/>
      <c r="D18" s="100" t="s">
        <v>51</v>
      </c>
      <c r="E18" s="101">
        <v>8</v>
      </c>
      <c r="F18" s="29"/>
      <c r="G18" s="29"/>
      <c r="H18" s="102">
        <f t="shared" si="1"/>
        <v>0</v>
      </c>
      <c r="I18" s="102">
        <f t="shared" si="2"/>
        <v>0</v>
      </c>
      <c r="J18" s="13">
        <f t="shared" si="3"/>
        <v>0</v>
      </c>
      <c r="K18" s="102">
        <f>(F18+G18)*(1+RESUMO!$P$8)</f>
        <v>0</v>
      </c>
      <c r="L18" s="102">
        <f t="shared" si="4"/>
        <v>0</v>
      </c>
    </row>
    <row r="19" spans="1:12" s="91" customFormat="1" ht="15.5" x14ac:dyDescent="0.35">
      <c r="A19" s="97" t="s">
        <v>164</v>
      </c>
      <c r="B19" s="98" t="s">
        <v>242</v>
      </c>
      <c r="C19" s="99"/>
      <c r="D19" s="100" t="s">
        <v>62</v>
      </c>
      <c r="E19" s="101">
        <v>13.445702398098955</v>
      </c>
      <c r="F19" s="29"/>
      <c r="G19" s="29"/>
      <c r="H19" s="102">
        <f t="shared" si="1"/>
        <v>0</v>
      </c>
      <c r="I19" s="102">
        <f t="shared" si="2"/>
        <v>0</v>
      </c>
      <c r="J19" s="13">
        <f t="shared" si="3"/>
        <v>0</v>
      </c>
      <c r="K19" s="102">
        <f>(F19+G19)*(1+RESUMO!$P$8)</f>
        <v>0</v>
      </c>
      <c r="L19" s="102">
        <f t="shared" si="4"/>
        <v>0</v>
      </c>
    </row>
    <row r="20" spans="1:12" s="91" customFormat="1" ht="15.5" x14ac:dyDescent="0.35">
      <c r="A20" s="97" t="s">
        <v>165</v>
      </c>
      <c r="B20" s="98" t="s">
        <v>243</v>
      </c>
      <c r="C20" s="99"/>
      <c r="D20" s="100" t="s">
        <v>62</v>
      </c>
      <c r="E20" s="101">
        <v>9.5755744081416889</v>
      </c>
      <c r="F20" s="29"/>
      <c r="G20" s="29"/>
      <c r="H20" s="102">
        <f t="shared" si="1"/>
        <v>0</v>
      </c>
      <c r="I20" s="102">
        <f t="shared" si="2"/>
        <v>0</v>
      </c>
      <c r="J20" s="13">
        <f t="shared" si="3"/>
        <v>0</v>
      </c>
      <c r="K20" s="102">
        <f>(F20+G20)*(1+RESUMO!$P$8)</f>
        <v>0</v>
      </c>
      <c r="L20" s="102">
        <f t="shared" si="4"/>
        <v>0</v>
      </c>
    </row>
    <row r="21" spans="1:12" s="91" customFormat="1" ht="31" x14ac:dyDescent="0.35">
      <c r="A21" s="97" t="s">
        <v>166</v>
      </c>
      <c r="B21" s="98" t="s">
        <v>244</v>
      </c>
      <c r="C21" s="99"/>
      <c r="D21" s="100" t="s">
        <v>330</v>
      </c>
      <c r="E21" s="101">
        <v>1</v>
      </c>
      <c r="F21" s="29"/>
      <c r="G21" s="29"/>
      <c r="H21" s="102">
        <f t="shared" si="1"/>
        <v>0</v>
      </c>
      <c r="I21" s="102">
        <f t="shared" si="2"/>
        <v>0</v>
      </c>
      <c r="J21" s="13">
        <f t="shared" si="3"/>
        <v>0</v>
      </c>
      <c r="K21" s="102">
        <f>(F21+G21)*(1+RESUMO!$P$8)</f>
        <v>0</v>
      </c>
      <c r="L21" s="102">
        <f t="shared" si="4"/>
        <v>0</v>
      </c>
    </row>
    <row r="22" spans="1:12" s="91" customFormat="1" ht="15.5" x14ac:dyDescent="0.35">
      <c r="A22" s="97" t="s">
        <v>167</v>
      </c>
      <c r="B22" s="98" t="s">
        <v>245</v>
      </c>
      <c r="C22" s="99"/>
      <c r="D22" s="100" t="s">
        <v>328</v>
      </c>
      <c r="E22" s="101">
        <v>24</v>
      </c>
      <c r="F22" s="29"/>
      <c r="G22" s="29"/>
      <c r="H22" s="102">
        <f t="shared" si="1"/>
        <v>0</v>
      </c>
      <c r="I22" s="102">
        <f t="shared" si="2"/>
        <v>0</v>
      </c>
      <c r="J22" s="13">
        <f t="shared" si="3"/>
        <v>0</v>
      </c>
      <c r="K22" s="102">
        <f>(F22+G22)*(1+RESUMO!$P$8)</f>
        <v>0</v>
      </c>
      <c r="L22" s="102">
        <f t="shared" si="4"/>
        <v>0</v>
      </c>
    </row>
    <row r="23" spans="1:12" s="91" customFormat="1" ht="15.5" x14ac:dyDescent="0.35">
      <c r="A23" s="97" t="s">
        <v>168</v>
      </c>
      <c r="B23" s="98" t="s">
        <v>246</v>
      </c>
      <c r="C23" s="99"/>
      <c r="D23" s="100" t="s">
        <v>330</v>
      </c>
      <c r="E23" s="101">
        <v>4</v>
      </c>
      <c r="F23" s="29"/>
      <c r="G23" s="29"/>
      <c r="H23" s="102">
        <f t="shared" si="1"/>
        <v>0</v>
      </c>
      <c r="I23" s="102">
        <f t="shared" si="2"/>
        <v>0</v>
      </c>
      <c r="J23" s="13">
        <f t="shared" si="3"/>
        <v>0</v>
      </c>
      <c r="K23" s="102">
        <f>(F23+G23)*(1+RESUMO!$P$8)</f>
        <v>0</v>
      </c>
      <c r="L23" s="102">
        <f t="shared" si="4"/>
        <v>0</v>
      </c>
    </row>
    <row r="24" spans="1:12" s="91" customFormat="1" ht="15.5" x14ac:dyDescent="0.35">
      <c r="A24" s="92">
        <v>2</v>
      </c>
      <c r="B24" s="93" t="s">
        <v>52</v>
      </c>
      <c r="C24" s="94"/>
      <c r="D24" s="95"/>
      <c r="E24" s="96"/>
      <c r="F24" s="5"/>
      <c r="G24" s="5"/>
      <c r="H24" s="22">
        <f>SUBTOTAL(9,H25:H28)</f>
        <v>0</v>
      </c>
      <c r="I24" s="22">
        <f>SUBTOTAL(9,I25:I28)</f>
        <v>0</v>
      </c>
      <c r="J24" s="22">
        <f>SUBTOTAL(9,J25:J28)</f>
        <v>0</v>
      </c>
      <c r="K24" s="22"/>
      <c r="L24" s="22">
        <f>SUBTOTAL(9,L25:L28)</f>
        <v>0</v>
      </c>
    </row>
    <row r="25" spans="1:12" s="91" customFormat="1" ht="93" x14ac:dyDescent="0.35">
      <c r="A25" s="97" t="s">
        <v>12</v>
      </c>
      <c r="B25" s="98" t="s">
        <v>247</v>
      </c>
      <c r="C25" s="99"/>
      <c r="D25" s="100" t="s">
        <v>15</v>
      </c>
      <c r="E25" s="101">
        <v>1</v>
      </c>
      <c r="F25" s="29"/>
      <c r="G25" s="29"/>
      <c r="H25" s="102">
        <f t="shared" ref="H25:H28" si="5">E25*F25</f>
        <v>0</v>
      </c>
      <c r="I25" s="102">
        <f t="shared" ref="I25:I28" si="6">E25*G25</f>
        <v>0</v>
      </c>
      <c r="J25" s="13">
        <f t="shared" ref="J25:J28" si="7">H25+I25</f>
        <v>0</v>
      </c>
      <c r="K25" s="102">
        <f>(F25+G25)*(1+RESUMO!$P$8)</f>
        <v>0</v>
      </c>
      <c r="L25" s="102">
        <f t="shared" ref="L25:L28" si="8">E25*K25</f>
        <v>0</v>
      </c>
    </row>
    <row r="26" spans="1:12" s="91" customFormat="1" ht="93" x14ac:dyDescent="0.35">
      <c r="A26" s="97" t="s">
        <v>30</v>
      </c>
      <c r="B26" s="98" t="s">
        <v>248</v>
      </c>
      <c r="C26" s="99"/>
      <c r="D26" s="100" t="s">
        <v>15</v>
      </c>
      <c r="E26" s="101">
        <v>1</v>
      </c>
      <c r="F26" s="29"/>
      <c r="G26" s="29"/>
      <c r="H26" s="102">
        <f t="shared" si="5"/>
        <v>0</v>
      </c>
      <c r="I26" s="102">
        <f t="shared" si="6"/>
        <v>0</v>
      </c>
      <c r="J26" s="13">
        <f t="shared" si="7"/>
        <v>0</v>
      </c>
      <c r="K26" s="102">
        <f>(F26+G26)*(1+RESUMO!$P$8)</f>
        <v>0</v>
      </c>
      <c r="L26" s="102">
        <f t="shared" si="8"/>
        <v>0</v>
      </c>
    </row>
    <row r="27" spans="1:12" s="91" customFormat="1" ht="93" x14ac:dyDescent="0.35">
      <c r="A27" s="97" t="s">
        <v>32</v>
      </c>
      <c r="B27" s="98" t="s">
        <v>249</v>
      </c>
      <c r="C27" s="99"/>
      <c r="D27" s="100" t="s">
        <v>15</v>
      </c>
      <c r="E27" s="101">
        <v>1</v>
      </c>
      <c r="F27" s="29"/>
      <c r="G27" s="29"/>
      <c r="H27" s="102">
        <f t="shared" si="5"/>
        <v>0</v>
      </c>
      <c r="I27" s="102">
        <f t="shared" si="6"/>
        <v>0</v>
      </c>
      <c r="J27" s="13">
        <f t="shared" si="7"/>
        <v>0</v>
      </c>
      <c r="K27" s="102">
        <f>(F27+G27)*(1+RESUMO!$P$8)</f>
        <v>0</v>
      </c>
      <c r="L27" s="102">
        <f t="shared" si="8"/>
        <v>0</v>
      </c>
    </row>
    <row r="28" spans="1:12" s="91" customFormat="1" ht="31" x14ac:dyDescent="0.35">
      <c r="A28" s="97" t="s">
        <v>33</v>
      </c>
      <c r="B28" s="98" t="s">
        <v>250</v>
      </c>
      <c r="C28" s="99"/>
      <c r="D28" s="100" t="s">
        <v>15</v>
      </c>
      <c r="E28" s="101">
        <v>1</v>
      </c>
      <c r="F28" s="29"/>
      <c r="G28" s="29"/>
      <c r="H28" s="102">
        <f t="shared" si="5"/>
        <v>0</v>
      </c>
      <c r="I28" s="102">
        <f t="shared" si="6"/>
        <v>0</v>
      </c>
      <c r="J28" s="13">
        <f t="shared" si="7"/>
        <v>0</v>
      </c>
      <c r="K28" s="102">
        <f>(F28+G28)*(1+RESUMO!$P$8)</f>
        <v>0</v>
      </c>
      <c r="L28" s="102">
        <f t="shared" si="8"/>
        <v>0</v>
      </c>
    </row>
    <row r="29" spans="1:12" s="91" customFormat="1" ht="15.5" x14ac:dyDescent="0.35">
      <c r="A29" s="103">
        <v>3</v>
      </c>
      <c r="B29" s="93" t="s">
        <v>251</v>
      </c>
      <c r="C29" s="104"/>
      <c r="D29" s="95"/>
      <c r="E29" s="96"/>
      <c r="F29" s="5"/>
      <c r="G29" s="5"/>
      <c r="H29" s="22">
        <f>SUBTOTAL(9,H30:H58)</f>
        <v>0</v>
      </c>
      <c r="I29" s="22">
        <f>SUBTOTAL(9,I30:I58)</f>
        <v>0</v>
      </c>
      <c r="J29" s="22">
        <f>SUBTOTAL(9,J30:J58)</f>
        <v>0</v>
      </c>
      <c r="K29" s="22"/>
      <c r="L29" s="22">
        <f>SUBTOTAL(9,L30:L58)</f>
        <v>0</v>
      </c>
    </row>
    <row r="30" spans="1:12" s="91" customFormat="1" ht="15.5" x14ac:dyDescent="0.35">
      <c r="A30" s="105" t="s">
        <v>13</v>
      </c>
      <c r="B30" s="106" t="s">
        <v>252</v>
      </c>
      <c r="C30" s="107"/>
      <c r="D30" s="108"/>
      <c r="E30" s="109"/>
      <c r="F30" s="131"/>
      <c r="G30" s="131"/>
      <c r="H30" s="30"/>
      <c r="I30" s="30"/>
      <c r="J30" s="30"/>
      <c r="K30" s="30"/>
      <c r="L30" s="30"/>
    </row>
    <row r="31" spans="1:12" s="91" customFormat="1" ht="77.5" x14ac:dyDescent="0.35">
      <c r="A31" s="97" t="s">
        <v>24</v>
      </c>
      <c r="B31" s="98" t="s">
        <v>253</v>
      </c>
      <c r="C31" s="110"/>
      <c r="D31" s="100" t="s">
        <v>64</v>
      </c>
      <c r="E31" s="101">
        <v>6</v>
      </c>
      <c r="F31" s="29"/>
      <c r="G31" s="29"/>
      <c r="H31" s="102">
        <f t="shared" ref="H31:H38" si="9">E31*F31</f>
        <v>0</v>
      </c>
      <c r="I31" s="102">
        <f t="shared" ref="I31:I38" si="10">E31*G31</f>
        <v>0</v>
      </c>
      <c r="J31" s="13">
        <f t="shared" ref="J31:J38" si="11">H31+I31</f>
        <v>0</v>
      </c>
      <c r="K31" s="102">
        <f>(F31+G31)*(1+RESUMO!$P$8)</f>
        <v>0</v>
      </c>
      <c r="L31" s="102">
        <f t="shared" ref="L31:L38" si="12">E31*K31</f>
        <v>0</v>
      </c>
    </row>
    <row r="32" spans="1:12" s="91" customFormat="1" ht="31" x14ac:dyDescent="0.35">
      <c r="A32" s="97" t="s">
        <v>35</v>
      </c>
      <c r="B32" s="98" t="s">
        <v>254</v>
      </c>
      <c r="C32" s="99"/>
      <c r="D32" s="100" t="s">
        <v>15</v>
      </c>
      <c r="E32" s="101">
        <v>1</v>
      </c>
      <c r="F32" s="29"/>
      <c r="G32" s="29"/>
      <c r="H32" s="102">
        <f t="shared" si="9"/>
        <v>0</v>
      </c>
      <c r="I32" s="102">
        <f t="shared" si="10"/>
        <v>0</v>
      </c>
      <c r="J32" s="13">
        <f t="shared" si="11"/>
        <v>0</v>
      </c>
      <c r="K32" s="102">
        <f>(F32+G32)*(1+RESUMO!$P$8)</f>
        <v>0</v>
      </c>
      <c r="L32" s="102">
        <f t="shared" si="12"/>
        <v>0</v>
      </c>
    </row>
    <row r="33" spans="1:12" s="91" customFormat="1" ht="46.5" x14ac:dyDescent="0.35">
      <c r="A33" s="97" t="s">
        <v>36</v>
      </c>
      <c r="B33" s="98" t="s">
        <v>255</v>
      </c>
      <c r="C33" s="110" t="s">
        <v>331</v>
      </c>
      <c r="D33" s="100" t="s">
        <v>64</v>
      </c>
      <c r="E33" s="101">
        <v>5</v>
      </c>
      <c r="F33" s="29"/>
      <c r="G33" s="29"/>
      <c r="H33" s="102">
        <f t="shared" si="9"/>
        <v>0</v>
      </c>
      <c r="I33" s="102">
        <f t="shared" si="10"/>
        <v>0</v>
      </c>
      <c r="J33" s="13">
        <f t="shared" si="11"/>
        <v>0</v>
      </c>
      <c r="K33" s="102">
        <f>(F33+G33)*(1+RESUMO!$P$8)</f>
        <v>0</v>
      </c>
      <c r="L33" s="102">
        <f t="shared" si="12"/>
        <v>0</v>
      </c>
    </row>
    <row r="34" spans="1:12" s="91" customFormat="1" ht="62" x14ac:dyDescent="0.35">
      <c r="A34" s="97" t="s">
        <v>37</v>
      </c>
      <c r="B34" s="98" t="s">
        <v>256</v>
      </c>
      <c r="C34" s="110" t="s">
        <v>331</v>
      </c>
      <c r="D34" s="100" t="s">
        <v>64</v>
      </c>
      <c r="E34" s="101">
        <v>1</v>
      </c>
      <c r="F34" s="29"/>
      <c r="G34" s="29"/>
      <c r="H34" s="102">
        <f t="shared" si="9"/>
        <v>0</v>
      </c>
      <c r="I34" s="102">
        <f t="shared" si="10"/>
        <v>0</v>
      </c>
      <c r="J34" s="13">
        <f t="shared" si="11"/>
        <v>0</v>
      </c>
      <c r="K34" s="102">
        <f>(F34+G34)*(1+RESUMO!$P$8)</f>
        <v>0</v>
      </c>
      <c r="L34" s="102">
        <f t="shared" si="12"/>
        <v>0</v>
      </c>
    </row>
    <row r="35" spans="1:12" s="91" customFormat="1" ht="62" x14ac:dyDescent="0.35">
      <c r="A35" s="97" t="s">
        <v>354</v>
      </c>
      <c r="B35" s="98" t="s">
        <v>256</v>
      </c>
      <c r="C35" s="110" t="s">
        <v>332</v>
      </c>
      <c r="D35" s="100" t="s">
        <v>64</v>
      </c>
      <c r="E35" s="101">
        <v>1</v>
      </c>
      <c r="F35" s="29"/>
      <c r="G35" s="29"/>
      <c r="H35" s="102">
        <f t="shared" si="9"/>
        <v>0</v>
      </c>
      <c r="I35" s="102">
        <f t="shared" si="10"/>
        <v>0</v>
      </c>
      <c r="J35" s="13">
        <f t="shared" si="11"/>
        <v>0</v>
      </c>
      <c r="K35" s="102">
        <f>(F35+G35)*(1+RESUMO!$P$8)</f>
        <v>0</v>
      </c>
      <c r="L35" s="102">
        <f t="shared" si="12"/>
        <v>0</v>
      </c>
    </row>
    <row r="36" spans="1:12" s="91" customFormat="1" ht="46.5" x14ac:dyDescent="0.35">
      <c r="A36" s="97" t="s">
        <v>355</v>
      </c>
      <c r="B36" s="98" t="s">
        <v>257</v>
      </c>
      <c r="C36" s="110" t="s">
        <v>146</v>
      </c>
      <c r="D36" s="100" t="s">
        <v>64</v>
      </c>
      <c r="E36" s="101">
        <v>30</v>
      </c>
      <c r="F36" s="29"/>
      <c r="G36" s="29"/>
      <c r="H36" s="102">
        <f t="shared" si="9"/>
        <v>0</v>
      </c>
      <c r="I36" s="102">
        <f t="shared" si="10"/>
        <v>0</v>
      </c>
      <c r="J36" s="13">
        <f t="shared" si="11"/>
        <v>0</v>
      </c>
      <c r="K36" s="102">
        <f>(F36+G36)*(1+RESUMO!$P$8)</f>
        <v>0</v>
      </c>
      <c r="L36" s="102">
        <f t="shared" si="12"/>
        <v>0</v>
      </c>
    </row>
    <row r="37" spans="1:12" s="91" customFormat="1" ht="62" x14ac:dyDescent="0.35">
      <c r="A37" s="97" t="s">
        <v>356</v>
      </c>
      <c r="B37" s="98" t="s">
        <v>258</v>
      </c>
      <c r="C37" s="110" t="s">
        <v>146</v>
      </c>
      <c r="D37" s="100" t="s">
        <v>64</v>
      </c>
      <c r="E37" s="101">
        <v>30</v>
      </c>
      <c r="F37" s="29"/>
      <c r="G37" s="29"/>
      <c r="H37" s="102">
        <f t="shared" si="9"/>
        <v>0</v>
      </c>
      <c r="I37" s="102">
        <f t="shared" si="10"/>
        <v>0</v>
      </c>
      <c r="J37" s="13">
        <f t="shared" si="11"/>
        <v>0</v>
      </c>
      <c r="K37" s="102">
        <f>(F37+G37)*(1+RESUMO!$P$8)</f>
        <v>0</v>
      </c>
      <c r="L37" s="102">
        <f t="shared" si="12"/>
        <v>0</v>
      </c>
    </row>
    <row r="38" spans="1:12" s="91" customFormat="1" ht="46.5" x14ac:dyDescent="0.35">
      <c r="A38" s="97" t="s">
        <v>357</v>
      </c>
      <c r="B38" s="111" t="s">
        <v>259</v>
      </c>
      <c r="C38" s="99" t="s">
        <v>333</v>
      </c>
      <c r="D38" s="100" t="s">
        <v>64</v>
      </c>
      <c r="E38" s="112">
        <v>32</v>
      </c>
      <c r="F38" s="29"/>
      <c r="G38" s="29"/>
      <c r="H38" s="102">
        <f t="shared" si="9"/>
        <v>0</v>
      </c>
      <c r="I38" s="102">
        <f t="shared" si="10"/>
        <v>0</v>
      </c>
      <c r="J38" s="13">
        <f t="shared" si="11"/>
        <v>0</v>
      </c>
      <c r="K38" s="102">
        <f>(F38+G38)*(1+RESUMO!$P$8)</f>
        <v>0</v>
      </c>
      <c r="L38" s="102">
        <f t="shared" si="12"/>
        <v>0</v>
      </c>
    </row>
    <row r="39" spans="1:12" s="91" customFormat="1" ht="15.5" x14ac:dyDescent="0.35">
      <c r="A39" s="105" t="s">
        <v>18</v>
      </c>
      <c r="B39" s="106" t="s">
        <v>260</v>
      </c>
      <c r="C39" s="107"/>
      <c r="D39" s="108"/>
      <c r="E39" s="109"/>
      <c r="F39" s="131"/>
      <c r="G39" s="131"/>
      <c r="H39" s="30"/>
      <c r="I39" s="30"/>
      <c r="J39" s="30"/>
      <c r="K39" s="30"/>
      <c r="L39" s="30"/>
    </row>
    <row r="40" spans="1:12" s="91" customFormat="1" ht="31" x14ac:dyDescent="0.35">
      <c r="A40" s="97" t="s">
        <v>25</v>
      </c>
      <c r="B40" s="98" t="s">
        <v>261</v>
      </c>
      <c r="C40" s="110" t="s">
        <v>148</v>
      </c>
      <c r="D40" s="100" t="s">
        <v>14</v>
      </c>
      <c r="E40" s="101">
        <v>18</v>
      </c>
      <c r="F40" s="29"/>
      <c r="G40" s="29"/>
      <c r="H40" s="102">
        <f t="shared" ref="H40:H50" si="13">E40*F40</f>
        <v>0</v>
      </c>
      <c r="I40" s="102">
        <f t="shared" ref="I40:I50" si="14">E40*G40</f>
        <v>0</v>
      </c>
      <c r="J40" s="13">
        <f t="shared" ref="J40:J50" si="15">H40+I40</f>
        <v>0</v>
      </c>
      <c r="K40" s="102">
        <f>(F40+G40)*(1+RESUMO!$P$8)</f>
        <v>0</v>
      </c>
      <c r="L40" s="102">
        <f t="shared" ref="L40:L50" si="16">E40*K40</f>
        <v>0</v>
      </c>
    </row>
    <row r="41" spans="1:12" s="91" customFormat="1" ht="31" x14ac:dyDescent="0.35">
      <c r="A41" s="97" t="s">
        <v>169</v>
      </c>
      <c r="B41" s="98" t="s">
        <v>261</v>
      </c>
      <c r="C41" s="110" t="s">
        <v>146</v>
      </c>
      <c r="D41" s="100" t="s">
        <v>14</v>
      </c>
      <c r="E41" s="101">
        <v>6</v>
      </c>
      <c r="F41" s="29"/>
      <c r="G41" s="29"/>
      <c r="H41" s="102">
        <f t="shared" si="13"/>
        <v>0</v>
      </c>
      <c r="I41" s="102">
        <f t="shared" si="14"/>
        <v>0</v>
      </c>
      <c r="J41" s="13">
        <f t="shared" si="15"/>
        <v>0</v>
      </c>
      <c r="K41" s="102">
        <f>(F41+G41)*(1+RESUMO!$P$8)</f>
        <v>0</v>
      </c>
      <c r="L41" s="102">
        <f t="shared" si="16"/>
        <v>0</v>
      </c>
    </row>
    <row r="42" spans="1:12" s="91" customFormat="1" ht="46.5" x14ac:dyDescent="0.35">
      <c r="A42" s="97" t="s">
        <v>170</v>
      </c>
      <c r="B42" s="98" t="s">
        <v>262</v>
      </c>
      <c r="C42" s="110" t="s">
        <v>334</v>
      </c>
      <c r="D42" s="100" t="s">
        <v>15</v>
      </c>
      <c r="E42" s="101">
        <v>4</v>
      </c>
      <c r="F42" s="29"/>
      <c r="G42" s="29"/>
      <c r="H42" s="102">
        <f t="shared" si="13"/>
        <v>0</v>
      </c>
      <c r="I42" s="102">
        <f t="shared" si="14"/>
        <v>0</v>
      </c>
      <c r="J42" s="13">
        <f t="shared" si="15"/>
        <v>0</v>
      </c>
      <c r="K42" s="102">
        <f>(F42+G42)*(1+RESUMO!$P$8)</f>
        <v>0</v>
      </c>
      <c r="L42" s="102">
        <f t="shared" si="16"/>
        <v>0</v>
      </c>
    </row>
    <row r="43" spans="1:12" s="91" customFormat="1" ht="46.5" x14ac:dyDescent="0.35">
      <c r="A43" s="97" t="s">
        <v>358</v>
      </c>
      <c r="B43" s="98" t="s">
        <v>263</v>
      </c>
      <c r="C43" s="110" t="s">
        <v>146</v>
      </c>
      <c r="D43" s="100" t="s">
        <v>15</v>
      </c>
      <c r="E43" s="101">
        <v>64</v>
      </c>
      <c r="F43" s="29"/>
      <c r="G43" s="29"/>
      <c r="H43" s="102">
        <f t="shared" si="13"/>
        <v>0</v>
      </c>
      <c r="I43" s="102">
        <f t="shared" si="14"/>
        <v>0</v>
      </c>
      <c r="J43" s="13">
        <f t="shared" si="15"/>
        <v>0</v>
      </c>
      <c r="K43" s="102">
        <f>(F43+G43)*(1+RESUMO!$P$8)</f>
        <v>0</v>
      </c>
      <c r="L43" s="102">
        <f t="shared" si="16"/>
        <v>0</v>
      </c>
    </row>
    <row r="44" spans="1:12" s="91" customFormat="1" ht="46.5" x14ac:dyDescent="0.35">
      <c r="A44" s="97" t="s">
        <v>359</v>
      </c>
      <c r="B44" s="98" t="s">
        <v>263</v>
      </c>
      <c r="C44" s="110" t="s">
        <v>148</v>
      </c>
      <c r="D44" s="100" t="s">
        <v>15</v>
      </c>
      <c r="E44" s="101">
        <v>21</v>
      </c>
      <c r="F44" s="29"/>
      <c r="G44" s="29"/>
      <c r="H44" s="102">
        <f t="shared" si="13"/>
        <v>0</v>
      </c>
      <c r="I44" s="102">
        <f t="shared" si="14"/>
        <v>0</v>
      </c>
      <c r="J44" s="13">
        <f t="shared" si="15"/>
        <v>0</v>
      </c>
      <c r="K44" s="102">
        <f>(F44+G44)*(1+RESUMO!$P$8)</f>
        <v>0</v>
      </c>
      <c r="L44" s="102">
        <f t="shared" si="16"/>
        <v>0</v>
      </c>
    </row>
    <row r="45" spans="1:12" s="91" customFormat="1" ht="46.5" x14ac:dyDescent="0.35">
      <c r="A45" s="97" t="s">
        <v>171</v>
      </c>
      <c r="B45" s="98" t="s">
        <v>264</v>
      </c>
      <c r="C45" s="110" t="s">
        <v>146</v>
      </c>
      <c r="D45" s="100" t="s">
        <v>15</v>
      </c>
      <c r="E45" s="101">
        <v>5</v>
      </c>
      <c r="F45" s="29"/>
      <c r="G45" s="29"/>
      <c r="H45" s="102">
        <f t="shared" si="13"/>
        <v>0</v>
      </c>
      <c r="I45" s="102">
        <f t="shared" si="14"/>
        <v>0</v>
      </c>
      <c r="J45" s="13">
        <f t="shared" si="15"/>
        <v>0</v>
      </c>
      <c r="K45" s="102">
        <f>(F45+G45)*(1+RESUMO!$P$8)</f>
        <v>0</v>
      </c>
      <c r="L45" s="102">
        <f t="shared" si="16"/>
        <v>0</v>
      </c>
    </row>
    <row r="46" spans="1:12" s="91" customFormat="1" ht="46.5" x14ac:dyDescent="0.35">
      <c r="A46" s="97" t="s">
        <v>172</v>
      </c>
      <c r="B46" s="98" t="s">
        <v>264</v>
      </c>
      <c r="C46" s="110" t="s">
        <v>148</v>
      </c>
      <c r="D46" s="100" t="s">
        <v>15</v>
      </c>
      <c r="E46" s="101">
        <v>25</v>
      </c>
      <c r="F46" s="29"/>
      <c r="G46" s="29"/>
      <c r="H46" s="102">
        <f t="shared" si="13"/>
        <v>0</v>
      </c>
      <c r="I46" s="102">
        <f t="shared" si="14"/>
        <v>0</v>
      </c>
      <c r="J46" s="13">
        <f t="shared" si="15"/>
        <v>0</v>
      </c>
      <c r="K46" s="102">
        <f>(F46+G46)*(1+RESUMO!$P$8)</f>
        <v>0</v>
      </c>
      <c r="L46" s="102">
        <f t="shared" si="16"/>
        <v>0</v>
      </c>
    </row>
    <row r="47" spans="1:12" s="91" customFormat="1" ht="46.5" x14ac:dyDescent="0.35">
      <c r="A47" s="97" t="s">
        <v>360</v>
      </c>
      <c r="B47" s="98" t="s">
        <v>265</v>
      </c>
      <c r="C47" s="110" t="s">
        <v>148</v>
      </c>
      <c r="D47" s="100" t="s">
        <v>15</v>
      </c>
      <c r="E47" s="101">
        <v>6</v>
      </c>
      <c r="F47" s="29"/>
      <c r="G47" s="29"/>
      <c r="H47" s="102">
        <f t="shared" si="13"/>
        <v>0</v>
      </c>
      <c r="I47" s="102">
        <f t="shared" si="14"/>
        <v>0</v>
      </c>
      <c r="J47" s="13">
        <f t="shared" si="15"/>
        <v>0</v>
      </c>
      <c r="K47" s="102">
        <f>(F47+G47)*(1+RESUMO!$P$8)</f>
        <v>0</v>
      </c>
      <c r="L47" s="102">
        <f t="shared" si="16"/>
        <v>0</v>
      </c>
    </row>
    <row r="48" spans="1:12" s="91" customFormat="1" ht="31" x14ac:dyDescent="0.35">
      <c r="A48" s="97" t="s">
        <v>361</v>
      </c>
      <c r="B48" s="98" t="s">
        <v>266</v>
      </c>
      <c r="C48" s="110" t="s">
        <v>148</v>
      </c>
      <c r="D48" s="100" t="s">
        <v>15</v>
      </c>
      <c r="E48" s="101">
        <v>21</v>
      </c>
      <c r="F48" s="29"/>
      <c r="G48" s="29"/>
      <c r="H48" s="102">
        <f t="shared" si="13"/>
        <v>0</v>
      </c>
      <c r="I48" s="102">
        <f t="shared" si="14"/>
        <v>0</v>
      </c>
      <c r="J48" s="13">
        <f t="shared" si="15"/>
        <v>0</v>
      </c>
      <c r="K48" s="102">
        <f>(F48+G48)*(1+RESUMO!$P$8)</f>
        <v>0</v>
      </c>
      <c r="L48" s="102">
        <f t="shared" si="16"/>
        <v>0</v>
      </c>
    </row>
    <row r="49" spans="1:12" s="91" customFormat="1" ht="46.5" x14ac:dyDescent="0.35">
      <c r="A49" s="97" t="s">
        <v>173</v>
      </c>
      <c r="B49" s="98" t="s">
        <v>267</v>
      </c>
      <c r="C49" s="110" t="s">
        <v>148</v>
      </c>
      <c r="D49" s="100" t="s">
        <v>15</v>
      </c>
      <c r="E49" s="101">
        <v>21</v>
      </c>
      <c r="F49" s="29"/>
      <c r="G49" s="29"/>
      <c r="H49" s="102">
        <f t="shared" si="13"/>
        <v>0</v>
      </c>
      <c r="I49" s="102">
        <f t="shared" si="14"/>
        <v>0</v>
      </c>
      <c r="J49" s="13">
        <f t="shared" si="15"/>
        <v>0</v>
      </c>
      <c r="K49" s="102">
        <f>(F49+G49)*(1+RESUMO!$P$8)</f>
        <v>0</v>
      </c>
      <c r="L49" s="102">
        <f t="shared" si="16"/>
        <v>0</v>
      </c>
    </row>
    <row r="50" spans="1:12" s="91" customFormat="1" ht="46.5" x14ac:dyDescent="0.35">
      <c r="A50" s="97" t="s">
        <v>174</v>
      </c>
      <c r="B50" s="98" t="s">
        <v>267</v>
      </c>
      <c r="C50" s="110" t="s">
        <v>335</v>
      </c>
      <c r="D50" s="100" t="s">
        <v>15</v>
      </c>
      <c r="E50" s="101">
        <v>4</v>
      </c>
      <c r="F50" s="29"/>
      <c r="G50" s="29"/>
      <c r="H50" s="102">
        <f t="shared" si="13"/>
        <v>0</v>
      </c>
      <c r="I50" s="102">
        <f t="shared" si="14"/>
        <v>0</v>
      </c>
      <c r="J50" s="13">
        <f t="shared" si="15"/>
        <v>0</v>
      </c>
      <c r="K50" s="102">
        <f>(F50+G50)*(1+RESUMO!$P$8)</f>
        <v>0</v>
      </c>
      <c r="L50" s="102">
        <f t="shared" si="16"/>
        <v>0</v>
      </c>
    </row>
    <row r="51" spans="1:12" s="91" customFormat="1" ht="15.5" x14ac:dyDescent="0.35">
      <c r="A51" s="105" t="s">
        <v>43</v>
      </c>
      <c r="B51" s="106" t="s">
        <v>57</v>
      </c>
      <c r="C51" s="107"/>
      <c r="D51" s="108"/>
      <c r="E51" s="109"/>
      <c r="F51" s="131"/>
      <c r="G51" s="131"/>
      <c r="H51" s="30"/>
      <c r="I51" s="30"/>
      <c r="J51" s="30"/>
      <c r="K51" s="30"/>
      <c r="L51" s="30"/>
    </row>
    <row r="52" spans="1:12" s="91" customFormat="1" ht="31" x14ac:dyDescent="0.35">
      <c r="A52" s="97" t="s">
        <v>44</v>
      </c>
      <c r="B52" s="98" t="s">
        <v>268</v>
      </c>
      <c r="C52" s="99" t="s">
        <v>148</v>
      </c>
      <c r="D52" s="100" t="s">
        <v>50</v>
      </c>
      <c r="E52" s="112">
        <v>18</v>
      </c>
      <c r="F52" s="29"/>
      <c r="G52" s="29"/>
      <c r="H52" s="102">
        <f t="shared" ref="H52:H54" si="17">E52*F52</f>
        <v>0</v>
      </c>
      <c r="I52" s="102">
        <f t="shared" ref="I52:I54" si="18">E52*G52</f>
        <v>0</v>
      </c>
      <c r="J52" s="13">
        <f t="shared" ref="J52:J54" si="19">H52+I52</f>
        <v>0</v>
      </c>
      <c r="K52" s="102">
        <f>(F52+G52)*(1+RESUMO!$P$8)</f>
        <v>0</v>
      </c>
      <c r="L52" s="102">
        <f t="shared" ref="L52:L54" si="20">E52*K52</f>
        <v>0</v>
      </c>
    </row>
    <row r="53" spans="1:12" s="91" customFormat="1" ht="31" x14ac:dyDescent="0.35">
      <c r="A53" s="97" t="s">
        <v>45</v>
      </c>
      <c r="B53" s="98" t="s">
        <v>269</v>
      </c>
      <c r="C53" s="99" t="s">
        <v>146</v>
      </c>
      <c r="D53" s="100" t="s">
        <v>50</v>
      </c>
      <c r="E53" s="112">
        <v>6</v>
      </c>
      <c r="F53" s="29"/>
      <c r="G53" s="29"/>
      <c r="H53" s="102">
        <f t="shared" si="17"/>
        <v>0</v>
      </c>
      <c r="I53" s="102">
        <f t="shared" si="18"/>
        <v>0</v>
      </c>
      <c r="J53" s="13">
        <f t="shared" si="19"/>
        <v>0</v>
      </c>
      <c r="K53" s="102">
        <f>(F53+G53)*(1+RESUMO!$P$8)</f>
        <v>0</v>
      </c>
      <c r="L53" s="102">
        <f t="shared" si="20"/>
        <v>0</v>
      </c>
    </row>
    <row r="54" spans="1:12" s="91" customFormat="1" ht="15.5" x14ac:dyDescent="0.35">
      <c r="A54" s="97" t="s">
        <v>46</v>
      </c>
      <c r="B54" s="98" t="s">
        <v>270</v>
      </c>
      <c r="C54" s="99" t="s">
        <v>146</v>
      </c>
      <c r="D54" s="100" t="s">
        <v>64</v>
      </c>
      <c r="E54" s="113">
        <v>12</v>
      </c>
      <c r="F54" s="29"/>
      <c r="G54" s="29"/>
      <c r="H54" s="102">
        <f t="shared" si="17"/>
        <v>0</v>
      </c>
      <c r="I54" s="102">
        <f t="shared" si="18"/>
        <v>0</v>
      </c>
      <c r="J54" s="13">
        <f t="shared" si="19"/>
        <v>0</v>
      </c>
      <c r="K54" s="102">
        <f>(F54+G54)*(1+RESUMO!$P$8)</f>
        <v>0</v>
      </c>
      <c r="L54" s="102">
        <f t="shared" si="20"/>
        <v>0</v>
      </c>
    </row>
    <row r="55" spans="1:12" s="91" customFormat="1" ht="15.5" x14ac:dyDescent="0.35">
      <c r="A55" s="105" t="s">
        <v>47</v>
      </c>
      <c r="B55" s="106" t="s">
        <v>271</v>
      </c>
      <c r="C55" s="107"/>
      <c r="D55" s="108"/>
      <c r="E55" s="109"/>
      <c r="F55" s="131"/>
      <c r="G55" s="131"/>
      <c r="H55" s="30"/>
      <c r="I55" s="30"/>
      <c r="J55" s="30"/>
      <c r="K55" s="30"/>
      <c r="L55" s="30"/>
    </row>
    <row r="56" spans="1:12" s="91" customFormat="1" ht="31" x14ac:dyDescent="0.35">
      <c r="A56" s="97" t="s">
        <v>48</v>
      </c>
      <c r="B56" s="114" t="s">
        <v>272</v>
      </c>
      <c r="C56" s="110" t="s">
        <v>336</v>
      </c>
      <c r="D56" s="100" t="s">
        <v>14</v>
      </c>
      <c r="E56" s="115">
        <v>6</v>
      </c>
      <c r="F56" s="29"/>
      <c r="G56" s="29"/>
      <c r="H56" s="102">
        <f t="shared" ref="H56:H58" si="21">E56*F56</f>
        <v>0</v>
      </c>
      <c r="I56" s="102">
        <f t="shared" ref="I56:I58" si="22">E56*G56</f>
        <v>0</v>
      </c>
      <c r="J56" s="13">
        <f t="shared" ref="J56:J58" si="23">H56+I56</f>
        <v>0</v>
      </c>
      <c r="K56" s="102">
        <f>(F56+G56)*(1+RESUMO!$P$8)</f>
        <v>0</v>
      </c>
      <c r="L56" s="102">
        <f t="shared" ref="L56:L58" si="24">E56*K56</f>
        <v>0</v>
      </c>
    </row>
    <row r="57" spans="1:12" s="91" customFormat="1" ht="31" x14ac:dyDescent="0.35">
      <c r="A57" s="97" t="s">
        <v>49</v>
      </c>
      <c r="B57" s="114" t="s">
        <v>273</v>
      </c>
      <c r="C57" s="110" t="s">
        <v>336</v>
      </c>
      <c r="D57" s="100" t="s">
        <v>14</v>
      </c>
      <c r="E57" s="115">
        <v>18</v>
      </c>
      <c r="F57" s="29"/>
      <c r="G57" s="29"/>
      <c r="H57" s="102">
        <f t="shared" si="21"/>
        <v>0</v>
      </c>
      <c r="I57" s="102">
        <f t="shared" si="22"/>
        <v>0</v>
      </c>
      <c r="J57" s="13">
        <f t="shared" si="23"/>
        <v>0</v>
      </c>
      <c r="K57" s="102">
        <f>(F57+G57)*(1+RESUMO!$P$8)</f>
        <v>0</v>
      </c>
      <c r="L57" s="102">
        <f t="shared" si="24"/>
        <v>0</v>
      </c>
    </row>
    <row r="58" spans="1:12" s="91" customFormat="1" ht="31" x14ac:dyDescent="0.35">
      <c r="A58" s="97" t="s">
        <v>175</v>
      </c>
      <c r="B58" s="114" t="s">
        <v>274</v>
      </c>
      <c r="C58" s="110" t="s">
        <v>337</v>
      </c>
      <c r="D58" s="100" t="s">
        <v>62</v>
      </c>
      <c r="E58" s="116">
        <v>8.3503532732416694</v>
      </c>
      <c r="F58" s="29"/>
      <c r="G58" s="29"/>
      <c r="H58" s="102">
        <f t="shared" si="21"/>
        <v>0</v>
      </c>
      <c r="I58" s="102">
        <f t="shared" si="22"/>
        <v>0</v>
      </c>
      <c r="J58" s="13">
        <f t="shared" si="23"/>
        <v>0</v>
      </c>
      <c r="K58" s="102">
        <f>(F58+G58)*(1+RESUMO!$P$8)</f>
        <v>0</v>
      </c>
      <c r="L58" s="102">
        <f t="shared" si="24"/>
        <v>0</v>
      </c>
    </row>
    <row r="59" spans="1:12" s="91" customFormat="1" ht="15.5" x14ac:dyDescent="0.35">
      <c r="A59" s="103">
        <v>4</v>
      </c>
      <c r="B59" s="93" t="s">
        <v>275</v>
      </c>
      <c r="C59" s="104"/>
      <c r="D59" s="95"/>
      <c r="E59" s="96"/>
      <c r="F59" s="5"/>
      <c r="G59" s="5"/>
      <c r="H59" s="22">
        <f>SUBTOTAL(9,H60:H107)</f>
        <v>0</v>
      </c>
      <c r="I59" s="22">
        <f>SUBTOTAL(9,I60:I107)</f>
        <v>0</v>
      </c>
      <c r="J59" s="22">
        <f>SUBTOTAL(9,J60:J107)</f>
        <v>0</v>
      </c>
      <c r="K59" s="22"/>
      <c r="L59" s="22">
        <f>SUBTOTAL(9,L60:L107)</f>
        <v>0</v>
      </c>
    </row>
    <row r="60" spans="1:12" s="91" customFormat="1" ht="15.5" x14ac:dyDescent="0.35">
      <c r="A60" s="105" t="s">
        <v>41</v>
      </c>
      <c r="B60" s="106" t="s">
        <v>252</v>
      </c>
      <c r="C60" s="107"/>
      <c r="D60" s="108"/>
      <c r="E60" s="109"/>
      <c r="F60" s="131"/>
      <c r="G60" s="131"/>
      <c r="H60" s="30"/>
      <c r="I60" s="30"/>
      <c r="J60" s="30"/>
      <c r="K60" s="30"/>
      <c r="L60" s="30"/>
    </row>
    <row r="61" spans="1:12" s="91" customFormat="1" ht="31" x14ac:dyDescent="0.35">
      <c r="A61" s="97" t="s">
        <v>16</v>
      </c>
      <c r="B61" s="98" t="s">
        <v>276</v>
      </c>
      <c r="C61" s="101" t="s">
        <v>335</v>
      </c>
      <c r="D61" s="100" t="s">
        <v>64</v>
      </c>
      <c r="E61" s="101">
        <v>1</v>
      </c>
      <c r="F61" s="29"/>
      <c r="G61" s="29"/>
      <c r="H61" s="102">
        <f t="shared" ref="H61:H75" si="25">E61*F61</f>
        <v>0</v>
      </c>
      <c r="I61" s="102">
        <f t="shared" ref="I61:I75" si="26">E61*G61</f>
        <v>0</v>
      </c>
      <c r="J61" s="13">
        <f t="shared" ref="J61:J75" si="27">H61+I61</f>
        <v>0</v>
      </c>
      <c r="K61" s="102">
        <f>(F61+G61)*(1+RESUMO!$P$8)</f>
        <v>0</v>
      </c>
      <c r="L61" s="102">
        <f t="shared" ref="L61:L75" si="28">E61*K61</f>
        <v>0</v>
      </c>
    </row>
    <row r="62" spans="1:12" s="91" customFormat="1" ht="31" x14ac:dyDescent="0.35">
      <c r="A62" s="97" t="s">
        <v>17</v>
      </c>
      <c r="B62" s="98" t="s">
        <v>277</v>
      </c>
      <c r="C62" s="101" t="s">
        <v>335</v>
      </c>
      <c r="D62" s="100" t="s">
        <v>64</v>
      </c>
      <c r="E62" s="101">
        <v>1</v>
      </c>
      <c r="F62" s="29"/>
      <c r="G62" s="29"/>
      <c r="H62" s="102">
        <f t="shared" si="25"/>
        <v>0</v>
      </c>
      <c r="I62" s="102">
        <f t="shared" si="26"/>
        <v>0</v>
      </c>
      <c r="J62" s="13">
        <f t="shared" si="27"/>
        <v>0</v>
      </c>
      <c r="K62" s="102">
        <f>(F62+G62)*(1+RESUMO!$P$8)</f>
        <v>0</v>
      </c>
      <c r="L62" s="102">
        <f t="shared" si="28"/>
        <v>0</v>
      </c>
    </row>
    <row r="63" spans="1:12" s="91" customFormat="1" ht="31" x14ac:dyDescent="0.35">
      <c r="A63" s="97" t="s">
        <v>42</v>
      </c>
      <c r="B63" s="98" t="s">
        <v>278</v>
      </c>
      <c r="C63" s="101" t="s">
        <v>146</v>
      </c>
      <c r="D63" s="100" t="s">
        <v>64</v>
      </c>
      <c r="E63" s="101">
        <v>3</v>
      </c>
      <c r="F63" s="29"/>
      <c r="G63" s="29"/>
      <c r="H63" s="102">
        <f t="shared" si="25"/>
        <v>0</v>
      </c>
      <c r="I63" s="102">
        <f t="shared" si="26"/>
        <v>0</v>
      </c>
      <c r="J63" s="13">
        <f t="shared" si="27"/>
        <v>0</v>
      </c>
      <c r="K63" s="102">
        <f>(F63+G63)*(1+RESUMO!$P$8)</f>
        <v>0</v>
      </c>
      <c r="L63" s="102">
        <f t="shared" si="28"/>
        <v>0</v>
      </c>
    </row>
    <row r="64" spans="1:12" s="91" customFormat="1" ht="31" x14ac:dyDescent="0.35">
      <c r="A64" s="97" t="s">
        <v>59</v>
      </c>
      <c r="B64" s="98" t="s">
        <v>279</v>
      </c>
      <c r="C64" s="101" t="s">
        <v>147</v>
      </c>
      <c r="D64" s="100" t="s">
        <v>64</v>
      </c>
      <c r="E64" s="101">
        <v>3</v>
      </c>
      <c r="F64" s="29"/>
      <c r="G64" s="29"/>
      <c r="H64" s="102">
        <f t="shared" si="25"/>
        <v>0</v>
      </c>
      <c r="I64" s="102">
        <f t="shared" si="26"/>
        <v>0</v>
      </c>
      <c r="J64" s="13">
        <f t="shared" si="27"/>
        <v>0</v>
      </c>
      <c r="K64" s="102">
        <f>(F64+G64)*(1+RESUMO!$P$8)</f>
        <v>0</v>
      </c>
      <c r="L64" s="102">
        <f t="shared" si="28"/>
        <v>0</v>
      </c>
    </row>
    <row r="65" spans="1:12" s="91" customFormat="1" ht="46.5" x14ac:dyDescent="0.35">
      <c r="A65" s="97" t="s">
        <v>60</v>
      </c>
      <c r="B65" s="98" t="s">
        <v>280</v>
      </c>
      <c r="C65" s="101" t="s">
        <v>146</v>
      </c>
      <c r="D65" s="100" t="s">
        <v>64</v>
      </c>
      <c r="E65" s="101">
        <v>1</v>
      </c>
      <c r="F65" s="29"/>
      <c r="G65" s="29"/>
      <c r="H65" s="102">
        <f t="shared" si="25"/>
        <v>0</v>
      </c>
      <c r="I65" s="102">
        <f t="shared" si="26"/>
        <v>0</v>
      </c>
      <c r="J65" s="13">
        <f t="shared" si="27"/>
        <v>0</v>
      </c>
      <c r="K65" s="102">
        <f>(F65+G65)*(1+RESUMO!$P$8)</f>
        <v>0</v>
      </c>
      <c r="L65" s="102">
        <f t="shared" si="28"/>
        <v>0</v>
      </c>
    </row>
    <row r="66" spans="1:12" s="91" customFormat="1" ht="46.5" x14ac:dyDescent="0.35">
      <c r="A66" s="97" t="s">
        <v>176</v>
      </c>
      <c r="B66" s="98" t="s">
        <v>280</v>
      </c>
      <c r="C66" s="101" t="s">
        <v>147</v>
      </c>
      <c r="D66" s="100" t="s">
        <v>64</v>
      </c>
      <c r="E66" s="101">
        <v>1</v>
      </c>
      <c r="F66" s="29"/>
      <c r="G66" s="29"/>
      <c r="H66" s="102">
        <f t="shared" si="25"/>
        <v>0</v>
      </c>
      <c r="I66" s="102">
        <f t="shared" si="26"/>
        <v>0</v>
      </c>
      <c r="J66" s="13">
        <f t="shared" si="27"/>
        <v>0</v>
      </c>
      <c r="K66" s="102">
        <f>(F66+G66)*(1+RESUMO!$P$8)</f>
        <v>0</v>
      </c>
      <c r="L66" s="102">
        <f t="shared" si="28"/>
        <v>0</v>
      </c>
    </row>
    <row r="67" spans="1:12" s="91" customFormat="1" ht="46.5" x14ac:dyDescent="0.35">
      <c r="A67" s="97" t="s">
        <v>177</v>
      </c>
      <c r="B67" s="98" t="s">
        <v>281</v>
      </c>
      <c r="C67" s="101" t="s">
        <v>146</v>
      </c>
      <c r="D67" s="100" t="s">
        <v>64</v>
      </c>
      <c r="E67" s="101">
        <v>1</v>
      </c>
      <c r="F67" s="29"/>
      <c r="G67" s="29"/>
      <c r="H67" s="102">
        <f t="shared" si="25"/>
        <v>0</v>
      </c>
      <c r="I67" s="102">
        <f t="shared" si="26"/>
        <v>0</v>
      </c>
      <c r="J67" s="13">
        <f t="shared" si="27"/>
        <v>0</v>
      </c>
      <c r="K67" s="102">
        <f>(F67+G67)*(1+RESUMO!$P$8)</f>
        <v>0</v>
      </c>
      <c r="L67" s="102">
        <f t="shared" si="28"/>
        <v>0</v>
      </c>
    </row>
    <row r="68" spans="1:12" s="91" customFormat="1" ht="46.5" x14ac:dyDescent="0.35">
      <c r="A68" s="97" t="s">
        <v>178</v>
      </c>
      <c r="B68" s="98" t="s">
        <v>281</v>
      </c>
      <c r="C68" s="101" t="s">
        <v>147</v>
      </c>
      <c r="D68" s="100" t="s">
        <v>64</v>
      </c>
      <c r="E68" s="101">
        <v>1</v>
      </c>
      <c r="F68" s="29"/>
      <c r="G68" s="29"/>
      <c r="H68" s="102">
        <f t="shared" si="25"/>
        <v>0</v>
      </c>
      <c r="I68" s="102">
        <f t="shared" si="26"/>
        <v>0</v>
      </c>
      <c r="J68" s="13">
        <f t="shared" si="27"/>
        <v>0</v>
      </c>
      <c r="K68" s="102">
        <f>(F68+G68)*(1+RESUMO!$P$8)</f>
        <v>0</v>
      </c>
      <c r="L68" s="102">
        <f t="shared" si="28"/>
        <v>0</v>
      </c>
    </row>
    <row r="69" spans="1:12" s="91" customFormat="1" ht="62" x14ac:dyDescent="0.35">
      <c r="A69" s="97" t="s">
        <v>179</v>
      </c>
      <c r="B69" s="98" t="s">
        <v>282</v>
      </c>
      <c r="C69" s="101" t="s">
        <v>146</v>
      </c>
      <c r="D69" s="100" t="s">
        <v>64</v>
      </c>
      <c r="E69" s="101">
        <v>1</v>
      </c>
      <c r="F69" s="29"/>
      <c r="G69" s="29"/>
      <c r="H69" s="102">
        <f t="shared" si="25"/>
        <v>0</v>
      </c>
      <c r="I69" s="102">
        <f t="shared" si="26"/>
        <v>0</v>
      </c>
      <c r="J69" s="13">
        <f t="shared" si="27"/>
        <v>0</v>
      </c>
      <c r="K69" s="102">
        <f>(F69+G69)*(1+RESUMO!$P$8)</f>
        <v>0</v>
      </c>
      <c r="L69" s="102">
        <f t="shared" si="28"/>
        <v>0</v>
      </c>
    </row>
    <row r="70" spans="1:12" s="91" customFormat="1" ht="62" x14ac:dyDescent="0.35">
      <c r="A70" s="97" t="s">
        <v>180</v>
      </c>
      <c r="B70" s="98" t="s">
        <v>282</v>
      </c>
      <c r="C70" s="101" t="s">
        <v>147</v>
      </c>
      <c r="D70" s="100" t="s">
        <v>64</v>
      </c>
      <c r="E70" s="101">
        <v>1</v>
      </c>
      <c r="F70" s="29"/>
      <c r="G70" s="29"/>
      <c r="H70" s="102">
        <f t="shared" si="25"/>
        <v>0</v>
      </c>
      <c r="I70" s="102">
        <f t="shared" si="26"/>
        <v>0</v>
      </c>
      <c r="J70" s="13">
        <f t="shared" si="27"/>
        <v>0</v>
      </c>
      <c r="K70" s="102">
        <f>(F70+G70)*(1+RESUMO!$P$8)</f>
        <v>0</v>
      </c>
      <c r="L70" s="102">
        <f t="shared" si="28"/>
        <v>0</v>
      </c>
    </row>
    <row r="71" spans="1:12" s="91" customFormat="1" ht="62" x14ac:dyDescent="0.35">
      <c r="A71" s="97" t="s">
        <v>181</v>
      </c>
      <c r="B71" s="98" t="s">
        <v>283</v>
      </c>
      <c r="C71" s="110" t="s">
        <v>338</v>
      </c>
      <c r="D71" s="100" t="s">
        <v>64</v>
      </c>
      <c r="E71" s="101">
        <v>1</v>
      </c>
      <c r="F71" s="29"/>
      <c r="G71" s="29"/>
      <c r="H71" s="102">
        <f t="shared" si="25"/>
        <v>0</v>
      </c>
      <c r="I71" s="102">
        <f t="shared" si="26"/>
        <v>0</v>
      </c>
      <c r="J71" s="13">
        <f t="shared" si="27"/>
        <v>0</v>
      </c>
      <c r="K71" s="102">
        <f>(F71+G71)*(1+RESUMO!$P$8)</f>
        <v>0</v>
      </c>
      <c r="L71" s="102">
        <f t="shared" si="28"/>
        <v>0</v>
      </c>
    </row>
    <row r="72" spans="1:12" s="91" customFormat="1" ht="108.5" x14ac:dyDescent="0.35">
      <c r="A72" s="97" t="s">
        <v>182</v>
      </c>
      <c r="B72" s="98" t="s">
        <v>284</v>
      </c>
      <c r="C72" s="110" t="s">
        <v>335</v>
      </c>
      <c r="D72" s="100" t="s">
        <v>64</v>
      </c>
      <c r="E72" s="101">
        <v>1</v>
      </c>
      <c r="F72" s="29"/>
      <c r="G72" s="29"/>
      <c r="H72" s="102">
        <f t="shared" si="25"/>
        <v>0</v>
      </c>
      <c r="I72" s="102">
        <f t="shared" si="26"/>
        <v>0</v>
      </c>
      <c r="J72" s="13">
        <f t="shared" si="27"/>
        <v>0</v>
      </c>
      <c r="K72" s="102">
        <f>(F72+G72)*(1+RESUMO!$P$8)</f>
        <v>0</v>
      </c>
      <c r="L72" s="102">
        <f t="shared" si="28"/>
        <v>0</v>
      </c>
    </row>
    <row r="73" spans="1:12" s="91" customFormat="1" ht="77.5" x14ac:dyDescent="0.35">
      <c r="A73" s="97" t="s">
        <v>362</v>
      </c>
      <c r="B73" s="98" t="s">
        <v>285</v>
      </c>
      <c r="C73" s="110" t="s">
        <v>339</v>
      </c>
      <c r="D73" s="100" t="s">
        <v>64</v>
      </c>
      <c r="E73" s="101">
        <v>1</v>
      </c>
      <c r="F73" s="29"/>
      <c r="G73" s="29"/>
      <c r="H73" s="102">
        <f t="shared" si="25"/>
        <v>0</v>
      </c>
      <c r="I73" s="102">
        <f t="shared" si="26"/>
        <v>0</v>
      </c>
      <c r="J73" s="13">
        <f t="shared" si="27"/>
        <v>0</v>
      </c>
      <c r="K73" s="102">
        <f>(F73+G73)*(1+RESUMO!$P$8)</f>
        <v>0</v>
      </c>
      <c r="L73" s="102">
        <f t="shared" si="28"/>
        <v>0</v>
      </c>
    </row>
    <row r="74" spans="1:12" s="91" customFormat="1" ht="93" x14ac:dyDescent="0.35">
      <c r="A74" s="97" t="s">
        <v>363</v>
      </c>
      <c r="B74" s="98" t="s">
        <v>286</v>
      </c>
      <c r="C74" s="110" t="s">
        <v>146</v>
      </c>
      <c r="D74" s="100" t="s">
        <v>64</v>
      </c>
      <c r="E74" s="101">
        <v>1</v>
      </c>
      <c r="F74" s="29"/>
      <c r="G74" s="29"/>
      <c r="H74" s="102">
        <f t="shared" si="25"/>
        <v>0</v>
      </c>
      <c r="I74" s="102">
        <f t="shared" si="26"/>
        <v>0</v>
      </c>
      <c r="J74" s="13">
        <f t="shared" si="27"/>
        <v>0</v>
      </c>
      <c r="K74" s="102">
        <f>(F74+G74)*(1+RESUMO!$P$8)</f>
        <v>0</v>
      </c>
      <c r="L74" s="102">
        <f t="shared" si="28"/>
        <v>0</v>
      </c>
    </row>
    <row r="75" spans="1:12" s="91" customFormat="1" ht="46.5" x14ac:dyDescent="0.35">
      <c r="A75" s="97" t="s">
        <v>364</v>
      </c>
      <c r="B75" s="98" t="s">
        <v>259</v>
      </c>
      <c r="C75" s="99" t="s">
        <v>333</v>
      </c>
      <c r="D75" s="100" t="s">
        <v>64</v>
      </c>
      <c r="E75" s="117">
        <v>18</v>
      </c>
      <c r="F75" s="29"/>
      <c r="G75" s="29"/>
      <c r="H75" s="102">
        <f t="shared" si="25"/>
        <v>0</v>
      </c>
      <c r="I75" s="102">
        <f t="shared" si="26"/>
        <v>0</v>
      </c>
      <c r="J75" s="13">
        <f t="shared" si="27"/>
        <v>0</v>
      </c>
      <c r="K75" s="102">
        <f>(F75+G75)*(1+RESUMO!$P$8)</f>
        <v>0</v>
      </c>
      <c r="L75" s="102">
        <f t="shared" si="28"/>
        <v>0</v>
      </c>
    </row>
    <row r="76" spans="1:12" s="91" customFormat="1" ht="15.5" x14ac:dyDescent="0.35">
      <c r="A76" s="105" t="s">
        <v>183</v>
      </c>
      <c r="B76" s="106" t="s">
        <v>260</v>
      </c>
      <c r="C76" s="107"/>
      <c r="D76" s="108"/>
      <c r="E76" s="109"/>
      <c r="F76" s="131"/>
      <c r="G76" s="131"/>
      <c r="H76" s="30"/>
      <c r="I76" s="30"/>
      <c r="J76" s="30"/>
      <c r="K76" s="30"/>
      <c r="L76" s="30"/>
    </row>
    <row r="77" spans="1:12" s="91" customFormat="1" ht="31" x14ac:dyDescent="0.35">
      <c r="A77" s="97" t="s">
        <v>184</v>
      </c>
      <c r="B77" s="98" t="s">
        <v>287</v>
      </c>
      <c r="C77" s="100" t="s">
        <v>335</v>
      </c>
      <c r="D77" s="100" t="s">
        <v>14</v>
      </c>
      <c r="E77" s="101">
        <v>12</v>
      </c>
      <c r="F77" s="29"/>
      <c r="G77" s="29"/>
      <c r="H77" s="102">
        <f t="shared" ref="H77:H97" si="29">E77*F77</f>
        <v>0</v>
      </c>
      <c r="I77" s="102">
        <f t="shared" ref="I77:I97" si="30">E77*G77</f>
        <v>0</v>
      </c>
      <c r="J77" s="13">
        <f t="shared" ref="J77:J97" si="31">H77+I77</f>
        <v>0</v>
      </c>
      <c r="K77" s="102">
        <f>(F77+G77)*(1+RESUMO!$P$8)</f>
        <v>0</v>
      </c>
      <c r="L77" s="102">
        <f t="shared" ref="L77:L97" si="32">E77*K77</f>
        <v>0</v>
      </c>
    </row>
    <row r="78" spans="1:12" s="91" customFormat="1" ht="31" x14ac:dyDescent="0.35">
      <c r="A78" s="97" t="s">
        <v>185</v>
      </c>
      <c r="B78" s="98" t="s">
        <v>288</v>
      </c>
      <c r="C78" s="100" t="s">
        <v>147</v>
      </c>
      <c r="D78" s="100" t="s">
        <v>14</v>
      </c>
      <c r="E78" s="101">
        <v>36</v>
      </c>
      <c r="F78" s="29"/>
      <c r="G78" s="29"/>
      <c r="H78" s="102">
        <f t="shared" si="29"/>
        <v>0</v>
      </c>
      <c r="I78" s="102">
        <f t="shared" si="30"/>
        <v>0</v>
      </c>
      <c r="J78" s="13">
        <f t="shared" si="31"/>
        <v>0</v>
      </c>
      <c r="K78" s="102">
        <f>(F78+G78)*(1+RESUMO!$P$8)</f>
        <v>0</v>
      </c>
      <c r="L78" s="102">
        <f t="shared" si="32"/>
        <v>0</v>
      </c>
    </row>
    <row r="79" spans="1:12" s="91" customFormat="1" ht="31" x14ac:dyDescent="0.35">
      <c r="A79" s="97" t="s">
        <v>186</v>
      </c>
      <c r="B79" s="98" t="s">
        <v>288</v>
      </c>
      <c r="C79" s="100" t="s">
        <v>146</v>
      </c>
      <c r="D79" s="100" t="s">
        <v>14</v>
      </c>
      <c r="E79" s="101">
        <v>6</v>
      </c>
      <c r="F79" s="29"/>
      <c r="G79" s="29"/>
      <c r="H79" s="102">
        <f t="shared" si="29"/>
        <v>0</v>
      </c>
      <c r="I79" s="102">
        <f t="shared" si="30"/>
        <v>0</v>
      </c>
      <c r="J79" s="13">
        <f t="shared" si="31"/>
        <v>0</v>
      </c>
      <c r="K79" s="102">
        <f>(F79+G79)*(1+RESUMO!$P$8)</f>
        <v>0</v>
      </c>
      <c r="L79" s="102">
        <f t="shared" si="32"/>
        <v>0</v>
      </c>
    </row>
    <row r="80" spans="1:12" s="91" customFormat="1" ht="31" x14ac:dyDescent="0.35">
      <c r="A80" s="97" t="s">
        <v>187</v>
      </c>
      <c r="B80" s="98" t="s">
        <v>289</v>
      </c>
      <c r="C80" s="100" t="s">
        <v>335</v>
      </c>
      <c r="D80" s="100" t="s">
        <v>15</v>
      </c>
      <c r="E80" s="118">
        <v>1</v>
      </c>
      <c r="F80" s="29"/>
      <c r="G80" s="29"/>
      <c r="H80" s="102">
        <f t="shared" si="29"/>
        <v>0</v>
      </c>
      <c r="I80" s="102">
        <f t="shared" si="30"/>
        <v>0</v>
      </c>
      <c r="J80" s="13">
        <f t="shared" si="31"/>
        <v>0</v>
      </c>
      <c r="K80" s="102">
        <f>(F80+G80)*(1+RESUMO!$P$8)</f>
        <v>0</v>
      </c>
      <c r="L80" s="102">
        <f t="shared" si="32"/>
        <v>0</v>
      </c>
    </row>
    <row r="81" spans="1:12" s="91" customFormat="1" ht="31" x14ac:dyDescent="0.35">
      <c r="A81" s="97" t="s">
        <v>188</v>
      </c>
      <c r="B81" s="98" t="s">
        <v>290</v>
      </c>
      <c r="C81" s="100" t="s">
        <v>340</v>
      </c>
      <c r="D81" s="100" t="s">
        <v>15</v>
      </c>
      <c r="E81" s="118">
        <v>1</v>
      </c>
      <c r="F81" s="29"/>
      <c r="G81" s="29"/>
      <c r="H81" s="102">
        <f t="shared" si="29"/>
        <v>0</v>
      </c>
      <c r="I81" s="102">
        <f t="shared" si="30"/>
        <v>0</v>
      </c>
      <c r="J81" s="13">
        <f t="shared" si="31"/>
        <v>0</v>
      </c>
      <c r="K81" s="102">
        <f>(F81+G81)*(1+RESUMO!$P$8)</f>
        <v>0</v>
      </c>
      <c r="L81" s="102">
        <f t="shared" si="32"/>
        <v>0</v>
      </c>
    </row>
    <row r="82" spans="1:12" s="91" customFormat="1" ht="31" x14ac:dyDescent="0.35">
      <c r="A82" s="97" t="s">
        <v>189</v>
      </c>
      <c r="B82" s="98" t="s">
        <v>291</v>
      </c>
      <c r="C82" s="100" t="s">
        <v>335</v>
      </c>
      <c r="D82" s="100" t="s">
        <v>15</v>
      </c>
      <c r="E82" s="118">
        <v>6</v>
      </c>
      <c r="F82" s="29"/>
      <c r="G82" s="29"/>
      <c r="H82" s="102">
        <f t="shared" si="29"/>
        <v>0</v>
      </c>
      <c r="I82" s="102">
        <f t="shared" si="30"/>
        <v>0</v>
      </c>
      <c r="J82" s="13">
        <f t="shared" si="31"/>
        <v>0</v>
      </c>
      <c r="K82" s="102">
        <f>(F82+G82)*(1+RESUMO!$P$8)</f>
        <v>0</v>
      </c>
      <c r="L82" s="102">
        <f t="shared" si="32"/>
        <v>0</v>
      </c>
    </row>
    <row r="83" spans="1:12" s="91" customFormat="1" ht="31" x14ac:dyDescent="0.35">
      <c r="A83" s="97" t="s">
        <v>190</v>
      </c>
      <c r="B83" s="98" t="s">
        <v>291</v>
      </c>
      <c r="C83" s="100" t="s">
        <v>339</v>
      </c>
      <c r="D83" s="100" t="s">
        <v>15</v>
      </c>
      <c r="E83" s="118">
        <v>1</v>
      </c>
      <c r="F83" s="29"/>
      <c r="G83" s="29"/>
      <c r="H83" s="102">
        <f t="shared" si="29"/>
        <v>0</v>
      </c>
      <c r="I83" s="102">
        <f t="shared" si="30"/>
        <v>0</v>
      </c>
      <c r="J83" s="13">
        <f t="shared" si="31"/>
        <v>0</v>
      </c>
      <c r="K83" s="102">
        <f>(F83+G83)*(1+RESUMO!$P$8)</f>
        <v>0</v>
      </c>
      <c r="L83" s="102">
        <f t="shared" si="32"/>
        <v>0</v>
      </c>
    </row>
    <row r="84" spans="1:12" s="91" customFormat="1" ht="31" x14ac:dyDescent="0.35">
      <c r="A84" s="97" t="s">
        <v>191</v>
      </c>
      <c r="B84" s="98" t="s">
        <v>292</v>
      </c>
      <c r="C84" s="100" t="s">
        <v>147</v>
      </c>
      <c r="D84" s="100" t="s">
        <v>15</v>
      </c>
      <c r="E84" s="118">
        <v>7</v>
      </c>
      <c r="F84" s="29"/>
      <c r="G84" s="29"/>
      <c r="H84" s="102">
        <f t="shared" si="29"/>
        <v>0</v>
      </c>
      <c r="I84" s="102">
        <f t="shared" si="30"/>
        <v>0</v>
      </c>
      <c r="J84" s="13">
        <f t="shared" si="31"/>
        <v>0</v>
      </c>
      <c r="K84" s="102">
        <f>(F84+G84)*(1+RESUMO!$P$8)</f>
        <v>0</v>
      </c>
      <c r="L84" s="102">
        <f t="shared" si="32"/>
        <v>0</v>
      </c>
    </row>
    <row r="85" spans="1:12" s="91" customFormat="1" ht="31" x14ac:dyDescent="0.35">
      <c r="A85" s="97" t="s">
        <v>192</v>
      </c>
      <c r="B85" s="98" t="s">
        <v>293</v>
      </c>
      <c r="C85" s="100" t="s">
        <v>147</v>
      </c>
      <c r="D85" s="100" t="s">
        <v>15</v>
      </c>
      <c r="E85" s="118">
        <v>1</v>
      </c>
      <c r="F85" s="29"/>
      <c r="G85" s="29"/>
      <c r="H85" s="102">
        <f t="shared" si="29"/>
        <v>0</v>
      </c>
      <c r="I85" s="102">
        <f t="shared" si="30"/>
        <v>0</v>
      </c>
      <c r="J85" s="13">
        <f t="shared" si="31"/>
        <v>0</v>
      </c>
      <c r="K85" s="102">
        <f>(F85+G85)*(1+RESUMO!$P$8)</f>
        <v>0</v>
      </c>
      <c r="L85" s="102">
        <f t="shared" si="32"/>
        <v>0</v>
      </c>
    </row>
    <row r="86" spans="1:12" s="91" customFormat="1" ht="31" x14ac:dyDescent="0.35">
      <c r="A86" s="97" t="s">
        <v>193</v>
      </c>
      <c r="B86" s="98" t="s">
        <v>294</v>
      </c>
      <c r="C86" s="100" t="s">
        <v>148</v>
      </c>
      <c r="D86" s="100" t="s">
        <v>15</v>
      </c>
      <c r="E86" s="118">
        <v>1</v>
      </c>
      <c r="F86" s="29"/>
      <c r="G86" s="29"/>
      <c r="H86" s="102">
        <f t="shared" si="29"/>
        <v>0</v>
      </c>
      <c r="I86" s="102">
        <f t="shared" si="30"/>
        <v>0</v>
      </c>
      <c r="J86" s="13">
        <f t="shared" si="31"/>
        <v>0</v>
      </c>
      <c r="K86" s="102">
        <f>(F86+G86)*(1+RESUMO!$P$8)</f>
        <v>0</v>
      </c>
      <c r="L86" s="102">
        <f t="shared" si="32"/>
        <v>0</v>
      </c>
    </row>
    <row r="87" spans="1:12" s="91" customFormat="1" ht="31" x14ac:dyDescent="0.35">
      <c r="A87" s="97" t="s">
        <v>194</v>
      </c>
      <c r="B87" s="98" t="s">
        <v>294</v>
      </c>
      <c r="C87" s="100" t="s">
        <v>147</v>
      </c>
      <c r="D87" s="100" t="s">
        <v>15</v>
      </c>
      <c r="E87" s="118">
        <v>10</v>
      </c>
      <c r="F87" s="29"/>
      <c r="G87" s="29"/>
      <c r="H87" s="102">
        <f t="shared" si="29"/>
        <v>0</v>
      </c>
      <c r="I87" s="102">
        <f t="shared" si="30"/>
        <v>0</v>
      </c>
      <c r="J87" s="13">
        <f t="shared" si="31"/>
        <v>0</v>
      </c>
      <c r="K87" s="102">
        <f>(F87+G87)*(1+RESUMO!$P$8)</f>
        <v>0</v>
      </c>
      <c r="L87" s="102">
        <f t="shared" si="32"/>
        <v>0</v>
      </c>
    </row>
    <row r="88" spans="1:12" s="91" customFormat="1" ht="31" x14ac:dyDescent="0.35">
      <c r="A88" s="97" t="s">
        <v>195</v>
      </c>
      <c r="B88" s="98" t="s">
        <v>294</v>
      </c>
      <c r="C88" s="100" t="s">
        <v>146</v>
      </c>
      <c r="D88" s="100" t="s">
        <v>15</v>
      </c>
      <c r="E88" s="118">
        <v>10</v>
      </c>
      <c r="F88" s="29"/>
      <c r="G88" s="29"/>
      <c r="H88" s="102">
        <f t="shared" si="29"/>
        <v>0</v>
      </c>
      <c r="I88" s="102">
        <f t="shared" si="30"/>
        <v>0</v>
      </c>
      <c r="J88" s="13">
        <f t="shared" si="31"/>
        <v>0</v>
      </c>
      <c r="K88" s="102">
        <f>(F88+G88)*(1+RESUMO!$P$8)</f>
        <v>0</v>
      </c>
      <c r="L88" s="102">
        <f t="shared" si="32"/>
        <v>0</v>
      </c>
    </row>
    <row r="89" spans="1:12" s="91" customFormat="1" ht="31" x14ac:dyDescent="0.35">
      <c r="A89" s="97" t="s">
        <v>196</v>
      </c>
      <c r="B89" s="98" t="s">
        <v>295</v>
      </c>
      <c r="C89" s="100" t="s">
        <v>341</v>
      </c>
      <c r="D89" s="100" t="s">
        <v>15</v>
      </c>
      <c r="E89" s="118">
        <v>2</v>
      </c>
      <c r="F89" s="29"/>
      <c r="G89" s="29"/>
      <c r="H89" s="102">
        <f t="shared" si="29"/>
        <v>0</v>
      </c>
      <c r="I89" s="102">
        <f t="shared" si="30"/>
        <v>0</v>
      </c>
      <c r="J89" s="13">
        <f t="shared" si="31"/>
        <v>0</v>
      </c>
      <c r="K89" s="102">
        <f>(F89+G89)*(1+RESUMO!$P$8)</f>
        <v>0</v>
      </c>
      <c r="L89" s="102">
        <f t="shared" si="32"/>
        <v>0</v>
      </c>
    </row>
    <row r="90" spans="1:12" s="91" customFormat="1" ht="31" x14ac:dyDescent="0.35">
      <c r="A90" s="97" t="s">
        <v>197</v>
      </c>
      <c r="B90" s="98" t="s">
        <v>295</v>
      </c>
      <c r="C90" s="100" t="s">
        <v>342</v>
      </c>
      <c r="D90" s="100" t="s">
        <v>15</v>
      </c>
      <c r="E90" s="118">
        <v>2</v>
      </c>
      <c r="F90" s="29"/>
      <c r="G90" s="29"/>
      <c r="H90" s="102">
        <f t="shared" si="29"/>
        <v>0</v>
      </c>
      <c r="I90" s="102">
        <f t="shared" si="30"/>
        <v>0</v>
      </c>
      <c r="J90" s="13">
        <f t="shared" si="31"/>
        <v>0</v>
      </c>
      <c r="K90" s="102">
        <f>(F90+G90)*(1+RESUMO!$P$8)</f>
        <v>0</v>
      </c>
      <c r="L90" s="102">
        <f t="shared" si="32"/>
        <v>0</v>
      </c>
    </row>
    <row r="91" spans="1:12" s="91" customFormat="1" ht="31" x14ac:dyDescent="0.35">
      <c r="A91" s="97" t="s">
        <v>198</v>
      </c>
      <c r="B91" s="98" t="s">
        <v>295</v>
      </c>
      <c r="C91" s="100" t="s">
        <v>343</v>
      </c>
      <c r="D91" s="100" t="s">
        <v>15</v>
      </c>
      <c r="E91" s="118">
        <v>1</v>
      </c>
      <c r="F91" s="29"/>
      <c r="G91" s="29"/>
      <c r="H91" s="102">
        <f t="shared" si="29"/>
        <v>0</v>
      </c>
      <c r="I91" s="102">
        <f t="shared" si="30"/>
        <v>0</v>
      </c>
      <c r="J91" s="13">
        <f t="shared" si="31"/>
        <v>0</v>
      </c>
      <c r="K91" s="102">
        <f>(F91+G91)*(1+RESUMO!$P$8)</f>
        <v>0</v>
      </c>
      <c r="L91" s="102">
        <f t="shared" si="32"/>
        <v>0</v>
      </c>
    </row>
    <row r="92" spans="1:12" s="91" customFormat="1" ht="31" x14ac:dyDescent="0.35">
      <c r="A92" s="97" t="s">
        <v>199</v>
      </c>
      <c r="B92" s="98" t="s">
        <v>296</v>
      </c>
      <c r="C92" s="100" t="s">
        <v>339</v>
      </c>
      <c r="D92" s="100" t="s">
        <v>15</v>
      </c>
      <c r="E92" s="118">
        <v>4</v>
      </c>
      <c r="F92" s="29"/>
      <c r="G92" s="29"/>
      <c r="H92" s="102">
        <f t="shared" si="29"/>
        <v>0</v>
      </c>
      <c r="I92" s="102">
        <f t="shared" si="30"/>
        <v>0</v>
      </c>
      <c r="J92" s="13">
        <f t="shared" si="31"/>
        <v>0</v>
      </c>
      <c r="K92" s="102">
        <f>(F92+G92)*(1+RESUMO!$P$8)</f>
        <v>0</v>
      </c>
      <c r="L92" s="102">
        <f t="shared" si="32"/>
        <v>0</v>
      </c>
    </row>
    <row r="93" spans="1:12" s="91" customFormat="1" ht="31" x14ac:dyDescent="0.35">
      <c r="A93" s="97" t="s">
        <v>200</v>
      </c>
      <c r="B93" s="98" t="s">
        <v>296</v>
      </c>
      <c r="C93" s="100" t="s">
        <v>335</v>
      </c>
      <c r="D93" s="100" t="s">
        <v>15</v>
      </c>
      <c r="E93" s="118">
        <v>6</v>
      </c>
      <c r="F93" s="29"/>
      <c r="G93" s="29"/>
      <c r="H93" s="102">
        <f t="shared" si="29"/>
        <v>0</v>
      </c>
      <c r="I93" s="102">
        <f t="shared" si="30"/>
        <v>0</v>
      </c>
      <c r="J93" s="13">
        <f t="shared" si="31"/>
        <v>0</v>
      </c>
      <c r="K93" s="102">
        <f>(F93+G93)*(1+RESUMO!$P$8)</f>
        <v>0</v>
      </c>
      <c r="L93" s="102">
        <f t="shared" si="32"/>
        <v>0</v>
      </c>
    </row>
    <row r="94" spans="1:12" s="91" customFormat="1" ht="31" x14ac:dyDescent="0.35">
      <c r="A94" s="97" t="s">
        <v>201</v>
      </c>
      <c r="B94" s="98" t="s">
        <v>296</v>
      </c>
      <c r="C94" s="100" t="s">
        <v>344</v>
      </c>
      <c r="D94" s="100" t="s">
        <v>15</v>
      </c>
      <c r="E94" s="118">
        <v>2</v>
      </c>
      <c r="F94" s="29"/>
      <c r="G94" s="29"/>
      <c r="H94" s="102">
        <f t="shared" si="29"/>
        <v>0</v>
      </c>
      <c r="I94" s="102">
        <f t="shared" si="30"/>
        <v>0</v>
      </c>
      <c r="J94" s="13">
        <f t="shared" si="31"/>
        <v>0</v>
      </c>
      <c r="K94" s="102">
        <f>(F94+G94)*(1+RESUMO!$P$8)</f>
        <v>0</v>
      </c>
      <c r="L94" s="102">
        <f t="shared" si="32"/>
        <v>0</v>
      </c>
    </row>
    <row r="95" spans="1:12" s="91" customFormat="1" ht="31" x14ac:dyDescent="0.35">
      <c r="A95" s="97" t="s">
        <v>202</v>
      </c>
      <c r="B95" s="98" t="s">
        <v>297</v>
      </c>
      <c r="C95" s="100" t="s">
        <v>335</v>
      </c>
      <c r="D95" s="100" t="s">
        <v>15</v>
      </c>
      <c r="E95" s="118">
        <v>6</v>
      </c>
      <c r="F95" s="29"/>
      <c r="G95" s="29"/>
      <c r="H95" s="102">
        <f t="shared" si="29"/>
        <v>0</v>
      </c>
      <c r="I95" s="102">
        <f t="shared" si="30"/>
        <v>0</v>
      </c>
      <c r="J95" s="13">
        <f t="shared" si="31"/>
        <v>0</v>
      </c>
      <c r="K95" s="102">
        <f>(F95+G95)*(1+RESUMO!$P$8)</f>
        <v>0</v>
      </c>
      <c r="L95" s="102">
        <f t="shared" si="32"/>
        <v>0</v>
      </c>
    </row>
    <row r="96" spans="1:12" s="91" customFormat="1" ht="31" x14ac:dyDescent="0.35">
      <c r="A96" s="97" t="s">
        <v>203</v>
      </c>
      <c r="B96" s="98" t="s">
        <v>297</v>
      </c>
      <c r="C96" s="100" t="s">
        <v>344</v>
      </c>
      <c r="D96" s="100" t="s">
        <v>15</v>
      </c>
      <c r="E96" s="118">
        <v>2</v>
      </c>
      <c r="F96" s="29"/>
      <c r="G96" s="29"/>
      <c r="H96" s="102">
        <f t="shared" si="29"/>
        <v>0</v>
      </c>
      <c r="I96" s="102">
        <f t="shared" si="30"/>
        <v>0</v>
      </c>
      <c r="J96" s="13">
        <f t="shared" si="31"/>
        <v>0</v>
      </c>
      <c r="K96" s="102">
        <f>(F96+G96)*(1+RESUMO!$P$8)</f>
        <v>0</v>
      </c>
      <c r="L96" s="102">
        <f t="shared" si="32"/>
        <v>0</v>
      </c>
    </row>
    <row r="97" spans="1:12" s="91" customFormat="1" ht="31" x14ac:dyDescent="0.35">
      <c r="A97" s="97" t="s">
        <v>365</v>
      </c>
      <c r="B97" s="98" t="s">
        <v>297</v>
      </c>
      <c r="C97" s="100" t="s">
        <v>339</v>
      </c>
      <c r="D97" s="100" t="s">
        <v>15</v>
      </c>
      <c r="E97" s="118">
        <v>2</v>
      </c>
      <c r="F97" s="29"/>
      <c r="G97" s="29"/>
      <c r="H97" s="102">
        <f t="shared" si="29"/>
        <v>0</v>
      </c>
      <c r="I97" s="102">
        <f t="shared" si="30"/>
        <v>0</v>
      </c>
      <c r="J97" s="13">
        <f t="shared" si="31"/>
        <v>0</v>
      </c>
      <c r="K97" s="102">
        <f>(F97+G97)*(1+RESUMO!$P$8)</f>
        <v>0</v>
      </c>
      <c r="L97" s="102">
        <f t="shared" si="32"/>
        <v>0</v>
      </c>
    </row>
    <row r="98" spans="1:12" s="91" customFormat="1" ht="15.5" x14ac:dyDescent="0.35">
      <c r="A98" s="105" t="s">
        <v>204</v>
      </c>
      <c r="B98" s="119" t="s">
        <v>57</v>
      </c>
      <c r="C98" s="107"/>
      <c r="D98" s="108"/>
      <c r="E98" s="109"/>
      <c r="F98" s="131"/>
      <c r="G98" s="131"/>
      <c r="H98" s="30"/>
      <c r="I98" s="30"/>
      <c r="J98" s="30"/>
      <c r="K98" s="30"/>
      <c r="L98" s="30"/>
    </row>
    <row r="99" spans="1:12" s="91" customFormat="1" ht="31" x14ac:dyDescent="0.35">
      <c r="A99" s="97" t="s">
        <v>205</v>
      </c>
      <c r="B99" s="98" t="s">
        <v>298</v>
      </c>
      <c r="C99" s="99" t="s">
        <v>335</v>
      </c>
      <c r="D99" s="100" t="s">
        <v>64</v>
      </c>
      <c r="E99" s="112">
        <v>10</v>
      </c>
      <c r="F99" s="29"/>
      <c r="G99" s="29"/>
      <c r="H99" s="102">
        <f t="shared" ref="H99:H103" si="33">E99*F99</f>
        <v>0</v>
      </c>
      <c r="I99" s="102">
        <f t="shared" ref="I99:I103" si="34">E99*G99</f>
        <v>0</v>
      </c>
      <c r="J99" s="13">
        <f t="shared" ref="J99:J103" si="35">H99+I99</f>
        <v>0</v>
      </c>
      <c r="K99" s="102">
        <f>(F99+G99)*(1+RESUMO!$P$8)</f>
        <v>0</v>
      </c>
      <c r="L99" s="102">
        <f t="shared" ref="L99:L103" si="36">E99*K99</f>
        <v>0</v>
      </c>
    </row>
    <row r="100" spans="1:12" s="91" customFormat="1" ht="31" x14ac:dyDescent="0.35">
      <c r="A100" s="97" t="s">
        <v>206</v>
      </c>
      <c r="B100" s="98" t="s">
        <v>298</v>
      </c>
      <c r="C100" s="99" t="s">
        <v>147</v>
      </c>
      <c r="D100" s="100" t="s">
        <v>64</v>
      </c>
      <c r="E100" s="112">
        <v>15</v>
      </c>
      <c r="F100" s="29"/>
      <c r="G100" s="29"/>
      <c r="H100" s="102">
        <f t="shared" si="33"/>
        <v>0</v>
      </c>
      <c r="I100" s="102">
        <f t="shared" si="34"/>
        <v>0</v>
      </c>
      <c r="J100" s="13">
        <f t="shared" si="35"/>
        <v>0</v>
      </c>
      <c r="K100" s="102">
        <f>(F100+G100)*(1+RESUMO!$P$8)</f>
        <v>0</v>
      </c>
      <c r="L100" s="102">
        <f t="shared" si="36"/>
        <v>0</v>
      </c>
    </row>
    <row r="101" spans="1:12" s="91" customFormat="1" ht="31" x14ac:dyDescent="0.35">
      <c r="A101" s="97" t="s">
        <v>207</v>
      </c>
      <c r="B101" s="98" t="s">
        <v>298</v>
      </c>
      <c r="C101" s="99" t="s">
        <v>146</v>
      </c>
      <c r="D101" s="100" t="s">
        <v>64</v>
      </c>
      <c r="E101" s="112">
        <v>5</v>
      </c>
      <c r="F101" s="29"/>
      <c r="G101" s="29"/>
      <c r="H101" s="102">
        <f t="shared" si="33"/>
        <v>0</v>
      </c>
      <c r="I101" s="102">
        <f t="shared" si="34"/>
        <v>0</v>
      </c>
      <c r="J101" s="13">
        <f t="shared" si="35"/>
        <v>0</v>
      </c>
      <c r="K101" s="102">
        <f>(F101+G101)*(1+RESUMO!$P$8)</f>
        <v>0</v>
      </c>
      <c r="L101" s="102">
        <f t="shared" si="36"/>
        <v>0</v>
      </c>
    </row>
    <row r="102" spans="1:12" s="91" customFormat="1" ht="31" x14ac:dyDescent="0.35">
      <c r="A102" s="97" t="s">
        <v>208</v>
      </c>
      <c r="B102" s="98" t="s">
        <v>299</v>
      </c>
      <c r="C102" s="99" t="s">
        <v>345</v>
      </c>
      <c r="D102" s="100" t="s">
        <v>14</v>
      </c>
      <c r="E102" s="112">
        <v>6</v>
      </c>
      <c r="F102" s="29"/>
      <c r="G102" s="29"/>
      <c r="H102" s="102">
        <f t="shared" si="33"/>
        <v>0</v>
      </c>
      <c r="I102" s="102">
        <f t="shared" si="34"/>
        <v>0</v>
      </c>
      <c r="J102" s="13">
        <f t="shared" si="35"/>
        <v>0</v>
      </c>
      <c r="K102" s="102">
        <f>(F102+G102)*(1+RESUMO!$P$8)</f>
        <v>0</v>
      </c>
      <c r="L102" s="102">
        <f t="shared" si="36"/>
        <v>0</v>
      </c>
    </row>
    <row r="103" spans="1:12" s="91" customFormat="1" ht="31" x14ac:dyDescent="0.35">
      <c r="A103" s="97" t="s">
        <v>366</v>
      </c>
      <c r="B103" s="98" t="s">
        <v>300</v>
      </c>
      <c r="C103" s="99" t="s">
        <v>146</v>
      </c>
      <c r="D103" s="100" t="s">
        <v>50</v>
      </c>
      <c r="E103" s="112">
        <v>20</v>
      </c>
      <c r="F103" s="29"/>
      <c r="G103" s="29"/>
      <c r="H103" s="102">
        <f t="shared" si="33"/>
        <v>0</v>
      </c>
      <c r="I103" s="102">
        <f t="shared" si="34"/>
        <v>0</v>
      </c>
      <c r="J103" s="13">
        <f t="shared" si="35"/>
        <v>0</v>
      </c>
      <c r="K103" s="102">
        <f>(F103+G103)*(1+RESUMO!$P$8)</f>
        <v>0</v>
      </c>
      <c r="L103" s="102">
        <f t="shared" si="36"/>
        <v>0</v>
      </c>
    </row>
    <row r="104" spans="1:12" s="91" customFormat="1" ht="15.5" x14ac:dyDescent="0.35">
      <c r="A104" s="105" t="s">
        <v>209</v>
      </c>
      <c r="B104" s="119" t="s">
        <v>271</v>
      </c>
      <c r="C104" s="107"/>
      <c r="D104" s="108"/>
      <c r="E104" s="109"/>
      <c r="F104" s="131"/>
      <c r="G104" s="131"/>
      <c r="H104" s="30"/>
      <c r="I104" s="30"/>
      <c r="J104" s="30"/>
      <c r="K104" s="30"/>
      <c r="L104" s="30"/>
    </row>
    <row r="105" spans="1:12" s="91" customFormat="1" ht="31" x14ac:dyDescent="0.35">
      <c r="A105" s="97" t="s">
        <v>210</v>
      </c>
      <c r="B105" s="98" t="s">
        <v>301</v>
      </c>
      <c r="C105" s="120" t="s">
        <v>346</v>
      </c>
      <c r="D105" s="100" t="s">
        <v>62</v>
      </c>
      <c r="E105" s="115">
        <v>2.3938936020354222</v>
      </c>
      <c r="F105" s="29"/>
      <c r="G105" s="29"/>
      <c r="H105" s="102">
        <f t="shared" ref="H105:H107" si="37">E105*F105</f>
        <v>0</v>
      </c>
      <c r="I105" s="102">
        <f t="shared" ref="I105:I107" si="38">E105*G105</f>
        <v>0</v>
      </c>
      <c r="J105" s="13">
        <f t="shared" ref="J105:J107" si="39">H105+I105</f>
        <v>0</v>
      </c>
      <c r="K105" s="102">
        <f>(F105+G105)*(1+RESUMO!$P$8)</f>
        <v>0</v>
      </c>
      <c r="L105" s="102">
        <f t="shared" ref="L105:L107" si="40">E105*K105</f>
        <v>0</v>
      </c>
    </row>
    <row r="106" spans="1:12" s="91" customFormat="1" ht="31" x14ac:dyDescent="0.35">
      <c r="A106" s="97" t="s">
        <v>211</v>
      </c>
      <c r="B106" s="98" t="s">
        <v>302</v>
      </c>
      <c r="C106" s="120" t="s">
        <v>346</v>
      </c>
      <c r="D106" s="100" t="s">
        <v>62</v>
      </c>
      <c r="E106" s="115">
        <v>2.8726723224425066</v>
      </c>
      <c r="F106" s="29"/>
      <c r="G106" s="29"/>
      <c r="H106" s="102">
        <f t="shared" si="37"/>
        <v>0</v>
      </c>
      <c r="I106" s="102">
        <f t="shared" si="38"/>
        <v>0</v>
      </c>
      <c r="J106" s="13">
        <f t="shared" si="39"/>
        <v>0</v>
      </c>
      <c r="K106" s="102">
        <f>(F106+G106)*(1+RESUMO!$P$8)</f>
        <v>0</v>
      </c>
      <c r="L106" s="102">
        <f t="shared" si="40"/>
        <v>0</v>
      </c>
    </row>
    <row r="107" spans="1:12" s="91" customFormat="1" ht="31" x14ac:dyDescent="0.35">
      <c r="A107" s="97" t="s">
        <v>212</v>
      </c>
      <c r="B107" s="98" t="s">
        <v>303</v>
      </c>
      <c r="C107" s="120" t="s">
        <v>347</v>
      </c>
      <c r="D107" s="100" t="s">
        <v>62</v>
      </c>
      <c r="E107" s="116">
        <v>12.806388293093431</v>
      </c>
      <c r="F107" s="29"/>
      <c r="G107" s="29"/>
      <c r="H107" s="102">
        <f t="shared" si="37"/>
        <v>0</v>
      </c>
      <c r="I107" s="102">
        <f t="shared" si="38"/>
        <v>0</v>
      </c>
      <c r="J107" s="13">
        <f t="shared" si="39"/>
        <v>0</v>
      </c>
      <c r="K107" s="102">
        <f>(F107+G107)*(1+RESUMO!$P$8)</f>
        <v>0</v>
      </c>
      <c r="L107" s="102">
        <f t="shared" si="40"/>
        <v>0</v>
      </c>
    </row>
    <row r="108" spans="1:12" s="91" customFormat="1" ht="15.5" x14ac:dyDescent="0.35">
      <c r="A108" s="103">
        <v>5</v>
      </c>
      <c r="B108" s="93" t="s">
        <v>304</v>
      </c>
      <c r="C108" s="104"/>
      <c r="D108" s="95"/>
      <c r="E108" s="96"/>
      <c r="F108" s="5"/>
      <c r="G108" s="5"/>
      <c r="H108" s="22">
        <f>SUBTOTAL(9,H109:H136)</f>
        <v>0</v>
      </c>
      <c r="I108" s="22">
        <f>SUBTOTAL(9,I109:I136)</f>
        <v>0</v>
      </c>
      <c r="J108" s="22">
        <f>SUBTOTAL(9,J109:J136)</f>
        <v>0</v>
      </c>
      <c r="K108" s="22"/>
      <c r="L108" s="22">
        <f>SUBTOTAL(9,L109:L136)</f>
        <v>0</v>
      </c>
    </row>
    <row r="109" spans="1:12" s="91" customFormat="1" ht="15.5" x14ac:dyDescent="0.35">
      <c r="A109" s="105" t="s">
        <v>19</v>
      </c>
      <c r="B109" s="106" t="s">
        <v>252</v>
      </c>
      <c r="C109" s="107"/>
      <c r="D109" s="108"/>
      <c r="E109" s="109"/>
      <c r="F109" s="131"/>
      <c r="G109" s="131"/>
      <c r="H109" s="30"/>
      <c r="I109" s="30"/>
      <c r="J109" s="30"/>
      <c r="K109" s="30"/>
      <c r="L109" s="30"/>
    </row>
    <row r="110" spans="1:12" s="91" customFormat="1" ht="93" x14ac:dyDescent="0.35">
      <c r="A110" s="97" t="s">
        <v>20</v>
      </c>
      <c r="B110" s="98" t="s">
        <v>286</v>
      </c>
      <c r="C110" s="110" t="s">
        <v>146</v>
      </c>
      <c r="D110" s="100" t="s">
        <v>64</v>
      </c>
      <c r="E110" s="101">
        <v>2</v>
      </c>
      <c r="F110" s="29"/>
      <c r="G110" s="29"/>
      <c r="H110" s="102">
        <f t="shared" ref="H110:H118" si="41">E110*F110</f>
        <v>0</v>
      </c>
      <c r="I110" s="102">
        <f t="shared" ref="I110:I118" si="42">E110*G110</f>
        <v>0</v>
      </c>
      <c r="J110" s="13">
        <f t="shared" ref="J110:J118" si="43">H110+I110</f>
        <v>0</v>
      </c>
      <c r="K110" s="102">
        <f>(F110+G110)*(1+RESUMO!$P$8)</f>
        <v>0</v>
      </c>
      <c r="L110" s="102">
        <f t="shared" ref="L110:L118" si="44">E110*K110</f>
        <v>0</v>
      </c>
    </row>
    <row r="111" spans="1:12" s="91" customFormat="1" ht="155" x14ac:dyDescent="0.35">
      <c r="A111" s="97" t="s">
        <v>21</v>
      </c>
      <c r="B111" s="98" t="s">
        <v>305</v>
      </c>
      <c r="C111" s="110" t="s">
        <v>146</v>
      </c>
      <c r="D111" s="100" t="s">
        <v>64</v>
      </c>
      <c r="E111" s="101">
        <v>2</v>
      </c>
      <c r="F111" s="29"/>
      <c r="G111" s="29"/>
      <c r="H111" s="102">
        <f t="shared" si="41"/>
        <v>0</v>
      </c>
      <c r="I111" s="102">
        <f t="shared" si="42"/>
        <v>0</v>
      </c>
      <c r="J111" s="13">
        <f t="shared" si="43"/>
        <v>0</v>
      </c>
      <c r="K111" s="102">
        <f>(F111+G111)*(1+RESUMO!$P$8)</f>
        <v>0</v>
      </c>
      <c r="L111" s="102">
        <f t="shared" si="44"/>
        <v>0</v>
      </c>
    </row>
    <row r="112" spans="1:12" s="91" customFormat="1" ht="46.5" x14ac:dyDescent="0.35">
      <c r="A112" s="97" t="s">
        <v>213</v>
      </c>
      <c r="B112" s="98" t="s">
        <v>306</v>
      </c>
      <c r="C112" s="110" t="s">
        <v>146</v>
      </c>
      <c r="D112" s="100" t="s">
        <v>64</v>
      </c>
      <c r="E112" s="101">
        <v>2</v>
      </c>
      <c r="F112" s="29"/>
      <c r="G112" s="29"/>
      <c r="H112" s="102">
        <f t="shared" si="41"/>
        <v>0</v>
      </c>
      <c r="I112" s="102">
        <f t="shared" si="42"/>
        <v>0</v>
      </c>
      <c r="J112" s="13">
        <f t="shared" si="43"/>
        <v>0</v>
      </c>
      <c r="K112" s="102">
        <f>(F112+G112)*(1+RESUMO!$P$8)</f>
        <v>0</v>
      </c>
      <c r="L112" s="102">
        <f t="shared" si="44"/>
        <v>0</v>
      </c>
    </row>
    <row r="113" spans="1:12" s="91" customFormat="1" ht="46.5" x14ac:dyDescent="0.35">
      <c r="A113" s="97" t="s">
        <v>214</v>
      </c>
      <c r="B113" s="98" t="s">
        <v>306</v>
      </c>
      <c r="C113" s="110" t="s">
        <v>348</v>
      </c>
      <c r="D113" s="100" t="s">
        <v>64</v>
      </c>
      <c r="E113" s="101">
        <v>1</v>
      </c>
      <c r="F113" s="29"/>
      <c r="G113" s="29"/>
      <c r="H113" s="102">
        <f t="shared" si="41"/>
        <v>0</v>
      </c>
      <c r="I113" s="102">
        <f t="shared" si="42"/>
        <v>0</v>
      </c>
      <c r="J113" s="13">
        <f t="shared" si="43"/>
        <v>0</v>
      </c>
      <c r="K113" s="102">
        <f>(F113+G113)*(1+RESUMO!$P$8)</f>
        <v>0</v>
      </c>
      <c r="L113" s="102">
        <f t="shared" si="44"/>
        <v>0</v>
      </c>
    </row>
    <row r="114" spans="1:12" s="91" customFormat="1" ht="46.5" x14ac:dyDescent="0.35">
      <c r="A114" s="97" t="s">
        <v>215</v>
      </c>
      <c r="B114" s="98" t="s">
        <v>307</v>
      </c>
      <c r="C114" s="110" t="s">
        <v>344</v>
      </c>
      <c r="D114" s="100" t="s">
        <v>64</v>
      </c>
      <c r="E114" s="101">
        <v>5</v>
      </c>
      <c r="F114" s="29"/>
      <c r="G114" s="29"/>
      <c r="H114" s="102">
        <f t="shared" si="41"/>
        <v>0</v>
      </c>
      <c r="I114" s="102">
        <f t="shared" si="42"/>
        <v>0</v>
      </c>
      <c r="J114" s="13">
        <f t="shared" si="43"/>
        <v>0</v>
      </c>
      <c r="K114" s="102">
        <f>(F114+G114)*(1+RESUMO!$P$8)</f>
        <v>0</v>
      </c>
      <c r="L114" s="102">
        <f t="shared" si="44"/>
        <v>0</v>
      </c>
    </row>
    <row r="115" spans="1:12" s="91" customFormat="1" ht="31" x14ac:dyDescent="0.35">
      <c r="A115" s="97" t="s">
        <v>216</v>
      </c>
      <c r="B115" s="98" t="s">
        <v>308</v>
      </c>
      <c r="C115" s="110" t="s">
        <v>344</v>
      </c>
      <c r="D115" s="100" t="s">
        <v>64</v>
      </c>
      <c r="E115" s="101">
        <v>2</v>
      </c>
      <c r="F115" s="29"/>
      <c r="G115" s="29"/>
      <c r="H115" s="102">
        <f t="shared" si="41"/>
        <v>0</v>
      </c>
      <c r="I115" s="102">
        <f t="shared" si="42"/>
        <v>0</v>
      </c>
      <c r="J115" s="13">
        <f t="shared" si="43"/>
        <v>0</v>
      </c>
      <c r="K115" s="102">
        <f>(F115+G115)*(1+RESUMO!$P$8)</f>
        <v>0</v>
      </c>
      <c r="L115" s="102">
        <f t="shared" si="44"/>
        <v>0</v>
      </c>
    </row>
    <row r="116" spans="1:12" s="91" customFormat="1" ht="46.5" x14ac:dyDescent="0.35">
      <c r="A116" s="97" t="s">
        <v>217</v>
      </c>
      <c r="B116" s="98" t="s">
        <v>309</v>
      </c>
      <c r="C116" s="110" t="s">
        <v>344</v>
      </c>
      <c r="D116" s="100" t="s">
        <v>64</v>
      </c>
      <c r="E116" s="101">
        <v>1</v>
      </c>
      <c r="F116" s="29"/>
      <c r="G116" s="29"/>
      <c r="H116" s="102">
        <f t="shared" si="41"/>
        <v>0</v>
      </c>
      <c r="I116" s="102">
        <f t="shared" si="42"/>
        <v>0</v>
      </c>
      <c r="J116" s="13">
        <f t="shared" si="43"/>
        <v>0</v>
      </c>
      <c r="K116" s="102">
        <f>(F116+G116)*(1+RESUMO!$P$8)</f>
        <v>0</v>
      </c>
      <c r="L116" s="102">
        <f t="shared" si="44"/>
        <v>0</v>
      </c>
    </row>
    <row r="117" spans="1:12" s="91" customFormat="1" ht="64" x14ac:dyDescent="0.35">
      <c r="A117" s="97" t="s">
        <v>218</v>
      </c>
      <c r="B117" s="98" t="s">
        <v>310</v>
      </c>
      <c r="C117" s="110" t="s">
        <v>344</v>
      </c>
      <c r="D117" s="100" t="s">
        <v>64</v>
      </c>
      <c r="E117" s="101">
        <v>1</v>
      </c>
      <c r="F117" s="29"/>
      <c r="G117" s="29"/>
      <c r="H117" s="102">
        <f t="shared" si="41"/>
        <v>0</v>
      </c>
      <c r="I117" s="102">
        <f t="shared" si="42"/>
        <v>0</v>
      </c>
      <c r="J117" s="13">
        <f t="shared" si="43"/>
        <v>0</v>
      </c>
      <c r="K117" s="102">
        <f>(F117+G117)*(1+RESUMO!$P$8)</f>
        <v>0</v>
      </c>
      <c r="L117" s="102">
        <f t="shared" si="44"/>
        <v>0</v>
      </c>
    </row>
    <row r="118" spans="1:12" s="91" customFormat="1" ht="46.5" x14ac:dyDescent="0.35">
      <c r="A118" s="97" t="s">
        <v>367</v>
      </c>
      <c r="B118" s="98" t="s">
        <v>259</v>
      </c>
      <c r="C118" s="99" t="s">
        <v>333</v>
      </c>
      <c r="D118" s="100" t="s">
        <v>64</v>
      </c>
      <c r="E118" s="117">
        <v>16</v>
      </c>
      <c r="F118" s="29"/>
      <c r="G118" s="29"/>
      <c r="H118" s="102">
        <f t="shared" si="41"/>
        <v>0</v>
      </c>
      <c r="I118" s="102">
        <f t="shared" si="42"/>
        <v>0</v>
      </c>
      <c r="J118" s="13">
        <f t="shared" si="43"/>
        <v>0</v>
      </c>
      <c r="K118" s="102">
        <f>(F118+G118)*(1+RESUMO!$P$8)</f>
        <v>0</v>
      </c>
      <c r="L118" s="102">
        <f t="shared" si="44"/>
        <v>0</v>
      </c>
    </row>
    <row r="119" spans="1:12" s="91" customFormat="1" ht="15.5" x14ac:dyDescent="0.35">
      <c r="A119" s="105" t="s">
        <v>121</v>
      </c>
      <c r="B119" s="106" t="s">
        <v>260</v>
      </c>
      <c r="C119" s="107"/>
      <c r="D119" s="108"/>
      <c r="E119" s="109"/>
      <c r="F119" s="131"/>
      <c r="G119" s="131"/>
      <c r="H119" s="30"/>
      <c r="I119" s="30"/>
      <c r="J119" s="30"/>
      <c r="K119" s="30"/>
      <c r="L119" s="30"/>
    </row>
    <row r="120" spans="1:12" s="91" customFormat="1" ht="31" x14ac:dyDescent="0.35">
      <c r="A120" s="97" t="s">
        <v>219</v>
      </c>
      <c r="B120" s="98" t="s">
        <v>311</v>
      </c>
      <c r="C120" s="121" t="s">
        <v>146</v>
      </c>
      <c r="D120" s="101" t="s">
        <v>14</v>
      </c>
      <c r="E120" s="101">
        <v>1</v>
      </c>
      <c r="F120" s="29"/>
      <c r="G120" s="29"/>
      <c r="H120" s="102">
        <f t="shared" ref="H120:H128" si="45">E120*F120</f>
        <v>0</v>
      </c>
      <c r="I120" s="102">
        <f t="shared" ref="I120:I128" si="46">E120*G120</f>
        <v>0</v>
      </c>
      <c r="J120" s="13">
        <f t="shared" ref="J120:J128" si="47">H120+I120</f>
        <v>0</v>
      </c>
      <c r="K120" s="102">
        <f>(F120+G120)*(1+RESUMO!$P$8)</f>
        <v>0</v>
      </c>
      <c r="L120" s="102">
        <f t="shared" ref="L120:L128" si="48">E120*K120</f>
        <v>0</v>
      </c>
    </row>
    <row r="121" spans="1:12" s="91" customFormat="1" ht="31" x14ac:dyDescent="0.35">
      <c r="A121" s="97" t="s">
        <v>220</v>
      </c>
      <c r="B121" s="98" t="s">
        <v>312</v>
      </c>
      <c r="C121" s="121" t="s">
        <v>344</v>
      </c>
      <c r="D121" s="101" t="s">
        <v>14</v>
      </c>
      <c r="E121" s="101">
        <v>24</v>
      </c>
      <c r="F121" s="29"/>
      <c r="G121" s="29"/>
      <c r="H121" s="102">
        <f t="shared" si="45"/>
        <v>0</v>
      </c>
      <c r="I121" s="102">
        <f t="shared" si="46"/>
        <v>0</v>
      </c>
      <c r="J121" s="13">
        <f t="shared" si="47"/>
        <v>0</v>
      </c>
      <c r="K121" s="102">
        <f>(F121+G121)*(1+RESUMO!$P$8)</f>
        <v>0</v>
      </c>
      <c r="L121" s="102">
        <f t="shared" si="48"/>
        <v>0</v>
      </c>
    </row>
    <row r="122" spans="1:12" s="91" customFormat="1" ht="31" x14ac:dyDescent="0.35">
      <c r="A122" s="97" t="s">
        <v>221</v>
      </c>
      <c r="B122" s="98" t="s">
        <v>313</v>
      </c>
      <c r="C122" s="121" t="s">
        <v>146</v>
      </c>
      <c r="D122" s="122" t="s">
        <v>64</v>
      </c>
      <c r="E122" s="101">
        <v>2</v>
      </c>
      <c r="F122" s="29"/>
      <c r="G122" s="29"/>
      <c r="H122" s="102">
        <f t="shared" si="45"/>
        <v>0</v>
      </c>
      <c r="I122" s="102">
        <f t="shared" si="46"/>
        <v>0</v>
      </c>
      <c r="J122" s="13">
        <f t="shared" si="47"/>
        <v>0</v>
      </c>
      <c r="K122" s="102">
        <f>(F122+G122)*(1+RESUMO!$P$8)</f>
        <v>0</v>
      </c>
      <c r="L122" s="102">
        <f t="shared" si="48"/>
        <v>0</v>
      </c>
    </row>
    <row r="123" spans="1:12" s="91" customFormat="1" ht="31" x14ac:dyDescent="0.35">
      <c r="A123" s="97" t="s">
        <v>222</v>
      </c>
      <c r="B123" s="98" t="s">
        <v>314</v>
      </c>
      <c r="C123" s="121" t="s">
        <v>344</v>
      </c>
      <c r="D123" s="122" t="s">
        <v>64</v>
      </c>
      <c r="E123" s="101">
        <v>11</v>
      </c>
      <c r="F123" s="29"/>
      <c r="G123" s="29"/>
      <c r="H123" s="102">
        <f t="shared" si="45"/>
        <v>0</v>
      </c>
      <c r="I123" s="102">
        <f t="shared" si="46"/>
        <v>0</v>
      </c>
      <c r="J123" s="13">
        <f t="shared" si="47"/>
        <v>0</v>
      </c>
      <c r="K123" s="102">
        <f>(F123+G123)*(1+RESUMO!$P$8)</f>
        <v>0</v>
      </c>
      <c r="L123" s="102">
        <f t="shared" si="48"/>
        <v>0</v>
      </c>
    </row>
    <row r="124" spans="1:12" s="91" customFormat="1" ht="31" x14ac:dyDescent="0.35">
      <c r="A124" s="97" t="s">
        <v>223</v>
      </c>
      <c r="B124" s="98" t="s">
        <v>315</v>
      </c>
      <c r="C124" s="121" t="s">
        <v>344</v>
      </c>
      <c r="D124" s="122" t="s">
        <v>64</v>
      </c>
      <c r="E124" s="101">
        <v>2</v>
      </c>
      <c r="F124" s="29"/>
      <c r="G124" s="29"/>
      <c r="H124" s="102">
        <f t="shared" si="45"/>
        <v>0</v>
      </c>
      <c r="I124" s="102">
        <f t="shared" si="46"/>
        <v>0</v>
      </c>
      <c r="J124" s="13">
        <f t="shared" si="47"/>
        <v>0</v>
      </c>
      <c r="K124" s="102">
        <f>(F124+G124)*(1+RESUMO!$P$8)</f>
        <v>0</v>
      </c>
      <c r="L124" s="102">
        <f t="shared" si="48"/>
        <v>0</v>
      </c>
    </row>
    <row r="125" spans="1:12" s="91" customFormat="1" ht="31" x14ac:dyDescent="0.35">
      <c r="A125" s="97" t="s">
        <v>368</v>
      </c>
      <c r="B125" s="98" t="s">
        <v>316</v>
      </c>
      <c r="C125" s="121" t="s">
        <v>146</v>
      </c>
      <c r="D125" s="122" t="s">
        <v>64</v>
      </c>
      <c r="E125" s="101">
        <v>3</v>
      </c>
      <c r="F125" s="29"/>
      <c r="G125" s="29"/>
      <c r="H125" s="102">
        <f t="shared" si="45"/>
        <v>0</v>
      </c>
      <c r="I125" s="102">
        <f t="shared" si="46"/>
        <v>0</v>
      </c>
      <c r="J125" s="13">
        <f t="shared" si="47"/>
        <v>0</v>
      </c>
      <c r="K125" s="102">
        <f>(F125+G125)*(1+RESUMO!$P$8)</f>
        <v>0</v>
      </c>
      <c r="L125" s="102">
        <f t="shared" si="48"/>
        <v>0</v>
      </c>
    </row>
    <row r="126" spans="1:12" s="91" customFormat="1" ht="46.5" x14ac:dyDescent="0.35">
      <c r="A126" s="97" t="s">
        <v>224</v>
      </c>
      <c r="B126" s="98" t="s">
        <v>317</v>
      </c>
      <c r="C126" s="121" t="s">
        <v>344</v>
      </c>
      <c r="D126" s="122" t="s">
        <v>64</v>
      </c>
      <c r="E126" s="101">
        <v>20</v>
      </c>
      <c r="F126" s="29"/>
      <c r="G126" s="29"/>
      <c r="H126" s="102">
        <f t="shared" si="45"/>
        <v>0</v>
      </c>
      <c r="I126" s="102">
        <f t="shared" si="46"/>
        <v>0</v>
      </c>
      <c r="J126" s="13">
        <f t="shared" si="47"/>
        <v>0</v>
      </c>
      <c r="K126" s="102">
        <f>(F126+G126)*(1+RESUMO!$P$8)</f>
        <v>0</v>
      </c>
      <c r="L126" s="102">
        <f t="shared" si="48"/>
        <v>0</v>
      </c>
    </row>
    <row r="127" spans="1:12" s="91" customFormat="1" ht="31" x14ac:dyDescent="0.35">
      <c r="A127" s="97" t="s">
        <v>225</v>
      </c>
      <c r="B127" s="98" t="s">
        <v>318</v>
      </c>
      <c r="C127" s="121" t="s">
        <v>344</v>
      </c>
      <c r="D127" s="122" t="s">
        <v>64</v>
      </c>
      <c r="E127" s="101">
        <v>20</v>
      </c>
      <c r="F127" s="29"/>
      <c r="G127" s="29"/>
      <c r="H127" s="102">
        <f t="shared" si="45"/>
        <v>0</v>
      </c>
      <c r="I127" s="102">
        <f t="shared" si="46"/>
        <v>0</v>
      </c>
      <c r="J127" s="13">
        <f t="shared" si="47"/>
        <v>0</v>
      </c>
      <c r="K127" s="102">
        <f>(F127+G127)*(1+RESUMO!$P$8)</f>
        <v>0</v>
      </c>
      <c r="L127" s="102">
        <f t="shared" si="48"/>
        <v>0</v>
      </c>
    </row>
    <row r="128" spans="1:12" s="91" customFormat="1" ht="31" x14ac:dyDescent="0.35">
      <c r="A128" s="97" t="s">
        <v>226</v>
      </c>
      <c r="B128" s="98" t="s">
        <v>319</v>
      </c>
      <c r="C128" s="121" t="s">
        <v>349</v>
      </c>
      <c r="D128" s="122" t="s">
        <v>64</v>
      </c>
      <c r="E128" s="101">
        <v>2</v>
      </c>
      <c r="F128" s="29"/>
      <c r="G128" s="29"/>
      <c r="H128" s="102">
        <f t="shared" si="45"/>
        <v>0</v>
      </c>
      <c r="I128" s="102">
        <f t="shared" si="46"/>
        <v>0</v>
      </c>
      <c r="J128" s="13">
        <f t="shared" si="47"/>
        <v>0</v>
      </c>
      <c r="K128" s="102">
        <f>(F128+G128)*(1+RESUMO!$P$8)</f>
        <v>0</v>
      </c>
      <c r="L128" s="102">
        <f t="shared" si="48"/>
        <v>0</v>
      </c>
    </row>
    <row r="129" spans="1:12" s="91" customFormat="1" ht="15.5" x14ac:dyDescent="0.35">
      <c r="A129" s="105" t="s">
        <v>122</v>
      </c>
      <c r="B129" s="106" t="s">
        <v>57</v>
      </c>
      <c r="C129" s="107"/>
      <c r="D129" s="108"/>
      <c r="E129" s="109"/>
      <c r="F129" s="131"/>
      <c r="G129" s="131"/>
      <c r="H129" s="30"/>
      <c r="I129" s="30"/>
      <c r="J129" s="30"/>
      <c r="K129" s="30"/>
      <c r="L129" s="30"/>
    </row>
    <row r="130" spans="1:12" s="91" customFormat="1" ht="31" x14ac:dyDescent="0.35">
      <c r="A130" s="97" t="s">
        <v>227</v>
      </c>
      <c r="B130" s="98" t="s">
        <v>320</v>
      </c>
      <c r="C130" s="110" t="s">
        <v>344</v>
      </c>
      <c r="D130" s="121" t="s">
        <v>50</v>
      </c>
      <c r="E130" s="101">
        <v>6</v>
      </c>
      <c r="F130" s="29"/>
      <c r="G130" s="29"/>
      <c r="H130" s="102">
        <f t="shared" ref="H130:H132" si="49">E130*F130</f>
        <v>0</v>
      </c>
      <c r="I130" s="102">
        <f t="shared" ref="I130:I132" si="50">E130*G130</f>
        <v>0</v>
      </c>
      <c r="J130" s="13">
        <f t="shared" ref="J130:J132" si="51">H130+I130</f>
        <v>0</v>
      </c>
      <c r="K130" s="102">
        <f>(F130+G130)*(1+RESUMO!$P$8)</f>
        <v>0</v>
      </c>
      <c r="L130" s="102">
        <f t="shared" ref="L130:L132" si="52">E130*K130</f>
        <v>0</v>
      </c>
    </row>
    <row r="131" spans="1:12" s="91" customFormat="1" ht="15.5" x14ac:dyDescent="0.35">
      <c r="A131" s="97" t="s">
        <v>228</v>
      </c>
      <c r="B131" s="98" t="s">
        <v>321</v>
      </c>
      <c r="C131" s="99" t="s">
        <v>350</v>
      </c>
      <c r="D131" s="99" t="s">
        <v>14</v>
      </c>
      <c r="E131" s="101">
        <v>18</v>
      </c>
      <c r="F131" s="29"/>
      <c r="G131" s="29"/>
      <c r="H131" s="102">
        <f t="shared" si="49"/>
        <v>0</v>
      </c>
      <c r="I131" s="102">
        <f t="shared" si="50"/>
        <v>0</v>
      </c>
      <c r="J131" s="13">
        <f t="shared" si="51"/>
        <v>0</v>
      </c>
      <c r="K131" s="102">
        <f>(F131+G131)*(1+RESUMO!$P$8)</f>
        <v>0</v>
      </c>
      <c r="L131" s="102">
        <f t="shared" si="52"/>
        <v>0</v>
      </c>
    </row>
    <row r="132" spans="1:12" s="91" customFormat="1" ht="31" x14ac:dyDescent="0.35">
      <c r="A132" s="97" t="s">
        <v>229</v>
      </c>
      <c r="B132" s="98" t="s">
        <v>322</v>
      </c>
      <c r="C132" s="99" t="s">
        <v>351</v>
      </c>
      <c r="D132" s="99" t="s">
        <v>14</v>
      </c>
      <c r="E132" s="101">
        <v>3</v>
      </c>
      <c r="F132" s="29"/>
      <c r="G132" s="29"/>
      <c r="H132" s="102">
        <f t="shared" si="49"/>
        <v>0</v>
      </c>
      <c r="I132" s="102">
        <f t="shared" si="50"/>
        <v>0</v>
      </c>
      <c r="J132" s="13">
        <f t="shared" si="51"/>
        <v>0</v>
      </c>
      <c r="K132" s="102">
        <f>(F132+G132)*(1+RESUMO!$P$8)</f>
        <v>0</v>
      </c>
      <c r="L132" s="102">
        <f t="shared" si="52"/>
        <v>0</v>
      </c>
    </row>
    <row r="133" spans="1:12" s="91" customFormat="1" ht="15.5" x14ac:dyDescent="0.35">
      <c r="A133" s="105" t="s">
        <v>230</v>
      </c>
      <c r="B133" s="119" t="s">
        <v>271</v>
      </c>
      <c r="C133" s="107"/>
      <c r="D133" s="108"/>
      <c r="E133" s="109"/>
      <c r="F133" s="131"/>
      <c r="G133" s="131"/>
      <c r="H133" s="30"/>
      <c r="I133" s="30"/>
      <c r="J133" s="30"/>
      <c r="K133" s="30"/>
      <c r="L133" s="30"/>
    </row>
    <row r="134" spans="1:12" s="91" customFormat="1" ht="31" x14ac:dyDescent="0.35">
      <c r="A134" s="97" t="s">
        <v>231</v>
      </c>
      <c r="B134" s="114" t="s">
        <v>272</v>
      </c>
      <c r="C134" s="110" t="s">
        <v>352</v>
      </c>
      <c r="D134" s="123" t="s">
        <v>14</v>
      </c>
      <c r="E134" s="115">
        <v>1</v>
      </c>
      <c r="F134" s="29"/>
      <c r="G134" s="29"/>
      <c r="H134" s="102">
        <f t="shared" ref="H134:H136" si="53">E134*F134</f>
        <v>0</v>
      </c>
      <c r="I134" s="102">
        <f t="shared" ref="I134:I136" si="54">E134*G134</f>
        <v>0</v>
      </c>
      <c r="J134" s="13">
        <f t="shared" ref="J134:J136" si="55">H134+I134</f>
        <v>0</v>
      </c>
      <c r="K134" s="102">
        <f>(F134+G134)*(1+RESUMO!$P$8)</f>
        <v>0</v>
      </c>
      <c r="L134" s="102">
        <f t="shared" ref="L134:L136" si="56">E134*K134</f>
        <v>0</v>
      </c>
    </row>
    <row r="135" spans="1:12" s="91" customFormat="1" ht="31" x14ac:dyDescent="0.35">
      <c r="A135" s="97" t="s">
        <v>232</v>
      </c>
      <c r="B135" s="114" t="s">
        <v>323</v>
      </c>
      <c r="C135" s="110" t="s">
        <v>353</v>
      </c>
      <c r="D135" s="123" t="s">
        <v>14</v>
      </c>
      <c r="E135" s="115">
        <v>24</v>
      </c>
      <c r="F135" s="29"/>
      <c r="G135" s="29"/>
      <c r="H135" s="102">
        <f t="shared" si="53"/>
        <v>0</v>
      </c>
      <c r="I135" s="102">
        <f t="shared" si="54"/>
        <v>0</v>
      </c>
      <c r="J135" s="13">
        <f t="shared" si="55"/>
        <v>0</v>
      </c>
      <c r="K135" s="102">
        <f>(F135+G135)*(1+RESUMO!$P$8)</f>
        <v>0</v>
      </c>
      <c r="L135" s="102">
        <f t="shared" si="56"/>
        <v>0</v>
      </c>
    </row>
    <row r="136" spans="1:12" s="91" customFormat="1" ht="31" x14ac:dyDescent="0.35">
      <c r="A136" s="97" t="s">
        <v>233</v>
      </c>
      <c r="B136" s="98" t="s">
        <v>303</v>
      </c>
      <c r="C136" s="120" t="s">
        <v>347</v>
      </c>
      <c r="D136" s="124" t="s">
        <v>62</v>
      </c>
      <c r="E136" s="116">
        <v>13.400463463887261</v>
      </c>
      <c r="F136" s="29"/>
      <c r="G136" s="29"/>
      <c r="H136" s="102">
        <f t="shared" si="53"/>
        <v>0</v>
      </c>
      <c r="I136" s="102">
        <f t="shared" si="54"/>
        <v>0</v>
      </c>
      <c r="J136" s="13">
        <f t="shared" si="55"/>
        <v>0</v>
      </c>
      <c r="K136" s="102">
        <f>(F136+G136)*(1+RESUMO!$P$8)</f>
        <v>0</v>
      </c>
      <c r="L136" s="102">
        <f t="shared" si="56"/>
        <v>0</v>
      </c>
    </row>
    <row r="137" spans="1:12" ht="37.5" customHeight="1" x14ac:dyDescent="0.35">
      <c r="A137" s="125"/>
      <c r="B137" s="126" t="s">
        <v>9</v>
      </c>
      <c r="C137" s="126"/>
      <c r="D137" s="126"/>
      <c r="E137" s="126"/>
      <c r="F137" s="126"/>
      <c r="G137" s="126"/>
      <c r="H137" s="127">
        <f>SUBTOTAL(9,H11:H136)</f>
        <v>0</v>
      </c>
      <c r="I137" s="127">
        <f t="shared" ref="I137:L137" si="57">SUBTOTAL(9,I11:I136)</f>
        <v>0</v>
      </c>
      <c r="J137" s="127">
        <f t="shared" si="57"/>
        <v>0</v>
      </c>
      <c r="K137" s="127"/>
      <c r="L137" s="128">
        <f>SUBTOTAL(9,L11:L136)</f>
        <v>0</v>
      </c>
    </row>
    <row r="139" spans="1:12" ht="18" customHeight="1" x14ac:dyDescent="0.35">
      <c r="I139" s="130"/>
      <c r="J139" s="130"/>
      <c r="K139" s="130"/>
    </row>
    <row r="140" spans="1:12" ht="18" customHeight="1" x14ac:dyDescent="0.35">
      <c r="I140" s="130"/>
      <c r="J140" s="130"/>
      <c r="K140" s="130"/>
    </row>
  </sheetData>
  <sheetProtection algorithmName="SHA-512" hashValue="8B9w8hB7Wr1U2FQMW5EUXhG+bN3vcS4L/K6zBNv3o8Zc2kFMArUsEg56+fZQhz53sI6TLQyEJ/+QeYAM88M+rA==" saltValue="tYCWkWICPwiyXWpJtLFXhA==" spinCount="100000" sheet="1" formatCells="0" formatColumns="0" formatRows="0"/>
  <autoFilter ref="A9:L136" xr:uid="{27332660-F7DA-4BF1-8074-922B067D6968}"/>
  <mergeCells count="12">
    <mergeCell ref="C6:J6"/>
    <mergeCell ref="K6:L7"/>
    <mergeCell ref="C7:J7"/>
    <mergeCell ref="A1:B7"/>
    <mergeCell ref="C1:L1"/>
    <mergeCell ref="C2:K2"/>
    <mergeCell ref="C3:K3"/>
    <mergeCell ref="C4:F4"/>
    <mergeCell ref="G4:J4"/>
    <mergeCell ref="C5:F5"/>
    <mergeCell ref="G5:J5"/>
    <mergeCell ref="B137:G137"/>
  </mergeCells>
  <dataValidations count="1">
    <dataValidation allowBlank="1" showErrorMessage="1" errorTitle="EXCESSO DE CARACTERES" error="Esta célula está configurada para aceitar o máximo de 70 caracteres. Por gentileza, revise o texte e remova o excesso de caracteres." sqref="B52:B53 B103:C103 B99:C101 C38 C52:C54 C102 C75 C118" xr:uid="{51AE4CF2-75AF-4D61-9752-7089EB08EEFE}"/>
  </dataValidations>
  <printOptions horizontalCentered="1"/>
  <pageMargins left="0.25" right="0.25" top="0.75" bottom="0.75" header="0.3" footer="0.3"/>
  <pageSetup paperSize="9" scale="47" fitToHeight="0" orientation="landscape" horizontalDpi="4294967293" verticalDpi="4294967293" r:id="rId1"/>
  <headerFooter alignWithMargins="0">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A5DA8-2E33-49C7-94C7-9ED7D11B776F}">
  <sheetPr>
    <outlinePr summaryBelow="0"/>
    <pageSetUpPr fitToPage="1"/>
  </sheetPr>
  <dimension ref="A1:L75"/>
  <sheetViews>
    <sheetView showGridLines="0" showZeros="0" zoomScale="80" zoomScaleNormal="80" zoomScaleSheetLayoutView="55" workbookViewId="0">
      <pane ySplit="9" topLeftCell="A10" activePane="bottomLeft" state="frozen"/>
      <selection pane="bottomLeft" activeCell="D24" sqref="D24"/>
    </sheetView>
  </sheetViews>
  <sheetFormatPr defaultColWidth="6.7265625" defaultRowHeight="18" customHeight="1" x14ac:dyDescent="0.35"/>
  <cols>
    <col min="1" max="1" width="11.453125" style="64" customWidth="1"/>
    <col min="2" max="2" width="88.7265625" style="64" customWidth="1"/>
    <col min="3" max="3" width="22.7265625" style="64" customWidth="1"/>
    <col min="4" max="5" width="14.26953125" style="64" customWidth="1"/>
    <col min="6" max="6" width="20" style="64" customWidth="1"/>
    <col min="7" max="7" width="20" style="129" customWidth="1"/>
    <col min="8" max="10" width="20" style="64" customWidth="1"/>
    <col min="11" max="11" width="23.81640625" style="64" bestFit="1" customWidth="1"/>
    <col min="12" max="12" width="23.26953125" style="64" bestFit="1" customWidth="1"/>
    <col min="13" max="16384" width="6.7265625" style="64"/>
  </cols>
  <sheetData>
    <row r="1" spans="1:12" ht="19.5" customHeight="1" x14ac:dyDescent="0.35">
      <c r="A1" s="59" t="s">
        <v>92</v>
      </c>
      <c r="B1" s="60"/>
      <c r="C1" s="61" t="s">
        <v>93</v>
      </c>
      <c r="D1" s="62"/>
      <c r="E1" s="62"/>
      <c r="F1" s="62"/>
      <c r="G1" s="62"/>
      <c r="H1" s="62"/>
      <c r="I1" s="62"/>
      <c r="J1" s="62"/>
      <c r="K1" s="62"/>
      <c r="L1" s="63"/>
    </row>
    <row r="2" spans="1:12" ht="19.5" customHeight="1" x14ac:dyDescent="0.35">
      <c r="A2" s="65"/>
      <c r="B2" s="66"/>
      <c r="C2" s="67" t="s">
        <v>94</v>
      </c>
      <c r="D2" s="68"/>
      <c r="E2" s="68"/>
      <c r="F2" s="68"/>
      <c r="G2" s="68"/>
      <c r="H2" s="68"/>
      <c r="I2" s="68"/>
      <c r="J2" s="68"/>
      <c r="K2" s="69"/>
      <c r="L2" s="70" t="s">
        <v>1</v>
      </c>
    </row>
    <row r="3" spans="1:12" ht="19.5" customHeight="1" x14ac:dyDescent="0.35">
      <c r="A3" s="65"/>
      <c r="B3" s="66"/>
      <c r="C3" s="18">
        <f>'ENG PROCESSOS'!C3</f>
        <v>0</v>
      </c>
      <c r="D3" s="19"/>
      <c r="E3" s="19"/>
      <c r="F3" s="19"/>
      <c r="G3" s="19"/>
      <c r="H3" s="19"/>
      <c r="I3" s="19"/>
      <c r="J3" s="19"/>
      <c r="K3" s="20"/>
      <c r="L3" s="17">
        <f>'ENG PROCESSOS'!L3</f>
        <v>0</v>
      </c>
    </row>
    <row r="4" spans="1:12" ht="19.5" customHeight="1" x14ac:dyDescent="0.35">
      <c r="A4" s="65"/>
      <c r="B4" s="66"/>
      <c r="C4" s="67" t="s">
        <v>0</v>
      </c>
      <c r="D4" s="68"/>
      <c r="E4" s="68"/>
      <c r="F4" s="69"/>
      <c r="G4" s="67" t="s">
        <v>5</v>
      </c>
      <c r="H4" s="68"/>
      <c r="I4" s="68"/>
      <c r="J4" s="69"/>
      <c r="K4" s="70" t="s">
        <v>2</v>
      </c>
      <c r="L4" s="71" t="s">
        <v>10</v>
      </c>
    </row>
    <row r="5" spans="1:12" ht="19.5" customHeight="1" x14ac:dyDescent="0.35">
      <c r="A5" s="65"/>
      <c r="B5" s="66"/>
      <c r="C5" s="18" t="s">
        <v>156</v>
      </c>
      <c r="D5" s="19"/>
      <c r="E5" s="19"/>
      <c r="F5" s="20"/>
      <c r="G5" s="18" t="s">
        <v>443</v>
      </c>
      <c r="H5" s="19"/>
      <c r="I5" s="19"/>
      <c r="J5" s="20"/>
      <c r="K5" s="72" t="str">
        <f>'ENG PROCESSOS'!K5</f>
        <v>0</v>
      </c>
      <c r="L5" s="73" t="s">
        <v>65</v>
      </c>
    </row>
    <row r="6" spans="1:12" ht="19.5" customHeight="1" x14ac:dyDescent="0.35">
      <c r="A6" s="65"/>
      <c r="B6" s="66"/>
      <c r="C6" s="67" t="s">
        <v>3</v>
      </c>
      <c r="D6" s="68"/>
      <c r="E6" s="68"/>
      <c r="F6" s="68"/>
      <c r="G6" s="68"/>
      <c r="H6" s="68"/>
      <c r="I6" s="68"/>
      <c r="J6" s="68"/>
      <c r="K6" s="74" t="s">
        <v>95</v>
      </c>
      <c r="L6" s="75"/>
    </row>
    <row r="7" spans="1:12" ht="19.5" customHeight="1" x14ac:dyDescent="0.35">
      <c r="A7" s="76"/>
      <c r="B7" s="77"/>
      <c r="C7" s="78" t="s">
        <v>442</v>
      </c>
      <c r="D7" s="79"/>
      <c r="E7" s="79"/>
      <c r="F7" s="79"/>
      <c r="G7" s="79"/>
      <c r="H7" s="79"/>
      <c r="I7" s="79"/>
      <c r="J7" s="79"/>
      <c r="K7" s="80"/>
      <c r="L7" s="81"/>
    </row>
    <row r="8" spans="1:12" ht="86.25" customHeight="1" x14ac:dyDescent="0.35">
      <c r="A8" s="82" t="s">
        <v>8</v>
      </c>
      <c r="B8" s="83" t="s">
        <v>4</v>
      </c>
      <c r="C8" s="83" t="s">
        <v>7</v>
      </c>
      <c r="D8" s="83" t="s">
        <v>6</v>
      </c>
      <c r="E8" s="83" t="s">
        <v>96</v>
      </c>
      <c r="F8" s="84" t="s">
        <v>97</v>
      </c>
      <c r="G8" s="83" t="s">
        <v>98</v>
      </c>
      <c r="H8" s="83" t="s">
        <v>99</v>
      </c>
      <c r="I8" s="83" t="s">
        <v>100</v>
      </c>
      <c r="J8" s="83" t="s">
        <v>101</v>
      </c>
      <c r="K8" s="83" t="s">
        <v>102</v>
      </c>
      <c r="L8" s="85" t="s">
        <v>103</v>
      </c>
    </row>
    <row r="9" spans="1:12" ht="8.5" customHeight="1" x14ac:dyDescent="0.35">
      <c r="A9" s="86"/>
      <c r="B9" s="86"/>
      <c r="C9" s="86"/>
      <c r="D9" s="86"/>
      <c r="E9" s="86"/>
      <c r="F9" s="87"/>
      <c r="G9" s="86"/>
      <c r="H9" s="86"/>
      <c r="I9" s="86"/>
      <c r="J9" s="86"/>
      <c r="K9" s="86"/>
      <c r="L9" s="86"/>
    </row>
    <row r="10" spans="1:12" s="91" customFormat="1" ht="15.5" x14ac:dyDescent="0.35">
      <c r="A10" s="88" t="s">
        <v>422</v>
      </c>
      <c r="B10" s="89"/>
      <c r="C10" s="89"/>
      <c r="D10" s="89"/>
      <c r="E10" s="89"/>
      <c r="F10" s="89"/>
      <c r="G10" s="89"/>
      <c r="H10" s="132"/>
      <c r="I10" s="132"/>
      <c r="J10" s="132"/>
      <c r="K10" s="89"/>
      <c r="L10" s="90"/>
    </row>
    <row r="11" spans="1:12" s="91" customFormat="1" ht="15.5" x14ac:dyDescent="0.35">
      <c r="A11" s="92">
        <v>1</v>
      </c>
      <c r="B11" s="133" t="s">
        <v>369</v>
      </c>
      <c r="C11" s="94"/>
      <c r="D11" s="95"/>
      <c r="E11" s="96"/>
      <c r="F11" s="5"/>
      <c r="G11" s="5"/>
      <c r="H11" s="22">
        <f>SUBTOTAL(9,H12:H19)</f>
        <v>0</v>
      </c>
      <c r="I11" s="22">
        <f>SUBTOTAL(9,I12:I19)</f>
        <v>0</v>
      </c>
      <c r="J11" s="22">
        <f>SUBTOTAL(9,J12:J19)</f>
        <v>0</v>
      </c>
      <c r="K11" s="22"/>
      <c r="L11" s="22">
        <f>SUBTOTAL(9,L12:L19)</f>
        <v>0</v>
      </c>
    </row>
    <row r="12" spans="1:12" s="91" customFormat="1" ht="46.5" x14ac:dyDescent="0.35">
      <c r="A12" s="134"/>
      <c r="B12" s="135" t="s">
        <v>370</v>
      </c>
      <c r="C12" s="136"/>
      <c r="D12" s="137"/>
      <c r="E12" s="138"/>
      <c r="F12" s="23"/>
      <c r="G12" s="23"/>
      <c r="H12" s="21"/>
      <c r="I12" s="21"/>
      <c r="J12" s="21"/>
      <c r="K12" s="21"/>
      <c r="L12" s="21"/>
    </row>
    <row r="13" spans="1:12" s="91" customFormat="1" ht="15.5" x14ac:dyDescent="0.35">
      <c r="A13" s="97" t="s">
        <v>11</v>
      </c>
      <c r="B13" s="139" t="s">
        <v>371</v>
      </c>
      <c r="C13" s="99"/>
      <c r="D13" s="140" t="s">
        <v>62</v>
      </c>
      <c r="E13" s="101">
        <v>9.98</v>
      </c>
      <c r="F13" s="25"/>
      <c r="G13" s="25"/>
      <c r="H13" s="102">
        <f>E13*F13</f>
        <v>0</v>
      </c>
      <c r="I13" s="102">
        <f>E13*G13</f>
        <v>0</v>
      </c>
      <c r="J13" s="13">
        <f t="shared" ref="J13" si="0">H13+I13</f>
        <v>0</v>
      </c>
      <c r="K13" s="102">
        <f>(F13+G13)*(1+RESUMO!$P$9)</f>
        <v>0</v>
      </c>
      <c r="L13" s="102">
        <f>E13*K13</f>
        <v>0</v>
      </c>
    </row>
    <row r="14" spans="1:12" s="91" customFormat="1" ht="15.5" x14ac:dyDescent="0.35">
      <c r="A14" s="97" t="s">
        <v>27</v>
      </c>
      <c r="B14" s="139" t="s">
        <v>372</v>
      </c>
      <c r="C14" s="99"/>
      <c r="D14" s="140" t="s">
        <v>62</v>
      </c>
      <c r="E14" s="101">
        <v>18.899999999999999</v>
      </c>
      <c r="F14" s="25"/>
      <c r="G14" s="25"/>
      <c r="H14" s="102">
        <f t="shared" ref="H14:H19" si="1">E14*F14</f>
        <v>0</v>
      </c>
      <c r="I14" s="102">
        <f t="shared" ref="I14:I19" si="2">E14*G14</f>
        <v>0</v>
      </c>
      <c r="J14" s="13">
        <f t="shared" ref="J14:J19" si="3">H14+I14</f>
        <v>0</v>
      </c>
      <c r="K14" s="102">
        <f>(F14+G14)*(1+RESUMO!$P$9)</f>
        <v>0</v>
      </c>
      <c r="L14" s="102">
        <f t="shared" ref="L14:L19" si="4">E14*K14</f>
        <v>0</v>
      </c>
    </row>
    <row r="15" spans="1:12" s="91" customFormat="1" ht="15.5" x14ac:dyDescent="0.35">
      <c r="A15" s="97" t="s">
        <v>38</v>
      </c>
      <c r="B15" s="139" t="s">
        <v>373</v>
      </c>
      <c r="C15" s="99"/>
      <c r="D15" s="140" t="s">
        <v>14</v>
      </c>
      <c r="E15" s="101">
        <v>3.8</v>
      </c>
      <c r="F15" s="25"/>
      <c r="G15" s="25"/>
      <c r="H15" s="102">
        <f t="shared" si="1"/>
        <v>0</v>
      </c>
      <c r="I15" s="102">
        <f t="shared" si="2"/>
        <v>0</v>
      </c>
      <c r="J15" s="13">
        <f t="shared" si="3"/>
        <v>0</v>
      </c>
      <c r="K15" s="102">
        <f>(F15+G15)*(1+RESUMO!$P$9)</f>
        <v>0</v>
      </c>
      <c r="L15" s="102">
        <f t="shared" si="4"/>
        <v>0</v>
      </c>
    </row>
    <row r="16" spans="1:12" s="91" customFormat="1" ht="15.5" x14ac:dyDescent="0.35">
      <c r="A16" s="97" t="s">
        <v>160</v>
      </c>
      <c r="B16" s="139" t="s">
        <v>374</v>
      </c>
      <c r="C16" s="99"/>
      <c r="D16" s="140" t="s">
        <v>62</v>
      </c>
      <c r="E16" s="101">
        <v>8</v>
      </c>
      <c r="F16" s="25"/>
      <c r="G16" s="25"/>
      <c r="H16" s="102">
        <f t="shared" si="1"/>
        <v>0</v>
      </c>
      <c r="I16" s="102">
        <f t="shared" si="2"/>
        <v>0</v>
      </c>
      <c r="J16" s="13">
        <f t="shared" si="3"/>
        <v>0</v>
      </c>
      <c r="K16" s="102">
        <f>(F16+G16)*(1+RESUMO!$P$9)</f>
        <v>0</v>
      </c>
      <c r="L16" s="102">
        <f t="shared" si="4"/>
        <v>0</v>
      </c>
    </row>
    <row r="17" spans="1:12" s="91" customFormat="1" ht="15.5" x14ac:dyDescent="0.35">
      <c r="A17" s="97" t="s">
        <v>161</v>
      </c>
      <c r="B17" s="139" t="s">
        <v>375</v>
      </c>
      <c r="C17" s="99"/>
      <c r="D17" s="140" t="s">
        <v>62</v>
      </c>
      <c r="E17" s="101">
        <v>41.03</v>
      </c>
      <c r="F17" s="25"/>
      <c r="G17" s="25"/>
      <c r="H17" s="102">
        <f t="shared" si="1"/>
        <v>0</v>
      </c>
      <c r="I17" s="102">
        <f t="shared" si="2"/>
        <v>0</v>
      </c>
      <c r="J17" s="13">
        <f t="shared" si="3"/>
        <v>0</v>
      </c>
      <c r="K17" s="102">
        <f>(F17+G17)*(1+RESUMO!$P$9)</f>
        <v>0</v>
      </c>
      <c r="L17" s="102">
        <f t="shared" si="4"/>
        <v>0</v>
      </c>
    </row>
    <row r="18" spans="1:12" s="91" customFormat="1" ht="15.5" x14ac:dyDescent="0.35">
      <c r="A18" s="97" t="s">
        <v>162</v>
      </c>
      <c r="B18" s="139" t="s">
        <v>376</v>
      </c>
      <c r="C18" s="99" t="s">
        <v>415</v>
      </c>
      <c r="D18" s="140" t="s">
        <v>62</v>
      </c>
      <c r="E18" s="101">
        <v>3.43</v>
      </c>
      <c r="F18" s="25"/>
      <c r="G18" s="25"/>
      <c r="H18" s="102">
        <f t="shared" si="1"/>
        <v>0</v>
      </c>
      <c r="I18" s="102">
        <f t="shared" si="2"/>
        <v>0</v>
      </c>
      <c r="J18" s="13">
        <f t="shared" si="3"/>
        <v>0</v>
      </c>
      <c r="K18" s="102">
        <f>(F18+G18)*(1+RESUMO!$P$9)</f>
        <v>0</v>
      </c>
      <c r="L18" s="102">
        <f t="shared" si="4"/>
        <v>0</v>
      </c>
    </row>
    <row r="19" spans="1:12" s="91" customFormat="1" ht="15.5" x14ac:dyDescent="0.35">
      <c r="A19" s="97" t="s">
        <v>163</v>
      </c>
      <c r="B19" s="139" t="s">
        <v>377</v>
      </c>
      <c r="C19" s="99" t="s">
        <v>416</v>
      </c>
      <c r="D19" s="140" t="s">
        <v>62</v>
      </c>
      <c r="E19" s="101">
        <v>3.43</v>
      </c>
      <c r="F19" s="25"/>
      <c r="G19" s="25"/>
      <c r="H19" s="102">
        <f t="shared" si="1"/>
        <v>0</v>
      </c>
      <c r="I19" s="102">
        <f t="shared" si="2"/>
        <v>0</v>
      </c>
      <c r="J19" s="13">
        <f t="shared" si="3"/>
        <v>0</v>
      </c>
      <c r="K19" s="102">
        <f>(F19+G19)*(1+RESUMO!$P$9)</f>
        <v>0</v>
      </c>
      <c r="L19" s="102">
        <f t="shared" si="4"/>
        <v>0</v>
      </c>
    </row>
    <row r="20" spans="1:12" s="91" customFormat="1" ht="15.5" x14ac:dyDescent="0.35">
      <c r="A20" s="92">
        <v>2</v>
      </c>
      <c r="B20" s="133" t="s">
        <v>378</v>
      </c>
      <c r="C20" s="94"/>
      <c r="D20" s="95"/>
      <c r="E20" s="96"/>
      <c r="F20" s="5"/>
      <c r="G20" s="5"/>
      <c r="H20" s="22">
        <f>SUBTOTAL(9,H21:H24)</f>
        <v>0</v>
      </c>
      <c r="I20" s="22">
        <f>SUBTOTAL(9,I21:I24)</f>
        <v>0</v>
      </c>
      <c r="J20" s="22">
        <f>SUBTOTAL(9,J21:J24)</f>
        <v>0</v>
      </c>
      <c r="K20" s="22"/>
      <c r="L20" s="22">
        <f>SUBTOTAL(9,L21:L24)</f>
        <v>0</v>
      </c>
    </row>
    <row r="21" spans="1:12" s="91" customFormat="1" ht="15.5" x14ac:dyDescent="0.35">
      <c r="A21" s="97" t="s">
        <v>12</v>
      </c>
      <c r="B21" s="139" t="s">
        <v>71</v>
      </c>
      <c r="C21" s="99"/>
      <c r="D21" s="140" t="s">
        <v>62</v>
      </c>
      <c r="E21" s="101">
        <v>8.17</v>
      </c>
      <c r="F21" s="25"/>
      <c r="G21" s="25"/>
      <c r="H21" s="102">
        <f t="shared" ref="H21:H24" si="5">E21*F21</f>
        <v>0</v>
      </c>
      <c r="I21" s="102">
        <f t="shared" ref="I21:I24" si="6">E21*G21</f>
        <v>0</v>
      </c>
      <c r="J21" s="13">
        <f t="shared" ref="J21:J24" si="7">H21+I21</f>
        <v>0</v>
      </c>
      <c r="K21" s="102">
        <f>(F21+G21)*(1+RESUMO!$P$9)</f>
        <v>0</v>
      </c>
      <c r="L21" s="102">
        <f t="shared" ref="L21:L24" si="8">E21*K21</f>
        <v>0</v>
      </c>
    </row>
    <row r="22" spans="1:12" s="91" customFormat="1" ht="15.5" x14ac:dyDescent="0.35">
      <c r="A22" s="97" t="s">
        <v>30</v>
      </c>
      <c r="B22" s="139" t="s">
        <v>379</v>
      </c>
      <c r="C22" s="99"/>
      <c r="D22" s="140" t="s">
        <v>62</v>
      </c>
      <c r="E22" s="101">
        <v>8.17</v>
      </c>
      <c r="F22" s="25"/>
      <c r="G22" s="25"/>
      <c r="H22" s="102">
        <f t="shared" si="5"/>
        <v>0</v>
      </c>
      <c r="I22" s="102">
        <f t="shared" si="6"/>
        <v>0</v>
      </c>
      <c r="J22" s="13">
        <f t="shared" si="7"/>
        <v>0</v>
      </c>
      <c r="K22" s="102">
        <f>(F22+G22)*(1+RESUMO!$P$9)</f>
        <v>0</v>
      </c>
      <c r="L22" s="102">
        <f t="shared" si="8"/>
        <v>0</v>
      </c>
    </row>
    <row r="23" spans="1:12" s="91" customFormat="1" ht="15.5" x14ac:dyDescent="0.35">
      <c r="A23" s="97" t="s">
        <v>32</v>
      </c>
      <c r="B23" s="139" t="s">
        <v>72</v>
      </c>
      <c r="C23" s="99"/>
      <c r="D23" s="140" t="s">
        <v>62</v>
      </c>
      <c r="E23" s="101">
        <v>8.17</v>
      </c>
      <c r="F23" s="25"/>
      <c r="G23" s="25"/>
      <c r="H23" s="102">
        <f t="shared" si="5"/>
        <v>0</v>
      </c>
      <c r="I23" s="102">
        <f t="shared" si="6"/>
        <v>0</v>
      </c>
      <c r="J23" s="13">
        <f t="shared" si="7"/>
        <v>0</v>
      </c>
      <c r="K23" s="102">
        <f>(F23+G23)*(1+RESUMO!$P$9)</f>
        <v>0</v>
      </c>
      <c r="L23" s="102">
        <f t="shared" si="8"/>
        <v>0</v>
      </c>
    </row>
    <row r="24" spans="1:12" s="91" customFormat="1" ht="31" x14ac:dyDescent="0.35">
      <c r="A24" s="97" t="s">
        <v>33</v>
      </c>
      <c r="B24" s="141" t="s">
        <v>380</v>
      </c>
      <c r="C24" s="99"/>
      <c r="D24" s="142" t="s">
        <v>62</v>
      </c>
      <c r="E24" s="101">
        <v>8.17</v>
      </c>
      <c r="F24" s="25"/>
      <c r="G24" s="25"/>
      <c r="H24" s="102">
        <f t="shared" si="5"/>
        <v>0</v>
      </c>
      <c r="I24" s="102">
        <f t="shared" si="6"/>
        <v>0</v>
      </c>
      <c r="J24" s="13">
        <f t="shared" si="7"/>
        <v>0</v>
      </c>
      <c r="K24" s="102">
        <f>(F24+G24)*(1+RESUMO!$P$9)</f>
        <v>0</v>
      </c>
      <c r="L24" s="102">
        <f t="shared" si="8"/>
        <v>0</v>
      </c>
    </row>
    <row r="25" spans="1:12" s="91" customFormat="1" ht="15.5" x14ac:dyDescent="0.35">
      <c r="A25" s="92">
        <v>3</v>
      </c>
      <c r="B25" s="133" t="s">
        <v>381</v>
      </c>
      <c r="C25" s="94"/>
      <c r="D25" s="95"/>
      <c r="E25" s="96"/>
      <c r="F25" s="26"/>
      <c r="G25" s="26"/>
      <c r="H25" s="22">
        <f>SUBTOTAL(9,H26:H29)</f>
        <v>0</v>
      </c>
      <c r="I25" s="22">
        <f>SUBTOTAL(9,I26:I29)</f>
        <v>0</v>
      </c>
      <c r="J25" s="22">
        <f>SUBTOTAL(9,J26:J29)</f>
        <v>0</v>
      </c>
      <c r="K25" s="22"/>
      <c r="L25" s="22">
        <f>SUBTOTAL(9,L26:L29)</f>
        <v>0</v>
      </c>
    </row>
    <row r="26" spans="1:12" s="91" customFormat="1" ht="186" x14ac:dyDescent="0.35">
      <c r="A26" s="134"/>
      <c r="B26" s="135" t="s">
        <v>382</v>
      </c>
      <c r="C26" s="136"/>
      <c r="D26" s="137"/>
      <c r="E26" s="138"/>
      <c r="F26" s="27"/>
      <c r="G26" s="27"/>
      <c r="H26" s="21"/>
      <c r="I26" s="21"/>
      <c r="J26" s="21"/>
      <c r="K26" s="21"/>
      <c r="L26" s="21"/>
    </row>
    <row r="27" spans="1:12" s="91" customFormat="1" ht="15.5" x14ac:dyDescent="0.35">
      <c r="A27" s="97" t="s">
        <v>13</v>
      </c>
      <c r="B27" s="143" t="s">
        <v>383</v>
      </c>
      <c r="C27" s="99"/>
      <c r="D27" s="144" t="s">
        <v>15</v>
      </c>
      <c r="E27" s="145">
        <v>1</v>
      </c>
      <c r="F27" s="25"/>
      <c r="G27" s="25"/>
      <c r="H27" s="102">
        <f t="shared" ref="H27:H29" si="9">E27*F27</f>
        <v>0</v>
      </c>
      <c r="I27" s="102">
        <f t="shared" ref="I27:I29" si="10">E27*G27</f>
        <v>0</v>
      </c>
      <c r="J27" s="13">
        <f t="shared" ref="J27:J29" si="11">H27+I27</f>
        <v>0</v>
      </c>
      <c r="K27" s="102">
        <f>(F27+G27)*(1+RESUMO!$P$9)</f>
        <v>0</v>
      </c>
      <c r="L27" s="102">
        <f t="shared" ref="L27:L29" si="12">E27*K27</f>
        <v>0</v>
      </c>
    </row>
    <row r="28" spans="1:12" s="91" customFormat="1" ht="31" x14ac:dyDescent="0.35">
      <c r="A28" s="97" t="s">
        <v>18</v>
      </c>
      <c r="B28" s="139" t="s">
        <v>384</v>
      </c>
      <c r="C28" s="99"/>
      <c r="D28" s="142" t="s">
        <v>62</v>
      </c>
      <c r="E28" s="145">
        <v>3.41</v>
      </c>
      <c r="F28" s="25"/>
      <c r="G28" s="25"/>
      <c r="H28" s="102">
        <f t="shared" si="9"/>
        <v>0</v>
      </c>
      <c r="I28" s="102">
        <f t="shared" si="10"/>
        <v>0</v>
      </c>
      <c r="J28" s="13">
        <f t="shared" si="11"/>
        <v>0</v>
      </c>
      <c r="K28" s="102">
        <f>(F28+G28)*(1+RESUMO!$P$9)</f>
        <v>0</v>
      </c>
      <c r="L28" s="102">
        <f t="shared" si="12"/>
        <v>0</v>
      </c>
    </row>
    <row r="29" spans="1:12" s="91" customFormat="1" ht="31" x14ac:dyDescent="0.35">
      <c r="A29" s="97" t="s">
        <v>43</v>
      </c>
      <c r="B29" s="139" t="s">
        <v>385</v>
      </c>
      <c r="C29" s="99"/>
      <c r="D29" s="142" t="s">
        <v>62</v>
      </c>
      <c r="E29" s="145">
        <v>16.8</v>
      </c>
      <c r="F29" s="25"/>
      <c r="G29" s="25"/>
      <c r="H29" s="102">
        <f t="shared" si="9"/>
        <v>0</v>
      </c>
      <c r="I29" s="102">
        <f t="shared" si="10"/>
        <v>0</v>
      </c>
      <c r="J29" s="13">
        <f t="shared" si="11"/>
        <v>0</v>
      </c>
      <c r="K29" s="102">
        <f>(F29+G29)*(1+RESUMO!$P$9)</f>
        <v>0</v>
      </c>
      <c r="L29" s="102">
        <f t="shared" si="12"/>
        <v>0</v>
      </c>
    </row>
    <row r="30" spans="1:12" s="91" customFormat="1" ht="15.5" x14ac:dyDescent="0.35">
      <c r="A30" s="92">
        <v>4</v>
      </c>
      <c r="B30" s="133" t="s">
        <v>386</v>
      </c>
      <c r="C30" s="94"/>
      <c r="D30" s="95"/>
      <c r="E30" s="96"/>
      <c r="F30" s="5"/>
      <c r="G30" s="5"/>
      <c r="H30" s="22">
        <f>SUBTOTAL(9,H31:H32)</f>
        <v>0</v>
      </c>
      <c r="I30" s="22">
        <f>SUBTOTAL(9,I31:I32)</f>
        <v>0</v>
      </c>
      <c r="J30" s="22">
        <f>SUBTOTAL(9,J31:J32)</f>
        <v>0</v>
      </c>
      <c r="K30" s="22"/>
      <c r="L30" s="22">
        <f>SUBTOTAL(9,L31:L32)</f>
        <v>0</v>
      </c>
    </row>
    <row r="31" spans="1:12" s="91" customFormat="1" ht="46.5" x14ac:dyDescent="0.35">
      <c r="A31" s="97" t="s">
        <v>41</v>
      </c>
      <c r="B31" s="139" t="s">
        <v>387</v>
      </c>
      <c r="C31" s="99"/>
      <c r="D31" s="146" t="s">
        <v>14</v>
      </c>
      <c r="E31" s="147">
        <v>59.08</v>
      </c>
      <c r="F31" s="25"/>
      <c r="G31" s="25"/>
      <c r="H31" s="102">
        <f t="shared" ref="H31:H32" si="13">E31*F31</f>
        <v>0</v>
      </c>
      <c r="I31" s="102">
        <f t="shared" ref="I31:I32" si="14">E31*G31</f>
        <v>0</v>
      </c>
      <c r="J31" s="13">
        <f t="shared" ref="J31:J32" si="15">H31+I31</f>
        <v>0</v>
      </c>
      <c r="K31" s="102">
        <f>(F31+G31)*(1+RESUMO!$P$9)</f>
        <v>0</v>
      </c>
      <c r="L31" s="102">
        <f t="shared" ref="L31:L32" si="16">E31*K31</f>
        <v>0</v>
      </c>
    </row>
    <row r="32" spans="1:12" s="91" customFormat="1" ht="46.5" x14ac:dyDescent="0.35">
      <c r="A32" s="97" t="s">
        <v>183</v>
      </c>
      <c r="B32" s="139" t="s">
        <v>388</v>
      </c>
      <c r="C32" s="99"/>
      <c r="D32" s="146" t="s">
        <v>14</v>
      </c>
      <c r="E32" s="147">
        <v>59.08</v>
      </c>
      <c r="F32" s="25"/>
      <c r="G32" s="25"/>
      <c r="H32" s="102">
        <f t="shared" si="13"/>
        <v>0</v>
      </c>
      <c r="I32" s="102">
        <f t="shared" si="14"/>
        <v>0</v>
      </c>
      <c r="J32" s="13">
        <f t="shared" si="15"/>
        <v>0</v>
      </c>
      <c r="K32" s="102">
        <f>(F32+G32)*(1+RESUMO!$P$9)</f>
        <v>0</v>
      </c>
      <c r="L32" s="102">
        <f t="shared" si="16"/>
        <v>0</v>
      </c>
    </row>
    <row r="33" spans="1:12" s="91" customFormat="1" ht="15.5" x14ac:dyDescent="0.35">
      <c r="A33" s="92">
        <v>5</v>
      </c>
      <c r="B33" s="133" t="s">
        <v>389</v>
      </c>
      <c r="C33" s="94"/>
      <c r="D33" s="95"/>
      <c r="E33" s="96"/>
      <c r="F33" s="5"/>
      <c r="G33" s="5"/>
      <c r="H33" s="22">
        <f>SUBTOTAL(9,H34:H35)</f>
        <v>0</v>
      </c>
      <c r="I33" s="22">
        <f>SUBTOTAL(9,I34:I35)</f>
        <v>0</v>
      </c>
      <c r="J33" s="22">
        <f>SUBTOTAL(9,J34:J35)</f>
        <v>0</v>
      </c>
      <c r="K33" s="22"/>
      <c r="L33" s="22">
        <f>SUBTOTAL(9,L34:L35)</f>
        <v>0</v>
      </c>
    </row>
    <row r="34" spans="1:12" s="91" customFormat="1" ht="170.5" x14ac:dyDescent="0.35">
      <c r="A34" s="134"/>
      <c r="B34" s="135" t="s">
        <v>390</v>
      </c>
      <c r="C34" s="136"/>
      <c r="D34" s="137"/>
      <c r="E34" s="138"/>
      <c r="F34" s="23"/>
      <c r="G34" s="23"/>
      <c r="H34" s="21"/>
      <c r="I34" s="21"/>
      <c r="J34" s="21"/>
      <c r="K34" s="21"/>
      <c r="L34" s="21"/>
    </row>
    <row r="35" spans="1:12" s="91" customFormat="1" ht="31" x14ac:dyDescent="0.35">
      <c r="A35" s="97" t="s">
        <v>19</v>
      </c>
      <c r="B35" s="139" t="s">
        <v>391</v>
      </c>
      <c r="C35" s="148"/>
      <c r="D35" s="142" t="s">
        <v>62</v>
      </c>
      <c r="E35" s="145">
        <v>6.83</v>
      </c>
      <c r="F35" s="25"/>
      <c r="G35" s="25"/>
      <c r="H35" s="102">
        <f>E35*F35</f>
        <v>0</v>
      </c>
      <c r="I35" s="102">
        <f>E35*G35</f>
        <v>0</v>
      </c>
      <c r="J35" s="13">
        <f t="shared" ref="J35" si="17">H35+I35</f>
        <v>0</v>
      </c>
      <c r="K35" s="102">
        <f>(F35+G35)*(1+RESUMO!$P$9)</f>
        <v>0</v>
      </c>
      <c r="L35" s="102">
        <f>E35*K35</f>
        <v>0</v>
      </c>
    </row>
    <row r="36" spans="1:12" s="91" customFormat="1" ht="15.5" x14ac:dyDescent="0.35">
      <c r="A36" s="92">
        <v>6</v>
      </c>
      <c r="B36" s="133" t="s">
        <v>392</v>
      </c>
      <c r="C36" s="94"/>
      <c r="D36" s="95"/>
      <c r="E36" s="96"/>
      <c r="F36" s="5"/>
      <c r="G36" s="5"/>
      <c r="H36" s="22">
        <f>SUBTOTAL(9,H37:H39)</f>
        <v>0</v>
      </c>
      <c r="I36" s="22">
        <f>SUBTOTAL(9,I37:I39)</f>
        <v>0</v>
      </c>
      <c r="J36" s="22">
        <f>SUBTOTAL(9,J37:J39)</f>
        <v>0</v>
      </c>
      <c r="K36" s="22"/>
      <c r="L36" s="22">
        <f>SUBTOTAL(9,L37:L39)</f>
        <v>0</v>
      </c>
    </row>
    <row r="37" spans="1:12" s="91" customFormat="1" ht="62" x14ac:dyDescent="0.35">
      <c r="A37" s="134"/>
      <c r="B37" s="135" t="s">
        <v>393</v>
      </c>
      <c r="C37" s="136"/>
      <c r="D37" s="137"/>
      <c r="E37" s="138"/>
      <c r="F37" s="23"/>
      <c r="G37" s="23"/>
      <c r="H37" s="21"/>
      <c r="I37" s="21"/>
      <c r="J37" s="21"/>
      <c r="K37" s="21"/>
      <c r="L37" s="21"/>
    </row>
    <row r="38" spans="1:12" s="91" customFormat="1" ht="139.5" x14ac:dyDescent="0.35">
      <c r="A38" s="97" t="s">
        <v>423</v>
      </c>
      <c r="B38" s="139" t="s">
        <v>394</v>
      </c>
      <c r="C38" s="146"/>
      <c r="D38" s="146" t="s">
        <v>62</v>
      </c>
      <c r="E38" s="145">
        <v>4.2300000000000004</v>
      </c>
      <c r="F38" s="25"/>
      <c r="G38" s="25"/>
      <c r="H38" s="102">
        <f t="shared" ref="H38:H39" si="18">E38*F38</f>
        <v>0</v>
      </c>
      <c r="I38" s="102">
        <f t="shared" ref="I38:I39" si="19">E38*G38</f>
        <v>0</v>
      </c>
      <c r="J38" s="13">
        <f t="shared" ref="J38:J39" si="20">H38+I38</f>
        <v>0</v>
      </c>
      <c r="K38" s="102">
        <f>(F38+G38)*(1+RESUMO!$P$9)</f>
        <v>0</v>
      </c>
      <c r="L38" s="102">
        <f t="shared" ref="L38:L39" si="21">E38*K38</f>
        <v>0</v>
      </c>
    </row>
    <row r="39" spans="1:12" s="91" customFormat="1" ht="201.5" x14ac:dyDescent="0.35">
      <c r="A39" s="97" t="s">
        <v>424</v>
      </c>
      <c r="B39" s="139" t="s">
        <v>395</v>
      </c>
      <c r="C39" s="149"/>
      <c r="D39" s="146" t="s">
        <v>62</v>
      </c>
      <c r="E39" s="145">
        <v>5.78</v>
      </c>
      <c r="F39" s="25"/>
      <c r="G39" s="25"/>
      <c r="H39" s="102">
        <f t="shared" si="18"/>
        <v>0</v>
      </c>
      <c r="I39" s="102">
        <f t="shared" si="19"/>
        <v>0</v>
      </c>
      <c r="J39" s="13">
        <f t="shared" si="20"/>
        <v>0</v>
      </c>
      <c r="K39" s="102">
        <f>(F39+G39)*(1+RESUMO!$P$9)</f>
        <v>0</v>
      </c>
      <c r="L39" s="102">
        <f t="shared" si="21"/>
        <v>0</v>
      </c>
    </row>
    <row r="40" spans="1:12" s="91" customFormat="1" ht="15.5" x14ac:dyDescent="0.35">
      <c r="A40" s="92">
        <v>8</v>
      </c>
      <c r="B40" s="133" t="s">
        <v>396</v>
      </c>
      <c r="C40" s="94"/>
      <c r="D40" s="95"/>
      <c r="E40" s="96"/>
      <c r="F40" s="5"/>
      <c r="G40" s="5"/>
      <c r="H40" s="22">
        <f>SUBTOTAL(9,H41:H42)</f>
        <v>0</v>
      </c>
      <c r="I40" s="22">
        <f>SUBTOTAL(9,I41:I42)</f>
        <v>0</v>
      </c>
      <c r="J40" s="22">
        <f>SUBTOTAL(9,J41:J42)</f>
        <v>0</v>
      </c>
      <c r="K40" s="22"/>
      <c r="L40" s="22">
        <f>SUBTOTAL(9,L41:L42)</f>
        <v>0</v>
      </c>
    </row>
    <row r="41" spans="1:12" s="91" customFormat="1" ht="31" x14ac:dyDescent="0.35">
      <c r="A41" s="97" t="s">
        <v>425</v>
      </c>
      <c r="B41" s="139" t="s">
        <v>397</v>
      </c>
      <c r="C41" s="150"/>
      <c r="D41" s="151" t="s">
        <v>14</v>
      </c>
      <c r="E41" s="145">
        <v>5.48</v>
      </c>
      <c r="F41" s="25"/>
      <c r="G41" s="25"/>
      <c r="H41" s="102">
        <f t="shared" ref="H41:H42" si="22">E41*F41</f>
        <v>0</v>
      </c>
      <c r="I41" s="102">
        <f t="shared" ref="I41:I42" si="23">E41*G41</f>
        <v>0</v>
      </c>
      <c r="J41" s="13">
        <f t="shared" ref="J41:J42" si="24">H41+I41</f>
        <v>0</v>
      </c>
      <c r="K41" s="102">
        <f>(F41+G41)*(1+RESUMO!$P$9)</f>
        <v>0</v>
      </c>
      <c r="L41" s="102">
        <f t="shared" ref="L41:L42" si="25">E41*K41</f>
        <v>0</v>
      </c>
    </row>
    <row r="42" spans="1:12" s="91" customFormat="1" ht="46.5" x14ac:dyDescent="0.35">
      <c r="A42" s="97" t="s">
        <v>426</v>
      </c>
      <c r="B42" s="139" t="s">
        <v>398</v>
      </c>
      <c r="C42" s="150"/>
      <c r="D42" s="151" t="s">
        <v>14</v>
      </c>
      <c r="E42" s="145">
        <v>3.8</v>
      </c>
      <c r="F42" s="25"/>
      <c r="G42" s="25"/>
      <c r="H42" s="102">
        <f t="shared" si="22"/>
        <v>0</v>
      </c>
      <c r="I42" s="102">
        <f t="shared" si="23"/>
        <v>0</v>
      </c>
      <c r="J42" s="13">
        <f t="shared" si="24"/>
        <v>0</v>
      </c>
      <c r="K42" s="102">
        <f>(F42+G42)*(1+RESUMO!$P$9)</f>
        <v>0</v>
      </c>
      <c r="L42" s="102">
        <f t="shared" si="25"/>
        <v>0</v>
      </c>
    </row>
    <row r="43" spans="1:12" s="91" customFormat="1" ht="15.5" x14ac:dyDescent="0.35">
      <c r="A43" s="92">
        <v>9</v>
      </c>
      <c r="B43" s="133" t="s">
        <v>399</v>
      </c>
      <c r="C43" s="94"/>
      <c r="D43" s="95"/>
      <c r="E43" s="96"/>
      <c r="F43" s="5"/>
      <c r="G43" s="5"/>
      <c r="H43" s="22">
        <f>SUBTOTAL(9,H44:H45)</f>
        <v>0</v>
      </c>
      <c r="I43" s="22">
        <f>SUBTOTAL(9,I44:I45)</f>
        <v>0</v>
      </c>
      <c r="J43" s="152">
        <f>SUBTOTAL(9,J44:J45)</f>
        <v>0</v>
      </c>
      <c r="K43" s="22"/>
      <c r="L43" s="152">
        <f>SUBTOTAL(9,L44:L45)</f>
        <v>0</v>
      </c>
    </row>
    <row r="44" spans="1:12" s="91" customFormat="1" ht="46.5" x14ac:dyDescent="0.35">
      <c r="A44" s="134"/>
      <c r="B44" s="135" t="s">
        <v>400</v>
      </c>
      <c r="C44" s="136"/>
      <c r="D44" s="137"/>
      <c r="E44" s="138"/>
      <c r="F44" s="23"/>
      <c r="G44" s="23"/>
      <c r="H44" s="21"/>
      <c r="I44" s="21"/>
      <c r="J44" s="21"/>
      <c r="K44" s="21"/>
      <c r="L44" s="21"/>
    </row>
    <row r="45" spans="1:12" s="91" customFormat="1" ht="62" x14ac:dyDescent="0.35">
      <c r="A45" s="97" t="s">
        <v>427</v>
      </c>
      <c r="B45" s="139" t="s">
        <v>401</v>
      </c>
      <c r="C45" s="110" t="s">
        <v>417</v>
      </c>
      <c r="D45" s="142" t="s">
        <v>62</v>
      </c>
      <c r="E45" s="145">
        <v>1.24</v>
      </c>
      <c r="F45" s="25"/>
      <c r="G45" s="25"/>
      <c r="H45" s="102">
        <f>E45*F45</f>
        <v>0</v>
      </c>
      <c r="I45" s="102">
        <f>E45*G45</f>
        <v>0</v>
      </c>
      <c r="J45" s="13">
        <f t="shared" ref="J45" si="26">H45+I45</f>
        <v>0</v>
      </c>
      <c r="K45" s="102">
        <f>(F45+G45)*(1+RESUMO!$P$9)</f>
        <v>0</v>
      </c>
      <c r="L45" s="102">
        <f>E45*K45</f>
        <v>0</v>
      </c>
    </row>
    <row r="46" spans="1:12" s="91" customFormat="1" ht="15.5" x14ac:dyDescent="0.35">
      <c r="A46" s="92">
        <v>10</v>
      </c>
      <c r="B46" s="133" t="s">
        <v>402</v>
      </c>
      <c r="C46" s="94"/>
      <c r="D46" s="95"/>
      <c r="E46" s="96"/>
      <c r="F46" s="5"/>
      <c r="G46" s="5"/>
      <c r="H46" s="22">
        <f>SUBTOTAL(9,H47:H50)</f>
        <v>0</v>
      </c>
      <c r="I46" s="22">
        <f>SUBTOTAL(9,I47:I50)</f>
        <v>0</v>
      </c>
      <c r="J46" s="152">
        <f>SUBTOTAL(9,J47:J50)</f>
        <v>0</v>
      </c>
      <c r="K46" s="22"/>
      <c r="L46" s="152">
        <f>SUBTOTAL(9,L47:L50)</f>
        <v>0</v>
      </c>
    </row>
    <row r="47" spans="1:12" s="91" customFormat="1" ht="108.5" x14ac:dyDescent="0.35">
      <c r="A47" s="134"/>
      <c r="B47" s="135" t="s">
        <v>403</v>
      </c>
      <c r="C47" s="136"/>
      <c r="D47" s="137"/>
      <c r="E47" s="138"/>
      <c r="F47" s="23"/>
      <c r="G47" s="23"/>
      <c r="H47" s="21"/>
      <c r="I47" s="21"/>
      <c r="J47" s="21"/>
      <c r="K47" s="21"/>
      <c r="L47" s="21"/>
    </row>
    <row r="48" spans="1:12" s="91" customFormat="1" ht="15.5" x14ac:dyDescent="0.35">
      <c r="A48" s="97" t="s">
        <v>428</v>
      </c>
      <c r="B48" s="143" t="s">
        <v>383</v>
      </c>
      <c r="C48" s="148"/>
      <c r="D48" s="142" t="s">
        <v>15</v>
      </c>
      <c r="E48" s="145">
        <v>1</v>
      </c>
      <c r="F48" s="25"/>
      <c r="G48" s="25"/>
      <c r="H48" s="102">
        <f t="shared" ref="H48:H50" si="27">E48*F48</f>
        <v>0</v>
      </c>
      <c r="I48" s="102">
        <f t="shared" ref="I48:I50" si="28">E48*G48</f>
        <v>0</v>
      </c>
      <c r="J48" s="13">
        <f t="shared" ref="J48:J50" si="29">H48+I48</f>
        <v>0</v>
      </c>
      <c r="K48" s="102">
        <f>(F48+G48)*(1+RESUMO!$P$9)</f>
        <v>0</v>
      </c>
      <c r="L48" s="102">
        <f t="shared" ref="L48:L50" si="30">E48*K48</f>
        <v>0</v>
      </c>
    </row>
    <row r="49" spans="1:12" s="91" customFormat="1" ht="62" x14ac:dyDescent="0.35">
      <c r="A49" s="97" t="s">
        <v>429</v>
      </c>
      <c r="B49" s="139" t="s">
        <v>404</v>
      </c>
      <c r="C49" s="146" t="s">
        <v>418</v>
      </c>
      <c r="D49" s="146" t="s">
        <v>62</v>
      </c>
      <c r="E49" s="145">
        <v>7.4</v>
      </c>
      <c r="F49" s="25"/>
      <c r="G49" s="25"/>
      <c r="H49" s="102">
        <f t="shared" si="27"/>
        <v>0</v>
      </c>
      <c r="I49" s="102">
        <f t="shared" si="28"/>
        <v>0</v>
      </c>
      <c r="J49" s="13">
        <f t="shared" si="29"/>
        <v>0</v>
      </c>
      <c r="K49" s="102">
        <f>(F49+G49)*(1+RESUMO!$P$9)</f>
        <v>0</v>
      </c>
      <c r="L49" s="102">
        <f t="shared" si="30"/>
        <v>0</v>
      </c>
    </row>
    <row r="50" spans="1:12" s="91" customFormat="1" ht="62" x14ac:dyDescent="0.35">
      <c r="A50" s="97" t="s">
        <v>430</v>
      </c>
      <c r="B50" s="139" t="s">
        <v>405</v>
      </c>
      <c r="C50" s="146" t="s">
        <v>419</v>
      </c>
      <c r="D50" s="146" t="s">
        <v>62</v>
      </c>
      <c r="E50" s="145">
        <v>7.54</v>
      </c>
      <c r="F50" s="25"/>
      <c r="G50" s="25"/>
      <c r="H50" s="102">
        <f t="shared" si="27"/>
        <v>0</v>
      </c>
      <c r="I50" s="102">
        <f t="shared" si="28"/>
        <v>0</v>
      </c>
      <c r="J50" s="13">
        <f t="shared" si="29"/>
        <v>0</v>
      </c>
      <c r="K50" s="102">
        <f>(F50+G50)*(1+RESUMO!$P$9)</f>
        <v>0</v>
      </c>
      <c r="L50" s="102">
        <f t="shared" si="30"/>
        <v>0</v>
      </c>
    </row>
    <row r="51" spans="1:12" s="91" customFormat="1" ht="15.5" x14ac:dyDescent="0.35">
      <c r="A51" s="92">
        <v>11</v>
      </c>
      <c r="B51" s="133" t="s">
        <v>396</v>
      </c>
      <c r="C51" s="94"/>
      <c r="D51" s="95"/>
      <c r="E51" s="96"/>
      <c r="F51" s="26"/>
      <c r="G51" s="26"/>
      <c r="H51" s="22">
        <f>SUBTOTAL(9,H52:H53)</f>
        <v>0</v>
      </c>
      <c r="I51" s="22">
        <f>SUBTOTAL(9,I52:I53)</f>
        <v>0</v>
      </c>
      <c r="J51" s="22">
        <f>SUBTOTAL(9,J52:J53)</f>
        <v>0</v>
      </c>
      <c r="K51" s="22"/>
      <c r="L51" s="22">
        <f>SUBTOTAL(9,L52:L53)</f>
        <v>0</v>
      </c>
    </row>
    <row r="52" spans="1:12" s="91" customFormat="1" ht="15.5" x14ac:dyDescent="0.35">
      <c r="A52" s="97" t="s">
        <v>431</v>
      </c>
      <c r="B52" s="143" t="s">
        <v>383</v>
      </c>
      <c r="C52" s="148"/>
      <c r="D52" s="142" t="s">
        <v>15</v>
      </c>
      <c r="E52" s="145">
        <v>1</v>
      </c>
      <c r="F52" s="25"/>
      <c r="G52" s="25"/>
      <c r="H52" s="102">
        <f t="shared" ref="H52:H53" si="31">E52*F52</f>
        <v>0</v>
      </c>
      <c r="I52" s="102">
        <f t="shared" ref="I52:I53" si="32">E52*G52</f>
        <v>0</v>
      </c>
      <c r="J52" s="13">
        <f t="shared" ref="J52:J53" si="33">H52+I52</f>
        <v>0</v>
      </c>
      <c r="K52" s="102">
        <f>(F52+G52)*(1+RESUMO!$P$9)</f>
        <v>0</v>
      </c>
      <c r="L52" s="102">
        <f t="shared" ref="L52:L53" si="34">E52*K52</f>
        <v>0</v>
      </c>
    </row>
    <row r="53" spans="1:12" s="91" customFormat="1" ht="15.5" x14ac:dyDescent="0.35">
      <c r="A53" s="97" t="s">
        <v>432</v>
      </c>
      <c r="B53" s="143" t="s">
        <v>406</v>
      </c>
      <c r="C53" s="148"/>
      <c r="D53" s="142" t="s">
        <v>70</v>
      </c>
      <c r="E53" s="145">
        <v>0.35</v>
      </c>
      <c r="F53" s="25"/>
      <c r="G53" s="25"/>
      <c r="H53" s="102">
        <f t="shared" si="31"/>
        <v>0</v>
      </c>
      <c r="I53" s="102">
        <f t="shared" si="32"/>
        <v>0</v>
      </c>
      <c r="J53" s="13">
        <f t="shared" si="33"/>
        <v>0</v>
      </c>
      <c r="K53" s="102">
        <f>(F53+G53)*(1+RESUMO!$P$9)</f>
        <v>0</v>
      </c>
      <c r="L53" s="102">
        <f t="shared" si="34"/>
        <v>0</v>
      </c>
    </row>
    <row r="54" spans="1:12" s="91" customFormat="1" ht="15.5" x14ac:dyDescent="0.35">
      <c r="A54" s="103">
        <v>12</v>
      </c>
      <c r="B54" s="133" t="s">
        <v>66</v>
      </c>
      <c r="C54" s="104"/>
      <c r="D54" s="95"/>
      <c r="E54" s="96"/>
      <c r="F54" s="5"/>
      <c r="G54" s="5"/>
      <c r="H54" s="22">
        <f>SUBTOTAL(9,H55:H59)</f>
        <v>0</v>
      </c>
      <c r="I54" s="22">
        <f>SUBTOTAL(9,I55:I59)</f>
        <v>0</v>
      </c>
      <c r="J54" s="152">
        <f>SUBTOTAL(9,J55:J59)</f>
        <v>0</v>
      </c>
      <c r="K54" s="22"/>
      <c r="L54" s="152">
        <f>SUBTOTAL(9,L55:L59)</f>
        <v>0</v>
      </c>
    </row>
    <row r="55" spans="1:12" s="91" customFormat="1" ht="15.5" x14ac:dyDescent="0.35">
      <c r="A55" s="134"/>
      <c r="B55" s="135" t="s">
        <v>407</v>
      </c>
      <c r="C55" s="136"/>
      <c r="D55" s="137"/>
      <c r="E55" s="138"/>
      <c r="F55" s="23"/>
      <c r="G55" s="23"/>
      <c r="H55" s="21"/>
      <c r="I55" s="21"/>
      <c r="J55" s="21"/>
      <c r="K55" s="21"/>
      <c r="L55" s="21"/>
    </row>
    <row r="56" spans="1:12" s="91" customFormat="1" ht="15.5" x14ac:dyDescent="0.35">
      <c r="A56" s="105" t="s">
        <v>433</v>
      </c>
      <c r="B56" s="153" t="s">
        <v>67</v>
      </c>
      <c r="C56" s="107"/>
      <c r="D56" s="154"/>
      <c r="E56" s="155"/>
      <c r="F56" s="24"/>
      <c r="G56" s="24"/>
      <c r="H56" s="156"/>
      <c r="I56" s="156"/>
      <c r="J56" s="156"/>
      <c r="K56" s="156"/>
      <c r="L56" s="156"/>
    </row>
    <row r="57" spans="1:12" s="91" customFormat="1" ht="31" x14ac:dyDescent="0.35">
      <c r="A57" s="97" t="s">
        <v>434</v>
      </c>
      <c r="B57" s="143" t="s">
        <v>408</v>
      </c>
      <c r="C57" s="148"/>
      <c r="D57" s="142" t="s">
        <v>421</v>
      </c>
      <c r="E57" s="145">
        <v>4</v>
      </c>
      <c r="F57" s="25"/>
      <c r="G57" s="25"/>
      <c r="H57" s="102">
        <f>E57*F57</f>
        <v>0</v>
      </c>
      <c r="I57" s="102">
        <f>E57*G57</f>
        <v>0</v>
      </c>
      <c r="J57" s="13">
        <f t="shared" ref="J57" si="35">H57+I57</f>
        <v>0</v>
      </c>
      <c r="K57" s="102">
        <f>(F57+G57)*(1+RESUMO!$P$9)</f>
        <v>0</v>
      </c>
      <c r="L57" s="102">
        <f>E57*K57</f>
        <v>0</v>
      </c>
    </row>
    <row r="58" spans="1:12" s="91" customFormat="1" ht="15.5" x14ac:dyDescent="0.35">
      <c r="A58" s="105" t="s">
        <v>435</v>
      </c>
      <c r="B58" s="153" t="s">
        <v>69</v>
      </c>
      <c r="C58" s="107"/>
      <c r="D58" s="154"/>
      <c r="E58" s="155"/>
      <c r="F58" s="24"/>
      <c r="G58" s="24"/>
      <c r="H58" s="156"/>
      <c r="I58" s="156"/>
      <c r="J58" s="156"/>
      <c r="K58" s="156"/>
      <c r="L58" s="156"/>
    </row>
    <row r="59" spans="1:12" s="91" customFormat="1" ht="15.5" x14ac:dyDescent="0.35">
      <c r="A59" s="97" t="s">
        <v>436</v>
      </c>
      <c r="B59" s="143" t="s">
        <v>409</v>
      </c>
      <c r="C59" s="148"/>
      <c r="D59" s="121" t="s">
        <v>68</v>
      </c>
      <c r="E59" s="145">
        <v>4</v>
      </c>
      <c r="F59" s="25"/>
      <c r="G59" s="25"/>
      <c r="H59" s="102">
        <f>E59*F59</f>
        <v>0</v>
      </c>
      <c r="I59" s="102">
        <f>E59*G59</f>
        <v>0</v>
      </c>
      <c r="J59" s="13">
        <f t="shared" ref="J59" si="36">H59+I59</f>
        <v>0</v>
      </c>
      <c r="K59" s="102">
        <f>(F59+G59)*(1+RESUMO!$P$9)</f>
        <v>0</v>
      </c>
      <c r="L59" s="102">
        <f>E59*K59</f>
        <v>0</v>
      </c>
    </row>
    <row r="60" spans="1:12" s="91" customFormat="1" ht="15.5" x14ac:dyDescent="0.35">
      <c r="A60" s="103">
        <v>13</v>
      </c>
      <c r="B60" s="133" t="s">
        <v>410</v>
      </c>
      <c r="C60" s="104"/>
      <c r="D60" s="95"/>
      <c r="E60" s="96"/>
      <c r="F60" s="5"/>
      <c r="G60" s="5"/>
      <c r="H60" s="22">
        <f>SUBTOTAL(9,H61)</f>
        <v>0</v>
      </c>
      <c r="I60" s="22">
        <f>SUBTOTAL(9,I61)</f>
        <v>0</v>
      </c>
      <c r="J60" s="22">
        <f>SUBTOTAL(9,J61)</f>
        <v>0</v>
      </c>
      <c r="K60" s="22"/>
      <c r="L60" s="22">
        <f>SUBTOTAL(9,L61)</f>
        <v>0</v>
      </c>
    </row>
    <row r="61" spans="1:12" s="91" customFormat="1" ht="15.5" x14ac:dyDescent="0.35">
      <c r="A61" s="157" t="s">
        <v>437</v>
      </c>
      <c r="B61" s="158" t="s">
        <v>410</v>
      </c>
      <c r="C61" s="159"/>
      <c r="D61" s="160" t="s">
        <v>62</v>
      </c>
      <c r="E61" s="161">
        <v>185</v>
      </c>
      <c r="F61" s="28"/>
      <c r="G61" s="28"/>
      <c r="H61" s="102">
        <f>E61*F61</f>
        <v>0</v>
      </c>
      <c r="I61" s="102">
        <f>E61*G61</f>
        <v>0</v>
      </c>
      <c r="J61" s="13">
        <f t="shared" ref="J61" si="37">H61+I61</f>
        <v>0</v>
      </c>
      <c r="K61" s="102">
        <f>(F61+G61)*(1+RESUMO!$P$9)</f>
        <v>0</v>
      </c>
      <c r="L61" s="102">
        <f>E61*K61</f>
        <v>0</v>
      </c>
    </row>
    <row r="62" spans="1:12" ht="37.5" customHeight="1" x14ac:dyDescent="0.35">
      <c r="A62" s="189"/>
      <c r="B62" s="190" t="s">
        <v>440</v>
      </c>
      <c r="C62" s="190"/>
      <c r="D62" s="190"/>
      <c r="E62" s="190"/>
      <c r="F62" s="190"/>
      <c r="G62" s="190"/>
      <c r="H62" s="191">
        <f>SUBTOTAL(9,H11:H61)</f>
        <v>0</v>
      </c>
      <c r="I62" s="191">
        <f t="shared" ref="I62:J62" si="38">SUBTOTAL(9,I11:I61)</f>
        <v>0</v>
      </c>
      <c r="J62" s="191">
        <f t="shared" si="38"/>
        <v>0</v>
      </c>
      <c r="K62" s="191"/>
      <c r="L62" s="192">
        <f>SUBTOTAL(9,L11:L61)</f>
        <v>0</v>
      </c>
    </row>
    <row r="63" spans="1:12" s="91" customFormat="1" ht="46.5" x14ac:dyDescent="0.35">
      <c r="A63" s="82" t="s">
        <v>8</v>
      </c>
      <c r="B63" s="83" t="s">
        <v>4</v>
      </c>
      <c r="C63" s="83" t="s">
        <v>7</v>
      </c>
      <c r="D63" s="83" t="s">
        <v>6</v>
      </c>
      <c r="E63" s="83" t="s">
        <v>96</v>
      </c>
      <c r="F63" s="84" t="s">
        <v>97</v>
      </c>
      <c r="G63" s="83" t="s">
        <v>98</v>
      </c>
      <c r="H63" s="83" t="s">
        <v>99</v>
      </c>
      <c r="I63" s="83" t="s">
        <v>100</v>
      </c>
      <c r="J63" s="83" t="s">
        <v>101</v>
      </c>
      <c r="K63" s="83" t="s">
        <v>102</v>
      </c>
      <c r="L63" s="85" t="s">
        <v>103</v>
      </c>
    </row>
    <row r="64" spans="1:12" s="91" customFormat="1" ht="15.5" x14ac:dyDescent="0.35">
      <c r="A64" s="162" t="s">
        <v>58</v>
      </c>
      <c r="B64" s="163"/>
      <c r="C64" s="163"/>
      <c r="D64" s="163"/>
      <c r="E64" s="163"/>
      <c r="F64" s="163"/>
      <c r="G64" s="163"/>
      <c r="H64" s="193"/>
      <c r="I64" s="193"/>
      <c r="J64" s="193"/>
      <c r="K64" s="163"/>
      <c r="L64" s="194"/>
    </row>
    <row r="65" spans="1:12" s="91" customFormat="1" ht="15.5" x14ac:dyDescent="0.35">
      <c r="A65" s="92">
        <v>7</v>
      </c>
      <c r="B65" s="133" t="s">
        <v>411</v>
      </c>
      <c r="C65" s="94"/>
      <c r="D65" s="95"/>
      <c r="E65" s="96"/>
      <c r="F65" s="5"/>
      <c r="G65" s="5"/>
      <c r="H65" s="22">
        <f>SUBTOTAL(9,H66:H68)</f>
        <v>0</v>
      </c>
      <c r="I65" s="22">
        <f>SUBTOTAL(9,I66:I68)</f>
        <v>0</v>
      </c>
      <c r="J65" s="22">
        <f>SUBTOTAL(9,J66:J68)</f>
        <v>0</v>
      </c>
      <c r="K65" s="22"/>
      <c r="L65" s="22">
        <f>SUBTOTAL(9,L66:L68)</f>
        <v>0</v>
      </c>
    </row>
    <row r="66" spans="1:12" s="91" customFormat="1" ht="31" x14ac:dyDescent="0.35">
      <c r="A66" s="134"/>
      <c r="B66" s="135" t="s">
        <v>412</v>
      </c>
      <c r="C66" s="136"/>
      <c r="D66" s="137"/>
      <c r="E66" s="138"/>
      <c r="F66" s="23"/>
      <c r="G66" s="23"/>
      <c r="H66" s="21"/>
      <c r="I66" s="21"/>
      <c r="J66" s="21"/>
      <c r="K66" s="21"/>
      <c r="L66" s="21"/>
    </row>
    <row r="67" spans="1:12" s="91" customFormat="1" ht="108.5" x14ac:dyDescent="0.35">
      <c r="A67" s="97" t="s">
        <v>438</v>
      </c>
      <c r="B67" s="139" t="s">
        <v>413</v>
      </c>
      <c r="C67" s="110" t="s">
        <v>420</v>
      </c>
      <c r="D67" s="144" t="s">
        <v>15</v>
      </c>
      <c r="E67" s="145">
        <v>1</v>
      </c>
      <c r="F67" s="25"/>
      <c r="G67" s="25"/>
      <c r="H67" s="102">
        <f t="shared" ref="H67:H68" si="39">E67*F67</f>
        <v>0</v>
      </c>
      <c r="I67" s="102">
        <f t="shared" ref="I67:I68" si="40">E67*G67</f>
        <v>0</v>
      </c>
      <c r="J67" s="13">
        <f t="shared" ref="J67:J68" si="41">H67+I67</f>
        <v>0</v>
      </c>
      <c r="K67" s="102">
        <f>(F67+G67)*(1+RESUMO!$P$10)</f>
        <v>0</v>
      </c>
      <c r="L67" s="102">
        <f t="shared" ref="L67:L68" si="42">E67*K67</f>
        <v>0</v>
      </c>
    </row>
    <row r="68" spans="1:12" s="91" customFormat="1" ht="93" x14ac:dyDescent="0.35">
      <c r="A68" s="97" t="s">
        <v>439</v>
      </c>
      <c r="B68" s="143" t="s">
        <v>414</v>
      </c>
      <c r="C68" s="110" t="s">
        <v>415</v>
      </c>
      <c r="D68" s="144" t="s">
        <v>15</v>
      </c>
      <c r="E68" s="145">
        <v>1</v>
      </c>
      <c r="F68" s="25"/>
      <c r="G68" s="25"/>
      <c r="H68" s="102">
        <f t="shared" si="39"/>
        <v>0</v>
      </c>
      <c r="I68" s="102">
        <f t="shared" si="40"/>
        <v>0</v>
      </c>
      <c r="J68" s="13">
        <f t="shared" si="41"/>
        <v>0</v>
      </c>
      <c r="K68" s="102">
        <f>(F68+G68)*(1+RESUMO!$P$10)</f>
        <v>0</v>
      </c>
      <c r="L68" s="102">
        <f t="shared" si="42"/>
        <v>0</v>
      </c>
    </row>
    <row r="69" spans="1:12" ht="37.5" customHeight="1" x14ac:dyDescent="0.35">
      <c r="A69" s="125"/>
      <c r="B69" s="164" t="s">
        <v>441</v>
      </c>
      <c r="C69" s="164"/>
      <c r="D69" s="164"/>
      <c r="E69" s="164"/>
      <c r="F69" s="164"/>
      <c r="G69" s="164"/>
      <c r="H69" s="127">
        <f>SUBTOTAL(9,H65:H68)</f>
        <v>0</v>
      </c>
      <c r="I69" s="127">
        <f t="shared" ref="I69:J69" si="43">SUBTOTAL(9,I65:I68)</f>
        <v>0</v>
      </c>
      <c r="J69" s="127">
        <f t="shared" si="43"/>
        <v>0</v>
      </c>
      <c r="K69" s="127"/>
      <c r="L69" s="128">
        <f>SUBTOTAL(9,L65:L68)</f>
        <v>0</v>
      </c>
    </row>
    <row r="70" spans="1:12" ht="37.5" customHeight="1" x14ac:dyDescent="0.35">
      <c r="A70" s="125"/>
      <c r="B70" s="126" t="s">
        <v>9</v>
      </c>
      <c r="C70" s="126"/>
      <c r="D70" s="126"/>
      <c r="E70" s="126"/>
      <c r="F70" s="126"/>
      <c r="G70" s="126"/>
      <c r="H70" s="127">
        <f>H62+H69</f>
        <v>0</v>
      </c>
      <c r="I70" s="127">
        <f t="shared" ref="I70:J70" si="44">I62+I69</f>
        <v>0</v>
      </c>
      <c r="J70" s="127">
        <f t="shared" si="44"/>
        <v>0</v>
      </c>
      <c r="K70" s="127"/>
      <c r="L70" s="128">
        <f>L62+L69</f>
        <v>0</v>
      </c>
    </row>
    <row r="72" spans="1:12" ht="18" customHeight="1" x14ac:dyDescent="0.35">
      <c r="I72" s="130"/>
      <c r="J72" s="130"/>
      <c r="K72" s="130"/>
    </row>
    <row r="73" spans="1:12" ht="18" customHeight="1" x14ac:dyDescent="0.35">
      <c r="I73" s="130"/>
      <c r="J73" s="130"/>
      <c r="K73" s="130"/>
    </row>
    <row r="74" spans="1:12" ht="18" customHeight="1" x14ac:dyDescent="0.35">
      <c r="I74" s="130"/>
      <c r="J74" s="130"/>
      <c r="K74" s="130"/>
    </row>
    <row r="75" spans="1:12" ht="18" customHeight="1" x14ac:dyDescent="0.35">
      <c r="I75" s="2"/>
      <c r="J75" s="2"/>
    </row>
  </sheetData>
  <sheetProtection algorithmName="SHA-512" hashValue="lDl1ZZ0IIGJQrrJLdCMj5BWQnzemJB9OigFmXlqxTvEMX+qWc5KZShPidM74QCVO0k7T9lIWkDpgZ4m9fsPzsQ==" saltValue="Tj+AeqQAajOxDEfiAuchVg==" spinCount="100000" sheet="1" formatCells="0" formatColumns="0" formatRows="0"/>
  <autoFilter ref="A9:L70" xr:uid="{105A5DA8-2E33-49C7-94C7-9ED7D11B776F}"/>
  <mergeCells count="14">
    <mergeCell ref="C5:F5"/>
    <mergeCell ref="G5:J5"/>
    <mergeCell ref="C6:J6"/>
    <mergeCell ref="K6:L7"/>
    <mergeCell ref="C7:J7"/>
    <mergeCell ref="A1:B7"/>
    <mergeCell ref="C1:L1"/>
    <mergeCell ref="C2:K2"/>
    <mergeCell ref="C3:K3"/>
    <mergeCell ref="C4:F4"/>
    <mergeCell ref="G4:J4"/>
    <mergeCell ref="B62:G62"/>
    <mergeCell ref="B69:G69"/>
    <mergeCell ref="B70:G70"/>
  </mergeCells>
  <dataValidations disablePrompts="1" count="1">
    <dataValidation allowBlank="1" showErrorMessage="1" errorTitle="EXCESSO DE CARACTERES" error="Esta célula está configurada para aceitar o máximo de 70 caracteres. Por gentileza, revise o texte e remova o excesso de caracteres." sqref="C38:D39 C41:D42 C49:D50 D31:D32 E45 C67:C68" xr:uid="{3D68EDC6-17AF-44B1-8AEC-6C394118704A}"/>
  </dataValidations>
  <printOptions horizontalCentered="1"/>
  <pageMargins left="0.25" right="0.25" top="0.75" bottom="0.75" header="0.3" footer="0.3"/>
  <pageSetup paperSize="9" scale="47" fitToHeight="0" orientation="landscape" horizontalDpi="4294967293" verticalDpi="4294967293" r:id="rId1"/>
  <headerFooter alignWithMargins="0">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2BB47-E851-4372-BBD0-2DE7424324B4}">
  <sheetPr>
    <outlinePr summaryBelow="0"/>
    <pageSetUpPr fitToPage="1"/>
  </sheetPr>
  <dimension ref="A1:L96"/>
  <sheetViews>
    <sheetView showGridLines="0" showZeros="0" zoomScale="80" zoomScaleNormal="80" zoomScaleSheetLayoutView="55" workbookViewId="0">
      <pane ySplit="9" topLeftCell="A10" activePane="bottomLeft" state="frozen"/>
      <selection pane="bottomLeft" activeCell="B90" sqref="B90:G90"/>
    </sheetView>
  </sheetViews>
  <sheetFormatPr defaultColWidth="6.7265625" defaultRowHeight="18" customHeight="1" x14ac:dyDescent="0.35"/>
  <cols>
    <col min="1" max="1" width="11.453125" style="64" customWidth="1"/>
    <col min="2" max="2" width="88.7265625" style="64" customWidth="1"/>
    <col min="3" max="3" width="22.7265625" style="64" customWidth="1"/>
    <col min="4" max="5" width="14.26953125" style="64" customWidth="1"/>
    <col min="6" max="6" width="20" style="64" customWidth="1"/>
    <col min="7" max="7" width="20" style="129" customWidth="1"/>
    <col min="8" max="10" width="20" style="64" customWidth="1"/>
    <col min="11" max="11" width="23.81640625" style="64" bestFit="1" customWidth="1"/>
    <col min="12" max="12" width="23.26953125" style="64" bestFit="1" customWidth="1"/>
    <col min="13" max="16384" width="6.7265625" style="64"/>
  </cols>
  <sheetData>
    <row r="1" spans="1:12" ht="19.5" customHeight="1" x14ac:dyDescent="0.35">
      <c r="A1" s="59" t="s">
        <v>92</v>
      </c>
      <c r="B1" s="60"/>
      <c r="C1" s="61" t="s">
        <v>93</v>
      </c>
      <c r="D1" s="62"/>
      <c r="E1" s="62"/>
      <c r="F1" s="62"/>
      <c r="G1" s="62"/>
      <c r="H1" s="62"/>
      <c r="I1" s="62"/>
      <c r="J1" s="62"/>
      <c r="K1" s="62"/>
      <c r="L1" s="63"/>
    </row>
    <row r="2" spans="1:12" ht="19.5" customHeight="1" x14ac:dyDescent="0.35">
      <c r="A2" s="65"/>
      <c r="B2" s="66"/>
      <c r="C2" s="67" t="s">
        <v>94</v>
      </c>
      <c r="D2" s="68"/>
      <c r="E2" s="68"/>
      <c r="F2" s="68"/>
      <c r="G2" s="68"/>
      <c r="H2" s="68"/>
      <c r="I2" s="68"/>
      <c r="J2" s="68"/>
      <c r="K2" s="69"/>
      <c r="L2" s="70" t="s">
        <v>1</v>
      </c>
    </row>
    <row r="3" spans="1:12" ht="19.5" customHeight="1" x14ac:dyDescent="0.35">
      <c r="A3" s="65"/>
      <c r="B3" s="66"/>
      <c r="C3" s="18">
        <f>'ENG PROCESSOS'!C3</f>
        <v>0</v>
      </c>
      <c r="D3" s="19"/>
      <c r="E3" s="19"/>
      <c r="F3" s="19"/>
      <c r="G3" s="19"/>
      <c r="H3" s="19"/>
      <c r="I3" s="19"/>
      <c r="J3" s="19"/>
      <c r="K3" s="20"/>
      <c r="L3" s="17">
        <f>'ENG PROCESSOS'!L3</f>
        <v>0</v>
      </c>
    </row>
    <row r="4" spans="1:12" ht="19.5" customHeight="1" x14ac:dyDescent="0.35">
      <c r="A4" s="65"/>
      <c r="B4" s="66"/>
      <c r="C4" s="67" t="s">
        <v>0</v>
      </c>
      <c r="D4" s="68"/>
      <c r="E4" s="68"/>
      <c r="F4" s="69"/>
      <c r="G4" s="67" t="s">
        <v>5</v>
      </c>
      <c r="H4" s="68"/>
      <c r="I4" s="68"/>
      <c r="J4" s="69"/>
      <c r="K4" s="70" t="s">
        <v>2</v>
      </c>
      <c r="L4" s="71" t="s">
        <v>10</v>
      </c>
    </row>
    <row r="5" spans="1:12" ht="19.5" customHeight="1" x14ac:dyDescent="0.35">
      <c r="A5" s="65"/>
      <c r="B5" s="66"/>
      <c r="C5" s="18" t="s">
        <v>444</v>
      </c>
      <c r="D5" s="19"/>
      <c r="E5" s="19"/>
      <c r="F5" s="20"/>
      <c r="G5" s="18" t="s">
        <v>445</v>
      </c>
      <c r="H5" s="19"/>
      <c r="I5" s="19"/>
      <c r="J5" s="20"/>
      <c r="K5" s="72" t="str">
        <f>'ENG PROCESSOS'!K5</f>
        <v>0</v>
      </c>
      <c r="L5" s="73" t="s">
        <v>76</v>
      </c>
    </row>
    <row r="6" spans="1:12" ht="19.5" customHeight="1" x14ac:dyDescent="0.35">
      <c r="A6" s="65"/>
      <c r="B6" s="66"/>
      <c r="C6" s="67" t="s">
        <v>3</v>
      </c>
      <c r="D6" s="68"/>
      <c r="E6" s="68"/>
      <c r="F6" s="68"/>
      <c r="G6" s="68"/>
      <c r="H6" s="68"/>
      <c r="I6" s="68"/>
      <c r="J6" s="68"/>
      <c r="K6" s="74" t="s">
        <v>95</v>
      </c>
      <c r="L6" s="75"/>
    </row>
    <row r="7" spans="1:12" ht="19.5" customHeight="1" x14ac:dyDescent="0.35">
      <c r="A7" s="76"/>
      <c r="B7" s="77"/>
      <c r="C7" s="78" t="s">
        <v>442</v>
      </c>
      <c r="D7" s="79"/>
      <c r="E7" s="79"/>
      <c r="F7" s="79"/>
      <c r="G7" s="79"/>
      <c r="H7" s="79"/>
      <c r="I7" s="79"/>
      <c r="J7" s="79"/>
      <c r="K7" s="80"/>
      <c r="L7" s="81"/>
    </row>
    <row r="8" spans="1:12" ht="86.25" customHeight="1" x14ac:dyDescent="0.35">
      <c r="A8" s="82" t="s">
        <v>8</v>
      </c>
      <c r="B8" s="83" t="s">
        <v>4</v>
      </c>
      <c r="C8" s="83" t="s">
        <v>7</v>
      </c>
      <c r="D8" s="83" t="s">
        <v>6</v>
      </c>
      <c r="E8" s="83" t="s">
        <v>96</v>
      </c>
      <c r="F8" s="84" t="s">
        <v>97</v>
      </c>
      <c r="G8" s="83" t="s">
        <v>98</v>
      </c>
      <c r="H8" s="83" t="s">
        <v>99</v>
      </c>
      <c r="I8" s="83" t="s">
        <v>100</v>
      </c>
      <c r="J8" s="83" t="s">
        <v>101</v>
      </c>
      <c r="K8" s="83" t="s">
        <v>102</v>
      </c>
      <c r="L8" s="85" t="s">
        <v>103</v>
      </c>
    </row>
    <row r="9" spans="1:12" ht="8.5" customHeight="1" x14ac:dyDescent="0.35">
      <c r="A9" s="86"/>
      <c r="B9" s="86"/>
      <c r="C9" s="86"/>
      <c r="D9" s="86"/>
      <c r="E9" s="86"/>
      <c r="F9" s="87"/>
      <c r="G9" s="86"/>
      <c r="H9" s="86"/>
      <c r="I9" s="86"/>
      <c r="J9" s="86"/>
      <c r="K9" s="86"/>
      <c r="L9" s="86"/>
    </row>
    <row r="10" spans="1:12" s="91" customFormat="1" ht="15.5" x14ac:dyDescent="0.35">
      <c r="A10" s="88" t="s">
        <v>444</v>
      </c>
      <c r="B10" s="89"/>
      <c r="C10" s="89"/>
      <c r="D10" s="89"/>
      <c r="E10" s="89"/>
      <c r="F10" s="89"/>
      <c r="G10" s="89"/>
      <c r="H10" s="132"/>
      <c r="I10" s="132"/>
      <c r="J10" s="132"/>
      <c r="K10" s="89"/>
      <c r="L10" s="90"/>
    </row>
    <row r="11" spans="1:12" s="91" customFormat="1" ht="77.5" x14ac:dyDescent="0.35">
      <c r="A11" s="92">
        <v>1</v>
      </c>
      <c r="B11" s="165" t="s">
        <v>501</v>
      </c>
      <c r="C11" s="94"/>
      <c r="D11" s="95"/>
      <c r="E11" s="96"/>
      <c r="F11" s="5"/>
      <c r="G11" s="5"/>
      <c r="H11" s="22">
        <f>SUBTOTAL(9,H12:H44)</f>
        <v>0</v>
      </c>
      <c r="I11" s="22">
        <f>SUBTOTAL(9,I12:I44)</f>
        <v>0</v>
      </c>
      <c r="J11" s="22">
        <f>SUBTOTAL(9,J12:J44)</f>
        <v>0</v>
      </c>
      <c r="K11" s="22"/>
      <c r="L11" s="22">
        <f>SUBTOTAL(9,L12:L44)</f>
        <v>0</v>
      </c>
    </row>
    <row r="12" spans="1:12" s="91" customFormat="1" ht="15.5" x14ac:dyDescent="0.35">
      <c r="A12" s="105" t="s">
        <v>11</v>
      </c>
      <c r="B12" s="166" t="s">
        <v>502</v>
      </c>
      <c r="C12" s="107"/>
      <c r="D12" s="108"/>
      <c r="E12" s="109"/>
      <c r="F12" s="57"/>
      <c r="G12" s="57"/>
      <c r="H12" s="167"/>
      <c r="I12" s="167"/>
      <c r="J12" s="167"/>
      <c r="K12" s="167"/>
      <c r="L12" s="167"/>
    </row>
    <row r="13" spans="1:12" s="91" customFormat="1" ht="15.5" x14ac:dyDescent="0.35">
      <c r="A13" s="168" t="s">
        <v>53</v>
      </c>
      <c r="B13" s="169" t="s">
        <v>503</v>
      </c>
      <c r="C13" s="170"/>
      <c r="D13" s="171"/>
      <c r="E13" s="172"/>
      <c r="F13" s="58"/>
      <c r="G13" s="58"/>
      <c r="H13" s="173"/>
      <c r="I13" s="173"/>
      <c r="J13" s="173"/>
      <c r="K13" s="173"/>
      <c r="L13" s="173"/>
    </row>
    <row r="14" spans="1:12" s="91" customFormat="1" ht="15.5" x14ac:dyDescent="0.35">
      <c r="A14" s="97" t="s">
        <v>446</v>
      </c>
      <c r="B14" s="141" t="s">
        <v>504</v>
      </c>
      <c r="C14" s="174"/>
      <c r="D14" s="100" t="s">
        <v>14</v>
      </c>
      <c r="E14" s="101">
        <v>7</v>
      </c>
      <c r="F14" s="28"/>
      <c r="G14" s="28"/>
      <c r="H14" s="102">
        <f>E14*F14</f>
        <v>0</v>
      </c>
      <c r="I14" s="102">
        <f>E14*G14</f>
        <v>0</v>
      </c>
      <c r="J14" s="13">
        <f t="shared" ref="J14" si="0">H14+I14</f>
        <v>0</v>
      </c>
      <c r="K14" s="102">
        <f>(F14+G14)*(1+RESUMO!$P$11)</f>
        <v>0</v>
      </c>
      <c r="L14" s="102">
        <f>E14*K14</f>
        <v>0</v>
      </c>
    </row>
    <row r="15" spans="1:12" s="91" customFormat="1" ht="15.5" x14ac:dyDescent="0.35">
      <c r="A15" s="97" t="s">
        <v>447</v>
      </c>
      <c r="B15" s="141" t="s">
        <v>505</v>
      </c>
      <c r="C15" s="174"/>
      <c r="D15" s="100" t="s">
        <v>14</v>
      </c>
      <c r="E15" s="101">
        <v>47</v>
      </c>
      <c r="F15" s="28"/>
      <c r="G15" s="28"/>
      <c r="H15" s="102">
        <f t="shared" ref="H15:H19" si="1">E15*F15</f>
        <v>0</v>
      </c>
      <c r="I15" s="102">
        <f t="shared" ref="I15:I19" si="2">E15*G15</f>
        <v>0</v>
      </c>
      <c r="J15" s="13">
        <f t="shared" ref="J15:J19" si="3">H15+I15</f>
        <v>0</v>
      </c>
      <c r="K15" s="102">
        <f>(F15+G15)*(1+RESUMO!$P$11)</f>
        <v>0</v>
      </c>
      <c r="L15" s="102">
        <f t="shared" ref="L15:L19" si="4">E15*K15</f>
        <v>0</v>
      </c>
    </row>
    <row r="16" spans="1:12" s="91" customFormat="1" ht="15.5" x14ac:dyDescent="0.35">
      <c r="A16" s="97" t="s">
        <v>448</v>
      </c>
      <c r="B16" s="141" t="s">
        <v>506</v>
      </c>
      <c r="C16" s="174"/>
      <c r="D16" s="100" t="s">
        <v>14</v>
      </c>
      <c r="E16" s="101">
        <v>7</v>
      </c>
      <c r="F16" s="28"/>
      <c r="G16" s="28"/>
      <c r="H16" s="102">
        <f t="shared" si="1"/>
        <v>0</v>
      </c>
      <c r="I16" s="102">
        <f t="shared" si="2"/>
        <v>0</v>
      </c>
      <c r="J16" s="13">
        <f t="shared" si="3"/>
        <v>0</v>
      </c>
      <c r="K16" s="102">
        <f>(F16+G16)*(1+RESUMO!$P$11)</f>
        <v>0</v>
      </c>
      <c r="L16" s="102">
        <f t="shared" si="4"/>
        <v>0</v>
      </c>
    </row>
    <row r="17" spans="1:12" s="91" customFormat="1" ht="15.5" x14ac:dyDescent="0.35">
      <c r="A17" s="97" t="s">
        <v>449</v>
      </c>
      <c r="B17" s="141" t="s">
        <v>507</v>
      </c>
      <c r="C17" s="174"/>
      <c r="D17" s="100" t="s">
        <v>14</v>
      </c>
      <c r="E17" s="101">
        <v>47</v>
      </c>
      <c r="F17" s="28"/>
      <c r="G17" s="28"/>
      <c r="H17" s="102">
        <f t="shared" si="1"/>
        <v>0</v>
      </c>
      <c r="I17" s="102">
        <f t="shared" si="2"/>
        <v>0</v>
      </c>
      <c r="J17" s="13">
        <f t="shared" si="3"/>
        <v>0</v>
      </c>
      <c r="K17" s="102">
        <f>(F17+G17)*(1+RESUMO!$P$11)</f>
        <v>0</v>
      </c>
      <c r="L17" s="102">
        <f t="shared" si="4"/>
        <v>0</v>
      </c>
    </row>
    <row r="18" spans="1:12" s="91" customFormat="1" ht="15.5" x14ac:dyDescent="0.35">
      <c r="A18" s="97" t="s">
        <v>450</v>
      </c>
      <c r="B18" s="141" t="s">
        <v>508</v>
      </c>
      <c r="C18" s="174"/>
      <c r="D18" s="100" t="s">
        <v>15</v>
      </c>
      <c r="E18" s="101">
        <v>2</v>
      </c>
      <c r="F18" s="28"/>
      <c r="G18" s="28"/>
      <c r="H18" s="102">
        <f t="shared" si="1"/>
        <v>0</v>
      </c>
      <c r="I18" s="102">
        <f t="shared" si="2"/>
        <v>0</v>
      </c>
      <c r="J18" s="13">
        <f t="shared" si="3"/>
        <v>0</v>
      </c>
      <c r="K18" s="102">
        <f>(F18+G18)*(1+RESUMO!$P$11)</f>
        <v>0</v>
      </c>
      <c r="L18" s="102">
        <f t="shared" si="4"/>
        <v>0</v>
      </c>
    </row>
    <row r="19" spans="1:12" s="91" customFormat="1" ht="15.5" x14ac:dyDescent="0.35">
      <c r="A19" s="97" t="s">
        <v>451</v>
      </c>
      <c r="B19" s="141" t="s">
        <v>509</v>
      </c>
      <c r="C19" s="174"/>
      <c r="D19" s="100" t="s">
        <v>15</v>
      </c>
      <c r="E19" s="101">
        <v>30</v>
      </c>
      <c r="F19" s="28"/>
      <c r="G19" s="28"/>
      <c r="H19" s="102">
        <f t="shared" si="1"/>
        <v>0</v>
      </c>
      <c r="I19" s="102">
        <f t="shared" si="2"/>
        <v>0</v>
      </c>
      <c r="J19" s="13">
        <f t="shared" si="3"/>
        <v>0</v>
      </c>
      <c r="K19" s="102">
        <f>(F19+G19)*(1+RESUMO!$P$11)</f>
        <v>0</v>
      </c>
      <c r="L19" s="102">
        <f t="shared" si="4"/>
        <v>0</v>
      </c>
    </row>
    <row r="20" spans="1:12" s="91" customFormat="1" ht="15.5" x14ac:dyDescent="0.35">
      <c r="A20" s="168" t="s">
        <v>54</v>
      </c>
      <c r="B20" s="169" t="s">
        <v>31</v>
      </c>
      <c r="C20" s="170"/>
      <c r="D20" s="171"/>
      <c r="E20" s="172"/>
      <c r="F20" s="58"/>
      <c r="G20" s="58"/>
      <c r="H20" s="173"/>
      <c r="I20" s="173"/>
      <c r="J20" s="173"/>
      <c r="K20" s="173"/>
      <c r="L20" s="173"/>
    </row>
    <row r="21" spans="1:12" s="91" customFormat="1" ht="15.5" x14ac:dyDescent="0.35">
      <c r="A21" s="97" t="s">
        <v>452</v>
      </c>
      <c r="B21" s="141" t="s">
        <v>510</v>
      </c>
      <c r="C21" s="174"/>
      <c r="D21" s="100" t="s">
        <v>14</v>
      </c>
      <c r="E21" s="101">
        <v>45</v>
      </c>
      <c r="F21" s="28"/>
      <c r="G21" s="28"/>
      <c r="H21" s="102">
        <f t="shared" ref="H21:H26" si="5">E21*F21</f>
        <v>0</v>
      </c>
      <c r="I21" s="102">
        <f t="shared" ref="I21:I26" si="6">E21*G21</f>
        <v>0</v>
      </c>
      <c r="J21" s="13">
        <f t="shared" ref="J21:J26" si="7">H21+I21</f>
        <v>0</v>
      </c>
      <c r="K21" s="102">
        <f>(F21+G21)*(1+RESUMO!$P$11)</f>
        <v>0</v>
      </c>
      <c r="L21" s="102">
        <f t="shared" ref="L21:L26" si="8">E21*K21</f>
        <v>0</v>
      </c>
    </row>
    <row r="22" spans="1:12" s="91" customFormat="1" ht="15.5" x14ac:dyDescent="0.35">
      <c r="A22" s="97" t="s">
        <v>453</v>
      </c>
      <c r="B22" s="141" t="s">
        <v>511</v>
      </c>
      <c r="C22" s="174"/>
      <c r="D22" s="100" t="s">
        <v>15</v>
      </c>
      <c r="E22" s="101">
        <v>60</v>
      </c>
      <c r="F22" s="28"/>
      <c r="G22" s="28"/>
      <c r="H22" s="102">
        <f t="shared" si="5"/>
        <v>0</v>
      </c>
      <c r="I22" s="102">
        <f t="shared" si="6"/>
        <v>0</v>
      </c>
      <c r="J22" s="13">
        <f t="shared" si="7"/>
        <v>0</v>
      </c>
      <c r="K22" s="102">
        <f>(F22+G22)*(1+RESUMO!$P$11)</f>
        <v>0</v>
      </c>
      <c r="L22" s="102">
        <f t="shared" si="8"/>
        <v>0</v>
      </c>
    </row>
    <row r="23" spans="1:12" s="91" customFormat="1" ht="15.5" x14ac:dyDescent="0.35">
      <c r="A23" s="97" t="s">
        <v>454</v>
      </c>
      <c r="B23" s="141" t="s">
        <v>512</v>
      </c>
      <c r="C23" s="174"/>
      <c r="D23" s="100" t="s">
        <v>14</v>
      </c>
      <c r="E23" s="101">
        <v>15</v>
      </c>
      <c r="F23" s="28"/>
      <c r="G23" s="28"/>
      <c r="H23" s="102">
        <f t="shared" si="5"/>
        <v>0</v>
      </c>
      <c r="I23" s="102">
        <f t="shared" si="6"/>
        <v>0</v>
      </c>
      <c r="J23" s="13">
        <f t="shared" si="7"/>
        <v>0</v>
      </c>
      <c r="K23" s="102">
        <f>(F23+G23)*(1+RESUMO!$P$11)</f>
        <v>0</v>
      </c>
      <c r="L23" s="102">
        <f t="shared" si="8"/>
        <v>0</v>
      </c>
    </row>
    <row r="24" spans="1:12" s="91" customFormat="1" ht="15.5" x14ac:dyDescent="0.35">
      <c r="A24" s="97" t="s">
        <v>455</v>
      </c>
      <c r="B24" s="175" t="s">
        <v>513</v>
      </c>
      <c r="C24" s="174"/>
      <c r="D24" s="100" t="s">
        <v>15</v>
      </c>
      <c r="E24" s="101">
        <v>2</v>
      </c>
      <c r="F24" s="28"/>
      <c r="G24" s="28"/>
      <c r="H24" s="102">
        <f t="shared" si="5"/>
        <v>0</v>
      </c>
      <c r="I24" s="102">
        <f t="shared" si="6"/>
        <v>0</v>
      </c>
      <c r="J24" s="13">
        <f t="shared" si="7"/>
        <v>0</v>
      </c>
      <c r="K24" s="102">
        <f>(F24+G24)*(1+RESUMO!$P$11)</f>
        <v>0</v>
      </c>
      <c r="L24" s="102">
        <f t="shared" si="8"/>
        <v>0</v>
      </c>
    </row>
    <row r="25" spans="1:12" s="91" customFormat="1" ht="15.5" x14ac:dyDescent="0.35">
      <c r="A25" s="97" t="s">
        <v>456</v>
      </c>
      <c r="B25" s="175" t="s">
        <v>514</v>
      </c>
      <c r="C25" s="174"/>
      <c r="D25" s="100" t="s">
        <v>15</v>
      </c>
      <c r="E25" s="101">
        <v>60</v>
      </c>
      <c r="F25" s="28"/>
      <c r="G25" s="28"/>
      <c r="H25" s="102">
        <f t="shared" si="5"/>
        <v>0</v>
      </c>
      <c r="I25" s="102">
        <f t="shared" si="6"/>
        <v>0</v>
      </c>
      <c r="J25" s="13">
        <f t="shared" si="7"/>
        <v>0</v>
      </c>
      <c r="K25" s="102">
        <f>(F25+G25)*(1+RESUMO!$P$11)</f>
        <v>0</v>
      </c>
      <c r="L25" s="102">
        <f t="shared" si="8"/>
        <v>0</v>
      </c>
    </row>
    <row r="26" spans="1:12" s="91" customFormat="1" ht="15.5" x14ac:dyDescent="0.35">
      <c r="A26" s="97" t="s">
        <v>457</v>
      </c>
      <c r="B26" s="141" t="s">
        <v>515</v>
      </c>
      <c r="C26" s="174"/>
      <c r="D26" s="100" t="s">
        <v>15</v>
      </c>
      <c r="E26" s="101">
        <v>60</v>
      </c>
      <c r="F26" s="28"/>
      <c r="G26" s="28"/>
      <c r="H26" s="102">
        <f t="shared" si="5"/>
        <v>0</v>
      </c>
      <c r="I26" s="102">
        <f t="shared" si="6"/>
        <v>0</v>
      </c>
      <c r="J26" s="13">
        <f t="shared" si="7"/>
        <v>0</v>
      </c>
      <c r="K26" s="102">
        <f>(F26+G26)*(1+RESUMO!$P$11)</f>
        <v>0</v>
      </c>
      <c r="L26" s="102">
        <f t="shared" si="8"/>
        <v>0</v>
      </c>
    </row>
    <row r="27" spans="1:12" s="91" customFormat="1" ht="15.5" x14ac:dyDescent="0.35">
      <c r="A27" s="168" t="s">
        <v>55</v>
      </c>
      <c r="B27" s="169" t="s">
        <v>516</v>
      </c>
      <c r="C27" s="170"/>
      <c r="D27" s="171"/>
      <c r="E27" s="172"/>
      <c r="F27" s="58"/>
      <c r="G27" s="58"/>
      <c r="H27" s="173"/>
      <c r="I27" s="173"/>
      <c r="J27" s="173"/>
      <c r="K27" s="173"/>
      <c r="L27" s="173"/>
    </row>
    <row r="28" spans="1:12" s="91" customFormat="1" ht="15.5" x14ac:dyDescent="0.35">
      <c r="A28" s="97" t="s">
        <v>458</v>
      </c>
      <c r="B28" s="141" t="s">
        <v>28</v>
      </c>
      <c r="C28" s="174"/>
      <c r="D28" s="100" t="s">
        <v>14</v>
      </c>
      <c r="E28" s="101">
        <v>147</v>
      </c>
      <c r="F28" s="28"/>
      <c r="G28" s="28"/>
      <c r="H28" s="102">
        <f t="shared" ref="H28:H34" si="9">E28*F28</f>
        <v>0</v>
      </c>
      <c r="I28" s="102">
        <f t="shared" ref="I28:I34" si="10">E28*G28</f>
        <v>0</v>
      </c>
      <c r="J28" s="13">
        <f t="shared" ref="J28:J34" si="11">H28+I28</f>
        <v>0</v>
      </c>
      <c r="K28" s="102">
        <f>(F28+G28)*(1+RESUMO!$P$11)</f>
        <v>0</v>
      </c>
      <c r="L28" s="102">
        <f t="shared" ref="L28:L34" si="12">E28*K28</f>
        <v>0</v>
      </c>
    </row>
    <row r="29" spans="1:12" s="91" customFormat="1" ht="15.5" x14ac:dyDescent="0.35">
      <c r="A29" s="97" t="s">
        <v>459</v>
      </c>
      <c r="B29" s="141" t="s">
        <v>517</v>
      </c>
      <c r="C29" s="174"/>
      <c r="D29" s="100" t="s">
        <v>15</v>
      </c>
      <c r="E29" s="101">
        <v>98</v>
      </c>
      <c r="F29" s="28"/>
      <c r="G29" s="28"/>
      <c r="H29" s="102">
        <f t="shared" si="9"/>
        <v>0</v>
      </c>
      <c r="I29" s="102">
        <f t="shared" si="10"/>
        <v>0</v>
      </c>
      <c r="J29" s="13">
        <f t="shared" si="11"/>
        <v>0</v>
      </c>
      <c r="K29" s="102">
        <f>(F29+G29)*(1+RESUMO!$P$11)</f>
        <v>0</v>
      </c>
      <c r="L29" s="102">
        <f t="shared" si="12"/>
        <v>0</v>
      </c>
    </row>
    <row r="30" spans="1:12" s="91" customFormat="1" ht="15.5" x14ac:dyDescent="0.35">
      <c r="A30" s="97" t="s">
        <v>460</v>
      </c>
      <c r="B30" s="141" t="s">
        <v>29</v>
      </c>
      <c r="C30" s="174"/>
      <c r="D30" s="100" t="s">
        <v>15</v>
      </c>
      <c r="E30" s="101">
        <v>38</v>
      </c>
      <c r="F30" s="28"/>
      <c r="G30" s="28"/>
      <c r="H30" s="102">
        <f t="shared" si="9"/>
        <v>0</v>
      </c>
      <c r="I30" s="102">
        <f t="shared" si="10"/>
        <v>0</v>
      </c>
      <c r="J30" s="13">
        <f t="shared" si="11"/>
        <v>0</v>
      </c>
      <c r="K30" s="102">
        <f>(F30+G30)*(1+RESUMO!$P$11)</f>
        <v>0</v>
      </c>
      <c r="L30" s="102">
        <f t="shared" si="12"/>
        <v>0</v>
      </c>
    </row>
    <row r="31" spans="1:12" s="91" customFormat="1" ht="15.5" x14ac:dyDescent="0.35">
      <c r="A31" s="97" t="s">
        <v>461</v>
      </c>
      <c r="B31" s="176" t="s">
        <v>518</v>
      </c>
      <c r="C31" s="174"/>
      <c r="D31" s="100" t="s">
        <v>14</v>
      </c>
      <c r="E31" s="101">
        <v>76</v>
      </c>
      <c r="F31" s="28"/>
      <c r="G31" s="28"/>
      <c r="H31" s="102">
        <f t="shared" si="9"/>
        <v>0</v>
      </c>
      <c r="I31" s="102">
        <f t="shared" si="10"/>
        <v>0</v>
      </c>
      <c r="J31" s="13">
        <f t="shared" si="11"/>
        <v>0</v>
      </c>
      <c r="K31" s="102">
        <f>(F31+G31)*(1+RESUMO!$P$11)</f>
        <v>0</v>
      </c>
      <c r="L31" s="102">
        <f t="shared" si="12"/>
        <v>0</v>
      </c>
    </row>
    <row r="32" spans="1:12" s="91" customFormat="1" ht="15.5" x14ac:dyDescent="0.35">
      <c r="A32" s="97" t="s">
        <v>462</v>
      </c>
      <c r="B32" s="177" t="s">
        <v>519</v>
      </c>
      <c r="C32" s="174"/>
      <c r="D32" s="100" t="s">
        <v>15</v>
      </c>
      <c r="E32" s="101">
        <v>51</v>
      </c>
      <c r="F32" s="28"/>
      <c r="G32" s="28"/>
      <c r="H32" s="102">
        <f t="shared" si="9"/>
        <v>0</v>
      </c>
      <c r="I32" s="102">
        <f t="shared" si="10"/>
        <v>0</v>
      </c>
      <c r="J32" s="13">
        <f t="shared" si="11"/>
        <v>0</v>
      </c>
      <c r="K32" s="102">
        <f>(F32+G32)*(1+RESUMO!$P$11)</f>
        <v>0</v>
      </c>
      <c r="L32" s="102">
        <f t="shared" si="12"/>
        <v>0</v>
      </c>
    </row>
    <row r="33" spans="1:12" s="91" customFormat="1" ht="15.5" x14ac:dyDescent="0.35">
      <c r="A33" s="97" t="s">
        <v>463</v>
      </c>
      <c r="B33" s="178" t="s">
        <v>520</v>
      </c>
      <c r="C33" s="174"/>
      <c r="D33" s="100" t="s">
        <v>15</v>
      </c>
      <c r="E33" s="101">
        <v>114</v>
      </c>
      <c r="F33" s="28"/>
      <c r="G33" s="28"/>
      <c r="H33" s="102">
        <f t="shared" si="9"/>
        <v>0</v>
      </c>
      <c r="I33" s="102">
        <f t="shared" si="10"/>
        <v>0</v>
      </c>
      <c r="J33" s="13">
        <f t="shared" si="11"/>
        <v>0</v>
      </c>
      <c r="K33" s="102">
        <f>(F33+G33)*(1+RESUMO!$P$11)</f>
        <v>0</v>
      </c>
      <c r="L33" s="102">
        <f t="shared" si="12"/>
        <v>0</v>
      </c>
    </row>
    <row r="34" spans="1:12" s="91" customFormat="1" ht="15.5" x14ac:dyDescent="0.35">
      <c r="A34" s="97" t="s">
        <v>464</v>
      </c>
      <c r="B34" s="175" t="s">
        <v>521</v>
      </c>
      <c r="C34" s="174"/>
      <c r="D34" s="100" t="s">
        <v>15</v>
      </c>
      <c r="E34" s="101">
        <v>76</v>
      </c>
      <c r="F34" s="28"/>
      <c r="G34" s="28"/>
      <c r="H34" s="102">
        <f t="shared" si="9"/>
        <v>0</v>
      </c>
      <c r="I34" s="102">
        <f t="shared" si="10"/>
        <v>0</v>
      </c>
      <c r="J34" s="13">
        <f t="shared" si="11"/>
        <v>0</v>
      </c>
      <c r="K34" s="102">
        <f>(F34+G34)*(1+RESUMO!$P$11)</f>
        <v>0</v>
      </c>
      <c r="L34" s="102">
        <f t="shared" si="12"/>
        <v>0</v>
      </c>
    </row>
    <row r="35" spans="1:12" s="91" customFormat="1" ht="15.5" x14ac:dyDescent="0.35">
      <c r="A35" s="168" t="s">
        <v>56</v>
      </c>
      <c r="B35" s="169" t="s">
        <v>34</v>
      </c>
      <c r="C35" s="170"/>
      <c r="D35" s="171"/>
      <c r="E35" s="172"/>
      <c r="F35" s="58"/>
      <c r="G35" s="58"/>
      <c r="H35" s="173"/>
      <c r="I35" s="173"/>
      <c r="J35" s="173"/>
      <c r="K35" s="173"/>
      <c r="L35" s="173"/>
    </row>
    <row r="36" spans="1:12" s="91" customFormat="1" ht="15.5" x14ac:dyDescent="0.35">
      <c r="A36" s="97" t="s">
        <v>465</v>
      </c>
      <c r="B36" s="179" t="s">
        <v>522</v>
      </c>
      <c r="C36" s="180"/>
      <c r="D36" s="100" t="s">
        <v>14</v>
      </c>
      <c r="E36" s="101">
        <v>120</v>
      </c>
      <c r="F36" s="28"/>
      <c r="G36" s="28"/>
      <c r="H36" s="102">
        <f t="shared" ref="H36:H44" si="13">E36*F36</f>
        <v>0</v>
      </c>
      <c r="I36" s="102">
        <f t="shared" ref="I36:I44" si="14">E36*G36</f>
        <v>0</v>
      </c>
      <c r="J36" s="13">
        <f t="shared" ref="J36:J44" si="15">H36+I36</f>
        <v>0</v>
      </c>
      <c r="K36" s="102">
        <f>(F36+G36)*(1+RESUMO!$P$11)</f>
        <v>0</v>
      </c>
      <c r="L36" s="102">
        <f t="shared" ref="L36:L44" si="16">E36*K36</f>
        <v>0</v>
      </c>
    </row>
    <row r="37" spans="1:12" s="91" customFormat="1" ht="15.5" x14ac:dyDescent="0.35">
      <c r="A37" s="97" t="s">
        <v>466</v>
      </c>
      <c r="B37" s="141" t="s">
        <v>523</v>
      </c>
      <c r="C37" s="181"/>
      <c r="D37" s="100" t="s">
        <v>14</v>
      </c>
      <c r="E37" s="101">
        <v>55</v>
      </c>
      <c r="F37" s="28"/>
      <c r="G37" s="28"/>
      <c r="H37" s="102">
        <f t="shared" si="13"/>
        <v>0</v>
      </c>
      <c r="I37" s="102">
        <f t="shared" si="14"/>
        <v>0</v>
      </c>
      <c r="J37" s="13">
        <f t="shared" si="15"/>
        <v>0</v>
      </c>
      <c r="K37" s="102">
        <f>(F37+G37)*(1+RESUMO!$P$11)</f>
        <v>0</v>
      </c>
      <c r="L37" s="102">
        <f t="shared" si="16"/>
        <v>0</v>
      </c>
    </row>
    <row r="38" spans="1:12" s="91" customFormat="1" ht="15.5" x14ac:dyDescent="0.35">
      <c r="A38" s="97" t="s">
        <v>467</v>
      </c>
      <c r="B38" s="141" t="s">
        <v>524</v>
      </c>
      <c r="C38" s="182"/>
      <c r="D38" s="100" t="s">
        <v>15</v>
      </c>
      <c r="E38" s="101">
        <v>2</v>
      </c>
      <c r="F38" s="28"/>
      <c r="G38" s="28"/>
      <c r="H38" s="102">
        <f t="shared" si="13"/>
        <v>0</v>
      </c>
      <c r="I38" s="102">
        <f t="shared" si="14"/>
        <v>0</v>
      </c>
      <c r="J38" s="13">
        <f t="shared" si="15"/>
        <v>0</v>
      </c>
      <c r="K38" s="102">
        <f>(F38+G38)*(1+RESUMO!$P$11)</f>
        <v>0</v>
      </c>
      <c r="L38" s="102">
        <f t="shared" si="16"/>
        <v>0</v>
      </c>
    </row>
    <row r="39" spans="1:12" s="91" customFormat="1" ht="31" x14ac:dyDescent="0.35">
      <c r="A39" s="97" t="s">
        <v>468</v>
      </c>
      <c r="B39" s="179" t="s">
        <v>525</v>
      </c>
      <c r="C39" s="180"/>
      <c r="D39" s="100" t="s">
        <v>14</v>
      </c>
      <c r="E39" s="101">
        <v>105</v>
      </c>
      <c r="F39" s="28"/>
      <c r="G39" s="28"/>
      <c r="H39" s="102">
        <f t="shared" si="13"/>
        <v>0</v>
      </c>
      <c r="I39" s="102">
        <f t="shared" si="14"/>
        <v>0</v>
      </c>
      <c r="J39" s="13">
        <f t="shared" si="15"/>
        <v>0</v>
      </c>
      <c r="K39" s="102">
        <f>(F39+G39)*(1+RESUMO!$P$11)</f>
        <v>0</v>
      </c>
      <c r="L39" s="102">
        <f t="shared" si="16"/>
        <v>0</v>
      </c>
    </row>
    <row r="40" spans="1:12" s="91" customFormat="1" ht="15.5" x14ac:dyDescent="0.35">
      <c r="A40" s="97" t="s">
        <v>469</v>
      </c>
      <c r="B40" s="183" t="s">
        <v>526</v>
      </c>
      <c r="C40" s="184"/>
      <c r="D40" s="100" t="s">
        <v>15</v>
      </c>
      <c r="E40" s="101">
        <v>6</v>
      </c>
      <c r="F40" s="28"/>
      <c r="G40" s="28"/>
      <c r="H40" s="102">
        <f t="shared" si="13"/>
        <v>0</v>
      </c>
      <c r="I40" s="102">
        <f t="shared" si="14"/>
        <v>0</v>
      </c>
      <c r="J40" s="13">
        <f t="shared" si="15"/>
        <v>0</v>
      </c>
      <c r="K40" s="102">
        <f>(F40+G40)*(1+RESUMO!$P$11)</f>
        <v>0</v>
      </c>
      <c r="L40" s="102">
        <f t="shared" si="16"/>
        <v>0</v>
      </c>
    </row>
    <row r="41" spans="1:12" s="91" customFormat="1" ht="62" x14ac:dyDescent="0.35">
      <c r="A41" s="97" t="s">
        <v>470</v>
      </c>
      <c r="B41" s="185" t="s">
        <v>527</v>
      </c>
      <c r="C41" s="186"/>
      <c r="D41" s="100" t="s">
        <v>14</v>
      </c>
      <c r="E41" s="101">
        <v>100</v>
      </c>
      <c r="F41" s="28"/>
      <c r="G41" s="28"/>
      <c r="H41" s="102">
        <f t="shared" si="13"/>
        <v>0</v>
      </c>
      <c r="I41" s="102">
        <f t="shared" si="14"/>
        <v>0</v>
      </c>
      <c r="J41" s="13">
        <f t="shared" si="15"/>
        <v>0</v>
      </c>
      <c r="K41" s="102">
        <f>(F41+G41)*(1+RESUMO!$P$11)</f>
        <v>0</v>
      </c>
      <c r="L41" s="102">
        <f t="shared" si="16"/>
        <v>0</v>
      </c>
    </row>
    <row r="42" spans="1:12" s="91" customFormat="1" ht="62" x14ac:dyDescent="0.35">
      <c r="A42" s="97" t="s">
        <v>471</v>
      </c>
      <c r="B42" s="185" t="s">
        <v>528</v>
      </c>
      <c r="C42" s="182"/>
      <c r="D42" s="100" t="s">
        <v>14</v>
      </c>
      <c r="E42" s="101">
        <v>1411</v>
      </c>
      <c r="F42" s="28"/>
      <c r="G42" s="28"/>
      <c r="H42" s="102">
        <f t="shared" si="13"/>
        <v>0</v>
      </c>
      <c r="I42" s="102">
        <f t="shared" si="14"/>
        <v>0</v>
      </c>
      <c r="J42" s="13">
        <f t="shared" si="15"/>
        <v>0</v>
      </c>
      <c r="K42" s="102">
        <f>(F42+G42)*(1+RESUMO!$P$11)</f>
        <v>0</v>
      </c>
      <c r="L42" s="102">
        <f t="shared" si="16"/>
        <v>0</v>
      </c>
    </row>
    <row r="43" spans="1:12" s="91" customFormat="1" ht="62" x14ac:dyDescent="0.35">
      <c r="A43" s="97" t="s">
        <v>472</v>
      </c>
      <c r="B43" s="185" t="s">
        <v>529</v>
      </c>
      <c r="C43" s="182"/>
      <c r="D43" s="100" t="s">
        <v>14</v>
      </c>
      <c r="E43" s="101">
        <v>50</v>
      </c>
      <c r="F43" s="28"/>
      <c r="G43" s="28"/>
      <c r="H43" s="102">
        <f t="shared" si="13"/>
        <v>0</v>
      </c>
      <c r="I43" s="102">
        <f t="shared" si="14"/>
        <v>0</v>
      </c>
      <c r="J43" s="13">
        <f t="shared" si="15"/>
        <v>0</v>
      </c>
      <c r="K43" s="102">
        <f>(F43+G43)*(1+RESUMO!$P$11)</f>
        <v>0</v>
      </c>
      <c r="L43" s="102">
        <f t="shared" si="16"/>
        <v>0</v>
      </c>
    </row>
    <row r="44" spans="1:12" s="91" customFormat="1" ht="46.5" x14ac:dyDescent="0.35">
      <c r="A44" s="97" t="s">
        <v>473</v>
      </c>
      <c r="B44" s="185" t="s">
        <v>530</v>
      </c>
      <c r="C44" s="186"/>
      <c r="D44" s="100" t="s">
        <v>14</v>
      </c>
      <c r="E44" s="101">
        <v>1411</v>
      </c>
      <c r="F44" s="28"/>
      <c r="G44" s="28"/>
      <c r="H44" s="102">
        <f t="shared" si="13"/>
        <v>0</v>
      </c>
      <c r="I44" s="102">
        <f t="shared" si="14"/>
        <v>0</v>
      </c>
      <c r="J44" s="13">
        <f t="shared" si="15"/>
        <v>0</v>
      </c>
      <c r="K44" s="102">
        <f>(F44+G44)*(1+RESUMO!$P$11)</f>
        <v>0</v>
      </c>
      <c r="L44" s="102">
        <f t="shared" si="16"/>
        <v>0</v>
      </c>
    </row>
    <row r="45" spans="1:12" s="91" customFormat="1" ht="15.5" x14ac:dyDescent="0.35">
      <c r="A45" s="92">
        <v>2</v>
      </c>
      <c r="B45" s="165" t="s">
        <v>531</v>
      </c>
      <c r="C45" s="94"/>
      <c r="D45" s="95"/>
      <c r="E45" s="96"/>
      <c r="F45" s="195"/>
      <c r="G45" s="195"/>
      <c r="H45" s="196">
        <f>SUBTOTAL(9,H46:H76)</f>
        <v>0</v>
      </c>
      <c r="I45" s="196">
        <f>SUBTOTAL(9,I46:I76)</f>
        <v>0</v>
      </c>
      <c r="J45" s="196">
        <f>SUBTOTAL(9,J46:J76)</f>
        <v>0</v>
      </c>
      <c r="K45" s="196">
        <f>ROUND((F45+G45)*(1+RESUMO!$P$11),2)</f>
        <v>0</v>
      </c>
      <c r="L45" s="196">
        <f>SUBTOTAL(9,L46:L76)</f>
        <v>0</v>
      </c>
    </row>
    <row r="46" spans="1:12" s="91" customFormat="1" ht="15.5" x14ac:dyDescent="0.35">
      <c r="A46" s="105" t="s">
        <v>12</v>
      </c>
      <c r="B46" s="166" t="s">
        <v>502</v>
      </c>
      <c r="C46" s="107"/>
      <c r="D46" s="108"/>
      <c r="E46" s="109"/>
      <c r="F46" s="57"/>
      <c r="G46" s="57"/>
      <c r="H46" s="167"/>
      <c r="I46" s="167"/>
      <c r="J46" s="167"/>
      <c r="K46" s="167"/>
      <c r="L46" s="167"/>
    </row>
    <row r="47" spans="1:12" s="91" customFormat="1" ht="62" x14ac:dyDescent="0.35">
      <c r="A47" s="168" t="s">
        <v>22</v>
      </c>
      <c r="B47" s="169" t="s">
        <v>532</v>
      </c>
      <c r="C47" s="170"/>
      <c r="D47" s="171"/>
      <c r="E47" s="172"/>
      <c r="F47" s="58"/>
      <c r="G47" s="58"/>
      <c r="H47" s="173"/>
      <c r="I47" s="173"/>
      <c r="J47" s="173"/>
      <c r="K47" s="173"/>
      <c r="L47" s="173"/>
    </row>
    <row r="48" spans="1:12" s="91" customFormat="1" ht="31" x14ac:dyDescent="0.35">
      <c r="A48" s="97" t="s">
        <v>474</v>
      </c>
      <c r="B48" s="176" t="s">
        <v>533</v>
      </c>
      <c r="C48" s="187"/>
      <c r="D48" s="100" t="s">
        <v>51</v>
      </c>
      <c r="E48" s="101">
        <v>16</v>
      </c>
      <c r="F48" s="28"/>
      <c r="G48" s="28"/>
      <c r="H48" s="102">
        <f t="shared" ref="H48:H53" si="17">E48*F48</f>
        <v>0</v>
      </c>
      <c r="I48" s="102">
        <f t="shared" ref="I48:I53" si="18">E48*G48</f>
        <v>0</v>
      </c>
      <c r="J48" s="13">
        <f t="shared" ref="J48:J53" si="19">H48+I48</f>
        <v>0</v>
      </c>
      <c r="K48" s="102">
        <f>(F48+G48)*(1+RESUMO!$P$11)</f>
        <v>0</v>
      </c>
      <c r="L48" s="102">
        <f t="shared" ref="L48:L53" si="20">E48*K48</f>
        <v>0</v>
      </c>
    </row>
    <row r="49" spans="1:12" s="91" customFormat="1" ht="62" x14ac:dyDescent="0.35">
      <c r="A49" s="97" t="s">
        <v>475</v>
      </c>
      <c r="B49" s="139" t="s">
        <v>534</v>
      </c>
      <c r="C49" s="110"/>
      <c r="D49" s="100" t="s">
        <v>51</v>
      </c>
      <c r="E49" s="101">
        <v>45</v>
      </c>
      <c r="F49" s="28"/>
      <c r="G49" s="28"/>
      <c r="H49" s="102">
        <f t="shared" si="17"/>
        <v>0</v>
      </c>
      <c r="I49" s="102">
        <f t="shared" si="18"/>
        <v>0</v>
      </c>
      <c r="J49" s="13">
        <f t="shared" si="19"/>
        <v>0</v>
      </c>
      <c r="K49" s="102">
        <f>(F49+G49)*(1+RESUMO!$P$11)</f>
        <v>0</v>
      </c>
      <c r="L49" s="102">
        <f t="shared" si="20"/>
        <v>0</v>
      </c>
    </row>
    <row r="50" spans="1:12" s="91" customFormat="1" ht="62" x14ac:dyDescent="0.35">
      <c r="A50" s="97" t="s">
        <v>476</v>
      </c>
      <c r="B50" s="139" t="s">
        <v>535</v>
      </c>
      <c r="C50" s="110"/>
      <c r="D50" s="100" t="s">
        <v>51</v>
      </c>
      <c r="E50" s="101">
        <v>32</v>
      </c>
      <c r="F50" s="28"/>
      <c r="G50" s="28"/>
      <c r="H50" s="102">
        <f t="shared" si="17"/>
        <v>0</v>
      </c>
      <c r="I50" s="102">
        <f t="shared" si="18"/>
        <v>0</v>
      </c>
      <c r="J50" s="13">
        <f t="shared" si="19"/>
        <v>0</v>
      </c>
      <c r="K50" s="102">
        <f>(F50+G50)*(1+RESUMO!$P$11)</f>
        <v>0</v>
      </c>
      <c r="L50" s="102">
        <f t="shared" si="20"/>
        <v>0</v>
      </c>
    </row>
    <row r="51" spans="1:12" s="91" customFormat="1" ht="46.5" x14ac:dyDescent="0.35">
      <c r="A51" s="97" t="s">
        <v>477</v>
      </c>
      <c r="B51" s="139" t="s">
        <v>536</v>
      </c>
      <c r="C51" s="110"/>
      <c r="D51" s="100" t="s">
        <v>51</v>
      </c>
      <c r="E51" s="101">
        <v>8</v>
      </c>
      <c r="F51" s="28"/>
      <c r="G51" s="28"/>
      <c r="H51" s="102">
        <f t="shared" si="17"/>
        <v>0</v>
      </c>
      <c r="I51" s="102">
        <f t="shared" si="18"/>
        <v>0</v>
      </c>
      <c r="J51" s="13">
        <f t="shared" si="19"/>
        <v>0</v>
      </c>
      <c r="K51" s="102">
        <f>(F51+G51)*(1+RESUMO!$P$11)</f>
        <v>0</v>
      </c>
      <c r="L51" s="102">
        <f t="shared" si="20"/>
        <v>0</v>
      </c>
    </row>
    <row r="52" spans="1:12" s="91" customFormat="1" ht="62" x14ac:dyDescent="0.35">
      <c r="A52" s="97" t="s">
        <v>478</v>
      </c>
      <c r="B52" s="139" t="s">
        <v>537</v>
      </c>
      <c r="C52" s="99"/>
      <c r="D52" s="100" t="s">
        <v>51</v>
      </c>
      <c r="E52" s="101">
        <v>60</v>
      </c>
      <c r="F52" s="28"/>
      <c r="G52" s="28"/>
      <c r="H52" s="102">
        <f t="shared" si="17"/>
        <v>0</v>
      </c>
      <c r="I52" s="102">
        <f t="shared" si="18"/>
        <v>0</v>
      </c>
      <c r="J52" s="13">
        <f t="shared" si="19"/>
        <v>0</v>
      </c>
      <c r="K52" s="102">
        <f>(F52+G52)*(1+RESUMO!$P$11)</f>
        <v>0</v>
      </c>
      <c r="L52" s="102">
        <f t="shared" si="20"/>
        <v>0</v>
      </c>
    </row>
    <row r="53" spans="1:12" s="91" customFormat="1" ht="62" x14ac:dyDescent="0.35">
      <c r="A53" s="97" t="s">
        <v>479</v>
      </c>
      <c r="B53" s="139" t="s">
        <v>538</v>
      </c>
      <c r="C53" s="99"/>
      <c r="D53" s="100" t="s">
        <v>51</v>
      </c>
      <c r="E53" s="101">
        <v>65</v>
      </c>
      <c r="F53" s="28"/>
      <c r="G53" s="28"/>
      <c r="H53" s="102">
        <f t="shared" si="17"/>
        <v>0</v>
      </c>
      <c r="I53" s="102">
        <f t="shared" si="18"/>
        <v>0</v>
      </c>
      <c r="J53" s="13">
        <f t="shared" si="19"/>
        <v>0</v>
      </c>
      <c r="K53" s="102">
        <f>(F53+G53)*(1+RESUMO!$P$11)</f>
        <v>0</v>
      </c>
      <c r="L53" s="102">
        <f t="shared" si="20"/>
        <v>0</v>
      </c>
    </row>
    <row r="54" spans="1:12" s="91" customFormat="1" ht="62" x14ac:dyDescent="0.35">
      <c r="A54" s="168" t="s">
        <v>23</v>
      </c>
      <c r="B54" s="169" t="s">
        <v>539</v>
      </c>
      <c r="C54" s="170"/>
      <c r="D54" s="171"/>
      <c r="E54" s="172"/>
      <c r="F54" s="58"/>
      <c r="G54" s="58"/>
      <c r="H54" s="173"/>
      <c r="I54" s="173"/>
      <c r="J54" s="173"/>
      <c r="K54" s="173"/>
      <c r="L54" s="173"/>
    </row>
    <row r="55" spans="1:12" s="91" customFormat="1" ht="31" x14ac:dyDescent="0.35">
      <c r="A55" s="97" t="s">
        <v>480</v>
      </c>
      <c r="B55" s="176" t="s">
        <v>533</v>
      </c>
      <c r="C55" s="187"/>
      <c r="D55" s="100" t="s">
        <v>51</v>
      </c>
      <c r="E55" s="101">
        <v>16</v>
      </c>
      <c r="F55" s="28"/>
      <c r="G55" s="28"/>
      <c r="H55" s="102">
        <f t="shared" ref="H55:H57" si="21">E55*F55</f>
        <v>0</v>
      </c>
      <c r="I55" s="102">
        <f t="shared" ref="I55:I57" si="22">E55*G55</f>
        <v>0</v>
      </c>
      <c r="J55" s="13">
        <f t="shared" ref="J55:J57" si="23">H55+I55</f>
        <v>0</v>
      </c>
      <c r="K55" s="102">
        <f>(F55+G55)*(1+RESUMO!$P$11)</f>
        <v>0</v>
      </c>
      <c r="L55" s="102">
        <f t="shared" ref="L55:L57" si="24">E55*K55</f>
        <v>0</v>
      </c>
    </row>
    <row r="56" spans="1:12" s="91" customFormat="1" ht="62" x14ac:dyDescent="0.35">
      <c r="A56" s="97" t="s">
        <v>481</v>
      </c>
      <c r="B56" s="139" t="s">
        <v>534</v>
      </c>
      <c r="C56" s="110"/>
      <c r="D56" s="100" t="s">
        <v>51</v>
      </c>
      <c r="E56" s="101">
        <v>8</v>
      </c>
      <c r="F56" s="28"/>
      <c r="G56" s="28"/>
      <c r="H56" s="102">
        <f t="shared" si="21"/>
        <v>0</v>
      </c>
      <c r="I56" s="102">
        <f t="shared" si="22"/>
        <v>0</v>
      </c>
      <c r="J56" s="13">
        <f t="shared" si="23"/>
        <v>0</v>
      </c>
      <c r="K56" s="102">
        <f>(F56+G56)*(1+RESUMO!$P$11)</f>
        <v>0</v>
      </c>
      <c r="L56" s="102">
        <f t="shared" si="24"/>
        <v>0</v>
      </c>
    </row>
    <row r="57" spans="1:12" s="91" customFormat="1" ht="62" x14ac:dyDescent="0.35">
      <c r="A57" s="97" t="s">
        <v>482</v>
      </c>
      <c r="B57" s="139" t="s">
        <v>535</v>
      </c>
      <c r="C57" s="110"/>
      <c r="D57" s="100" t="s">
        <v>51</v>
      </c>
      <c r="E57" s="101">
        <v>8</v>
      </c>
      <c r="F57" s="28"/>
      <c r="G57" s="28"/>
      <c r="H57" s="102">
        <f t="shared" si="21"/>
        <v>0</v>
      </c>
      <c r="I57" s="102">
        <f t="shared" si="22"/>
        <v>0</v>
      </c>
      <c r="J57" s="13">
        <f t="shared" si="23"/>
        <v>0</v>
      </c>
      <c r="K57" s="102">
        <f>(F57+G57)*(1+RESUMO!$P$11)</f>
        <v>0</v>
      </c>
      <c r="L57" s="102">
        <f t="shared" si="24"/>
        <v>0</v>
      </c>
    </row>
    <row r="58" spans="1:12" s="91" customFormat="1" ht="62" x14ac:dyDescent="0.35">
      <c r="A58" s="168" t="s">
        <v>61</v>
      </c>
      <c r="B58" s="169" t="s">
        <v>540</v>
      </c>
      <c r="C58" s="170"/>
      <c r="D58" s="171"/>
      <c r="E58" s="172"/>
      <c r="F58" s="58"/>
      <c r="G58" s="58"/>
      <c r="H58" s="173"/>
      <c r="I58" s="173"/>
      <c r="J58" s="173"/>
      <c r="K58" s="173"/>
      <c r="L58" s="173"/>
    </row>
    <row r="59" spans="1:12" s="91" customFormat="1" ht="31" x14ac:dyDescent="0.35">
      <c r="A59" s="97" t="s">
        <v>483</v>
      </c>
      <c r="B59" s="176" t="s">
        <v>533</v>
      </c>
      <c r="C59" s="187"/>
      <c r="D59" s="100" t="s">
        <v>51</v>
      </c>
      <c r="E59" s="101">
        <v>24</v>
      </c>
      <c r="F59" s="28"/>
      <c r="G59" s="28"/>
      <c r="H59" s="102">
        <f t="shared" ref="H59:H61" si="25">E59*F59</f>
        <v>0</v>
      </c>
      <c r="I59" s="102">
        <f t="shared" ref="I59:I61" si="26">E59*G59</f>
        <v>0</v>
      </c>
      <c r="J59" s="13">
        <f t="shared" ref="J59:J61" si="27">H59+I59</f>
        <v>0</v>
      </c>
      <c r="K59" s="102">
        <f>(F59+G59)*(1+RESUMO!$P$11)</f>
        <v>0</v>
      </c>
      <c r="L59" s="102">
        <f t="shared" ref="L59:L61" si="28">E59*K59</f>
        <v>0</v>
      </c>
    </row>
    <row r="60" spans="1:12" s="91" customFormat="1" ht="62" x14ac:dyDescent="0.35">
      <c r="A60" s="97" t="s">
        <v>484</v>
      </c>
      <c r="B60" s="139" t="s">
        <v>534</v>
      </c>
      <c r="C60" s="110"/>
      <c r="D60" s="100" t="s">
        <v>51</v>
      </c>
      <c r="E60" s="101">
        <v>8</v>
      </c>
      <c r="F60" s="28"/>
      <c r="G60" s="28"/>
      <c r="H60" s="102">
        <f t="shared" si="25"/>
        <v>0</v>
      </c>
      <c r="I60" s="102">
        <f t="shared" si="26"/>
        <v>0</v>
      </c>
      <c r="J60" s="13">
        <f t="shared" si="27"/>
        <v>0</v>
      </c>
      <c r="K60" s="102">
        <f>(F60+G60)*(1+RESUMO!$P$11)</f>
        <v>0</v>
      </c>
      <c r="L60" s="102">
        <f t="shared" si="28"/>
        <v>0</v>
      </c>
    </row>
    <row r="61" spans="1:12" s="91" customFormat="1" ht="62" x14ac:dyDescent="0.35">
      <c r="A61" s="97" t="s">
        <v>485</v>
      </c>
      <c r="B61" s="139" t="s">
        <v>535</v>
      </c>
      <c r="C61" s="110"/>
      <c r="D61" s="100" t="s">
        <v>51</v>
      </c>
      <c r="E61" s="101">
        <v>8</v>
      </c>
      <c r="F61" s="28"/>
      <c r="G61" s="28"/>
      <c r="H61" s="102">
        <f t="shared" si="25"/>
        <v>0</v>
      </c>
      <c r="I61" s="102">
        <f t="shared" si="26"/>
        <v>0</v>
      </c>
      <c r="J61" s="13">
        <f t="shared" si="27"/>
        <v>0</v>
      </c>
      <c r="K61" s="102">
        <f>(F61+G61)*(1+RESUMO!$P$11)</f>
        <v>0</v>
      </c>
      <c r="L61" s="102">
        <f t="shared" si="28"/>
        <v>0</v>
      </c>
    </row>
    <row r="62" spans="1:12" s="91" customFormat="1" ht="62" x14ac:dyDescent="0.35">
      <c r="A62" s="168" t="s">
        <v>486</v>
      </c>
      <c r="B62" s="169" t="s">
        <v>541</v>
      </c>
      <c r="C62" s="170"/>
      <c r="D62" s="171"/>
      <c r="E62" s="172"/>
      <c r="F62" s="58"/>
      <c r="G62" s="58"/>
      <c r="H62" s="173"/>
      <c r="I62" s="173"/>
      <c r="J62" s="173"/>
      <c r="K62" s="173"/>
      <c r="L62" s="173"/>
    </row>
    <row r="63" spans="1:12" s="91" customFormat="1" ht="31" x14ac:dyDescent="0.35">
      <c r="A63" s="97" t="s">
        <v>487</v>
      </c>
      <c r="B63" s="176" t="s">
        <v>533</v>
      </c>
      <c r="C63" s="187"/>
      <c r="D63" s="100" t="s">
        <v>51</v>
      </c>
      <c r="E63" s="101">
        <v>50</v>
      </c>
      <c r="F63" s="28"/>
      <c r="G63" s="28"/>
      <c r="H63" s="102">
        <f t="shared" ref="H63:H67" si="29">E63*F63</f>
        <v>0</v>
      </c>
      <c r="I63" s="102">
        <f t="shared" ref="I63:I67" si="30">E63*G63</f>
        <v>0</v>
      </c>
      <c r="J63" s="13">
        <f t="shared" ref="J63:J67" si="31">H63+I63</f>
        <v>0</v>
      </c>
      <c r="K63" s="102">
        <f>(F63+G63)*(1+RESUMO!$P$11)</f>
        <v>0</v>
      </c>
      <c r="L63" s="102">
        <f t="shared" ref="L63:L67" si="32">E63*K63</f>
        <v>0</v>
      </c>
    </row>
    <row r="64" spans="1:12" s="91" customFormat="1" ht="31" x14ac:dyDescent="0.35">
      <c r="A64" s="97" t="s">
        <v>488</v>
      </c>
      <c r="B64" s="139" t="s">
        <v>542</v>
      </c>
      <c r="C64" s="99"/>
      <c r="D64" s="100" t="s">
        <v>15</v>
      </c>
      <c r="E64" s="101">
        <v>4</v>
      </c>
      <c r="F64" s="28"/>
      <c r="G64" s="28"/>
      <c r="H64" s="102">
        <f t="shared" si="29"/>
        <v>0</v>
      </c>
      <c r="I64" s="102">
        <f t="shared" si="30"/>
        <v>0</v>
      </c>
      <c r="J64" s="13">
        <f t="shared" si="31"/>
        <v>0</v>
      </c>
      <c r="K64" s="102">
        <f>(F64+G64)*(1+RESUMO!$P$11)</f>
        <v>0</v>
      </c>
      <c r="L64" s="102">
        <f t="shared" si="32"/>
        <v>0</v>
      </c>
    </row>
    <row r="65" spans="1:12" s="91" customFormat="1" ht="31" x14ac:dyDescent="0.35">
      <c r="A65" s="97" t="s">
        <v>489</v>
      </c>
      <c r="B65" s="139" t="s">
        <v>543</v>
      </c>
      <c r="C65" s="99"/>
      <c r="D65" s="100" t="s">
        <v>15</v>
      </c>
      <c r="E65" s="101">
        <v>4</v>
      </c>
      <c r="F65" s="28"/>
      <c r="G65" s="28"/>
      <c r="H65" s="102">
        <f t="shared" si="29"/>
        <v>0</v>
      </c>
      <c r="I65" s="102">
        <f t="shared" si="30"/>
        <v>0</v>
      </c>
      <c r="J65" s="13">
        <f t="shared" si="31"/>
        <v>0</v>
      </c>
      <c r="K65" s="102">
        <f>(F65+G65)*(1+RESUMO!$P$11)</f>
        <v>0</v>
      </c>
      <c r="L65" s="102">
        <f t="shared" si="32"/>
        <v>0</v>
      </c>
    </row>
    <row r="66" spans="1:12" s="91" customFormat="1" ht="62" x14ac:dyDescent="0.35">
      <c r="A66" s="97" t="s">
        <v>490</v>
      </c>
      <c r="B66" s="139" t="s">
        <v>534</v>
      </c>
      <c r="C66" s="110"/>
      <c r="D66" s="100" t="s">
        <v>51</v>
      </c>
      <c r="E66" s="101">
        <v>8</v>
      </c>
      <c r="F66" s="28"/>
      <c r="G66" s="28"/>
      <c r="H66" s="102">
        <f t="shared" si="29"/>
        <v>0</v>
      </c>
      <c r="I66" s="102">
        <f t="shared" si="30"/>
        <v>0</v>
      </c>
      <c r="J66" s="13">
        <f t="shared" si="31"/>
        <v>0</v>
      </c>
      <c r="K66" s="102">
        <f>(F66+G66)*(1+RESUMO!$P$11)</f>
        <v>0</v>
      </c>
      <c r="L66" s="102">
        <f t="shared" si="32"/>
        <v>0</v>
      </c>
    </row>
    <row r="67" spans="1:12" s="91" customFormat="1" ht="62" x14ac:dyDescent="0.35">
      <c r="A67" s="97" t="s">
        <v>491</v>
      </c>
      <c r="B67" s="139" t="s">
        <v>535</v>
      </c>
      <c r="C67" s="110"/>
      <c r="D67" s="100" t="s">
        <v>51</v>
      </c>
      <c r="E67" s="101">
        <v>8</v>
      </c>
      <c r="F67" s="28"/>
      <c r="G67" s="28"/>
      <c r="H67" s="102">
        <f t="shared" si="29"/>
        <v>0</v>
      </c>
      <c r="I67" s="102">
        <f t="shared" si="30"/>
        <v>0</v>
      </c>
      <c r="J67" s="13">
        <f t="shared" si="31"/>
        <v>0</v>
      </c>
      <c r="K67" s="102">
        <f>(F67+G67)*(1+RESUMO!$P$11)</f>
        <v>0</v>
      </c>
      <c r="L67" s="102">
        <f t="shared" si="32"/>
        <v>0</v>
      </c>
    </row>
    <row r="68" spans="1:12" s="91" customFormat="1" ht="46.5" x14ac:dyDescent="0.35">
      <c r="A68" s="168" t="s">
        <v>492</v>
      </c>
      <c r="B68" s="169" t="s">
        <v>544</v>
      </c>
      <c r="C68" s="170"/>
      <c r="D68" s="171"/>
      <c r="E68" s="172"/>
      <c r="F68" s="58"/>
      <c r="G68" s="58"/>
      <c r="H68" s="173"/>
      <c r="I68" s="173"/>
      <c r="J68" s="173"/>
      <c r="K68" s="173"/>
      <c r="L68" s="173"/>
    </row>
    <row r="69" spans="1:12" s="91" customFormat="1" ht="46.5" x14ac:dyDescent="0.35">
      <c r="A69" s="97" t="s">
        <v>493</v>
      </c>
      <c r="B69" s="176" t="s">
        <v>545</v>
      </c>
      <c r="C69" s="187"/>
      <c r="D69" s="100" t="s">
        <v>15</v>
      </c>
      <c r="E69" s="101">
        <v>1</v>
      </c>
      <c r="F69" s="28"/>
      <c r="G69" s="28"/>
      <c r="H69" s="102">
        <f t="shared" ref="H69:H76" si="33">E69*F69</f>
        <v>0</v>
      </c>
      <c r="I69" s="102">
        <f t="shared" ref="I69:I76" si="34">E69*G69</f>
        <v>0</v>
      </c>
      <c r="J69" s="13">
        <f t="shared" ref="J69:J76" si="35">H69+I69</f>
        <v>0</v>
      </c>
      <c r="K69" s="102">
        <f>(F69+G69)*(1+RESUMO!$P$11)</f>
        <v>0</v>
      </c>
      <c r="L69" s="102">
        <f t="shared" ref="L69:L76" si="36">E69*K69</f>
        <v>0</v>
      </c>
    </row>
    <row r="70" spans="1:12" s="91" customFormat="1" ht="46.5" x14ac:dyDescent="0.35">
      <c r="A70" s="97" t="s">
        <v>494</v>
      </c>
      <c r="B70" s="139" t="s">
        <v>546</v>
      </c>
      <c r="C70" s="99"/>
      <c r="D70" s="100" t="s">
        <v>51</v>
      </c>
      <c r="E70" s="101">
        <v>15</v>
      </c>
      <c r="F70" s="28"/>
      <c r="G70" s="28"/>
      <c r="H70" s="102">
        <f t="shared" si="33"/>
        <v>0</v>
      </c>
      <c r="I70" s="102">
        <f t="shared" si="34"/>
        <v>0</v>
      </c>
      <c r="J70" s="13">
        <f t="shared" si="35"/>
        <v>0</v>
      </c>
      <c r="K70" s="102">
        <f>(F70+G70)*(1+RESUMO!$P$11)</f>
        <v>0</v>
      </c>
      <c r="L70" s="102">
        <f t="shared" si="36"/>
        <v>0</v>
      </c>
    </row>
    <row r="71" spans="1:12" s="91" customFormat="1" ht="62" x14ac:dyDescent="0.35">
      <c r="A71" s="97" t="s">
        <v>495</v>
      </c>
      <c r="B71" s="139" t="s">
        <v>534</v>
      </c>
      <c r="C71" s="110"/>
      <c r="D71" s="100" t="s">
        <v>51</v>
      </c>
      <c r="E71" s="101">
        <v>10</v>
      </c>
      <c r="F71" s="28"/>
      <c r="G71" s="28"/>
      <c r="H71" s="102">
        <f t="shared" si="33"/>
        <v>0</v>
      </c>
      <c r="I71" s="102">
        <f t="shared" si="34"/>
        <v>0</v>
      </c>
      <c r="J71" s="13">
        <f t="shared" si="35"/>
        <v>0</v>
      </c>
      <c r="K71" s="102">
        <f>(F71+G71)*(1+RESUMO!$P$11)</f>
        <v>0</v>
      </c>
      <c r="L71" s="102">
        <f t="shared" si="36"/>
        <v>0</v>
      </c>
    </row>
    <row r="72" spans="1:12" s="91" customFormat="1" ht="62" x14ac:dyDescent="0.35">
      <c r="A72" s="97" t="s">
        <v>496</v>
      </c>
      <c r="B72" s="139" t="s">
        <v>535</v>
      </c>
      <c r="C72" s="110"/>
      <c r="D72" s="100" t="s">
        <v>51</v>
      </c>
      <c r="E72" s="101">
        <v>10</v>
      </c>
      <c r="F72" s="28"/>
      <c r="G72" s="28"/>
      <c r="H72" s="102">
        <f t="shared" si="33"/>
        <v>0</v>
      </c>
      <c r="I72" s="102">
        <f t="shared" si="34"/>
        <v>0</v>
      </c>
      <c r="J72" s="13">
        <f t="shared" si="35"/>
        <v>0</v>
      </c>
      <c r="K72" s="102">
        <f>(F72+G72)*(1+RESUMO!$P$11)</f>
        <v>0</v>
      </c>
      <c r="L72" s="102">
        <f t="shared" si="36"/>
        <v>0</v>
      </c>
    </row>
    <row r="73" spans="1:12" s="91" customFormat="1" ht="46.5" x14ac:dyDescent="0.35">
      <c r="A73" s="97" t="s">
        <v>497</v>
      </c>
      <c r="B73" s="139" t="s">
        <v>536</v>
      </c>
      <c r="C73" s="110"/>
      <c r="D73" s="100" t="s">
        <v>51</v>
      </c>
      <c r="E73" s="101">
        <v>4</v>
      </c>
      <c r="F73" s="28"/>
      <c r="G73" s="28"/>
      <c r="H73" s="102">
        <f t="shared" si="33"/>
        <v>0</v>
      </c>
      <c r="I73" s="102">
        <f t="shared" si="34"/>
        <v>0</v>
      </c>
      <c r="J73" s="13">
        <f t="shared" si="35"/>
        <v>0</v>
      </c>
      <c r="K73" s="102">
        <f>(F73+G73)*(1+RESUMO!$P$11)</f>
        <v>0</v>
      </c>
      <c r="L73" s="102">
        <f t="shared" si="36"/>
        <v>0</v>
      </c>
    </row>
    <row r="74" spans="1:12" s="91" customFormat="1" ht="62" x14ac:dyDescent="0.35">
      <c r="A74" s="97" t="s">
        <v>498</v>
      </c>
      <c r="B74" s="139" t="s">
        <v>537</v>
      </c>
      <c r="C74" s="99"/>
      <c r="D74" s="100" t="s">
        <v>51</v>
      </c>
      <c r="E74" s="101">
        <v>25</v>
      </c>
      <c r="F74" s="28"/>
      <c r="G74" s="28"/>
      <c r="H74" s="102">
        <f t="shared" si="33"/>
        <v>0</v>
      </c>
      <c r="I74" s="102">
        <f t="shared" si="34"/>
        <v>0</v>
      </c>
      <c r="J74" s="13">
        <f t="shared" si="35"/>
        <v>0</v>
      </c>
      <c r="K74" s="102">
        <f>(F74+G74)*(1+RESUMO!$P$11)</f>
        <v>0</v>
      </c>
      <c r="L74" s="102">
        <f t="shared" si="36"/>
        <v>0</v>
      </c>
    </row>
    <row r="75" spans="1:12" s="91" customFormat="1" ht="62" x14ac:dyDescent="0.35">
      <c r="A75" s="97" t="s">
        <v>499</v>
      </c>
      <c r="B75" s="139" t="s">
        <v>538</v>
      </c>
      <c r="C75" s="99"/>
      <c r="D75" s="100" t="s">
        <v>51</v>
      </c>
      <c r="E75" s="101">
        <v>35</v>
      </c>
      <c r="F75" s="28"/>
      <c r="G75" s="28"/>
      <c r="H75" s="102">
        <f t="shared" si="33"/>
        <v>0</v>
      </c>
      <c r="I75" s="102">
        <f t="shared" si="34"/>
        <v>0</v>
      </c>
      <c r="J75" s="13">
        <f t="shared" si="35"/>
        <v>0</v>
      </c>
      <c r="K75" s="102">
        <f>(F75+G75)*(1+RESUMO!$P$11)</f>
        <v>0</v>
      </c>
      <c r="L75" s="102">
        <f t="shared" si="36"/>
        <v>0</v>
      </c>
    </row>
    <row r="76" spans="1:12" s="91" customFormat="1" ht="31" x14ac:dyDescent="0.35">
      <c r="A76" s="97" t="s">
        <v>500</v>
      </c>
      <c r="B76" s="139" t="s">
        <v>547</v>
      </c>
      <c r="C76" s="99"/>
      <c r="D76" s="100" t="s">
        <v>51</v>
      </c>
      <c r="E76" s="101">
        <v>15</v>
      </c>
      <c r="F76" s="28"/>
      <c r="G76" s="28"/>
      <c r="H76" s="102">
        <f t="shared" si="33"/>
        <v>0</v>
      </c>
      <c r="I76" s="102">
        <f t="shared" si="34"/>
        <v>0</v>
      </c>
      <c r="J76" s="13">
        <f t="shared" si="35"/>
        <v>0</v>
      </c>
      <c r="K76" s="102">
        <f>(F76+G76)*(1+RESUMO!$P$11)</f>
        <v>0</v>
      </c>
      <c r="L76" s="102">
        <f t="shared" si="36"/>
        <v>0</v>
      </c>
    </row>
    <row r="77" spans="1:12" s="91" customFormat="1" ht="15.5" x14ac:dyDescent="0.35">
      <c r="A77" s="92">
        <v>4</v>
      </c>
      <c r="B77" s="165" t="s">
        <v>548</v>
      </c>
      <c r="C77" s="94"/>
      <c r="D77" s="95"/>
      <c r="E77" s="96"/>
      <c r="F77" s="195"/>
      <c r="G77" s="195"/>
      <c r="H77" s="196">
        <f>SUBTOTAL(9,H78:H82)</f>
        <v>0</v>
      </c>
      <c r="I77" s="196">
        <f>SUBTOTAL(9,I78:I82)</f>
        <v>0</v>
      </c>
      <c r="J77" s="196">
        <f>SUBTOTAL(9,J78:J82)</f>
        <v>0</v>
      </c>
      <c r="K77" s="196">
        <f>ROUND((F77+G77)*(1+RESUMO!$P$11),2)</f>
        <v>0</v>
      </c>
      <c r="L77" s="196">
        <f>SUBTOTAL(9,L78:L82)</f>
        <v>0</v>
      </c>
    </row>
    <row r="78" spans="1:12" s="91" customFormat="1" ht="15.5" x14ac:dyDescent="0.35">
      <c r="A78" s="105" t="s">
        <v>41</v>
      </c>
      <c r="B78" s="166" t="s">
        <v>502</v>
      </c>
      <c r="C78" s="107"/>
      <c r="D78" s="108"/>
      <c r="E78" s="109"/>
      <c r="F78" s="57"/>
      <c r="G78" s="57"/>
      <c r="H78" s="167"/>
      <c r="I78" s="167"/>
      <c r="J78" s="167"/>
      <c r="K78" s="167"/>
      <c r="L78" s="167"/>
    </row>
    <row r="79" spans="1:12" s="91" customFormat="1" ht="62" x14ac:dyDescent="0.35">
      <c r="A79" s="97" t="s">
        <v>16</v>
      </c>
      <c r="B79" s="139" t="s">
        <v>549</v>
      </c>
      <c r="C79" s="99"/>
      <c r="D79" s="100" t="s">
        <v>51</v>
      </c>
      <c r="E79" s="101">
        <v>16</v>
      </c>
      <c r="F79" s="28"/>
      <c r="G79" s="28"/>
      <c r="H79" s="102">
        <f t="shared" ref="H79:H82" si="37">E79*F79</f>
        <v>0</v>
      </c>
      <c r="I79" s="102">
        <f t="shared" ref="I79:I82" si="38">E79*G79</f>
        <v>0</v>
      </c>
      <c r="J79" s="13">
        <f t="shared" ref="J79:J82" si="39">H79+I79</f>
        <v>0</v>
      </c>
      <c r="K79" s="102">
        <f>(F79+G79)*(1+RESUMO!$P$11)</f>
        <v>0</v>
      </c>
      <c r="L79" s="102">
        <f t="shared" ref="L79:L82" si="40">E79*K79</f>
        <v>0</v>
      </c>
    </row>
    <row r="80" spans="1:12" s="91" customFormat="1" ht="124" x14ac:dyDescent="0.35">
      <c r="A80" s="97" t="s">
        <v>17</v>
      </c>
      <c r="B80" s="139" t="s">
        <v>550</v>
      </c>
      <c r="C80" s="99"/>
      <c r="D80" s="100" t="s">
        <v>51</v>
      </c>
      <c r="E80" s="101">
        <v>80</v>
      </c>
      <c r="F80" s="28"/>
      <c r="G80" s="28"/>
      <c r="H80" s="102">
        <f t="shared" si="37"/>
        <v>0</v>
      </c>
      <c r="I80" s="102">
        <f t="shared" si="38"/>
        <v>0</v>
      </c>
      <c r="J80" s="13">
        <f t="shared" si="39"/>
        <v>0</v>
      </c>
      <c r="K80" s="102">
        <f>(F80+G80)*(1+RESUMO!$P$11)</f>
        <v>0</v>
      </c>
      <c r="L80" s="102">
        <f t="shared" si="40"/>
        <v>0</v>
      </c>
    </row>
    <row r="81" spans="1:12" s="91" customFormat="1" ht="77.5" x14ac:dyDescent="0.35">
      <c r="A81" s="97" t="s">
        <v>42</v>
      </c>
      <c r="B81" s="139" t="s">
        <v>551</v>
      </c>
      <c r="C81" s="99"/>
      <c r="D81" s="100" t="s">
        <v>51</v>
      </c>
      <c r="E81" s="101">
        <v>60</v>
      </c>
      <c r="F81" s="28"/>
      <c r="G81" s="28"/>
      <c r="H81" s="102">
        <f t="shared" si="37"/>
        <v>0</v>
      </c>
      <c r="I81" s="102">
        <f t="shared" si="38"/>
        <v>0</v>
      </c>
      <c r="J81" s="13">
        <f t="shared" si="39"/>
        <v>0</v>
      </c>
      <c r="K81" s="102">
        <f>(F81+G81)*(1+RESUMO!$P$11)</f>
        <v>0</v>
      </c>
      <c r="L81" s="102">
        <f t="shared" si="40"/>
        <v>0</v>
      </c>
    </row>
    <row r="82" spans="1:12" s="91" customFormat="1" ht="62" x14ac:dyDescent="0.35">
      <c r="A82" s="97" t="s">
        <v>59</v>
      </c>
      <c r="B82" s="139" t="s">
        <v>552</v>
      </c>
      <c r="C82" s="99"/>
      <c r="D82" s="100" t="s">
        <v>51</v>
      </c>
      <c r="E82" s="101">
        <v>60</v>
      </c>
      <c r="F82" s="28"/>
      <c r="G82" s="28"/>
      <c r="H82" s="102">
        <f t="shared" si="37"/>
        <v>0</v>
      </c>
      <c r="I82" s="102">
        <f t="shared" si="38"/>
        <v>0</v>
      </c>
      <c r="J82" s="13">
        <f t="shared" si="39"/>
        <v>0</v>
      </c>
      <c r="K82" s="102">
        <f>(F82+G82)*(1+RESUMO!$P$11)</f>
        <v>0</v>
      </c>
      <c r="L82" s="102">
        <f t="shared" si="40"/>
        <v>0</v>
      </c>
    </row>
    <row r="83" spans="1:12" ht="37.5" customHeight="1" x14ac:dyDescent="0.35">
      <c r="A83" s="197"/>
      <c r="B83" s="190" t="s">
        <v>440</v>
      </c>
      <c r="C83" s="190"/>
      <c r="D83" s="190"/>
      <c r="E83" s="190"/>
      <c r="F83" s="190"/>
      <c r="G83" s="190"/>
      <c r="H83" s="191">
        <f>SUBTOTAL(9,H11:H82)</f>
        <v>0</v>
      </c>
      <c r="I83" s="191">
        <f>SUBTOTAL(9,I11:I82)</f>
        <v>0</v>
      </c>
      <c r="J83" s="191">
        <f>SUBTOTAL(9,J11:J82)</f>
        <v>0</v>
      </c>
      <c r="K83" s="191"/>
      <c r="L83" s="192">
        <f>SUBTOTAL(9,L11:L82)</f>
        <v>0</v>
      </c>
    </row>
    <row r="84" spans="1:12" s="91" customFormat="1" ht="62" x14ac:dyDescent="0.35">
      <c r="A84" s="82" t="s">
        <v>8</v>
      </c>
      <c r="B84" s="83" t="s">
        <v>4</v>
      </c>
      <c r="C84" s="83" t="s">
        <v>7</v>
      </c>
      <c r="D84" s="83" t="s">
        <v>6</v>
      </c>
      <c r="E84" s="83" t="s">
        <v>96</v>
      </c>
      <c r="F84" s="84" t="s">
        <v>97</v>
      </c>
      <c r="G84" s="83" t="s">
        <v>98</v>
      </c>
      <c r="H84" s="83" t="s">
        <v>99</v>
      </c>
      <c r="I84" s="83" t="s">
        <v>100</v>
      </c>
      <c r="J84" s="83" t="s">
        <v>101</v>
      </c>
      <c r="K84" s="83" t="s">
        <v>102</v>
      </c>
      <c r="L84" s="85" t="s">
        <v>103</v>
      </c>
    </row>
    <row r="85" spans="1:12" s="91" customFormat="1" ht="15.5" x14ac:dyDescent="0.35">
      <c r="A85" s="162" t="s">
        <v>58</v>
      </c>
      <c r="B85" s="163"/>
      <c r="C85" s="163"/>
      <c r="D85" s="163"/>
      <c r="E85" s="163"/>
      <c r="F85" s="163"/>
      <c r="G85" s="163"/>
      <c r="H85" s="193"/>
      <c r="I85" s="193"/>
      <c r="J85" s="193"/>
      <c r="K85" s="163"/>
      <c r="L85" s="194"/>
    </row>
    <row r="86" spans="1:12" s="91" customFormat="1" ht="15.5" x14ac:dyDescent="0.35">
      <c r="A86" s="92">
        <v>3</v>
      </c>
      <c r="B86" s="165" t="s">
        <v>553</v>
      </c>
      <c r="C86" s="94"/>
      <c r="D86" s="95"/>
      <c r="E86" s="96"/>
      <c r="F86" s="22"/>
      <c r="G86" s="22"/>
      <c r="H86" s="22">
        <f>SUBTOTAL(9,H87:H89)</f>
        <v>0</v>
      </c>
      <c r="I86" s="22">
        <f>SUBTOTAL(9,I87:I89)</f>
        <v>0</v>
      </c>
      <c r="J86" s="22">
        <f>SUBTOTAL(9,J87:J89)</f>
        <v>0</v>
      </c>
      <c r="K86" s="22"/>
      <c r="L86" s="22">
        <f>SUBTOTAL(9,L87:L89)</f>
        <v>0</v>
      </c>
    </row>
    <row r="87" spans="1:12" s="91" customFormat="1" ht="15.5" x14ac:dyDescent="0.35">
      <c r="A87" s="105" t="s">
        <v>13</v>
      </c>
      <c r="B87" s="166" t="s">
        <v>502</v>
      </c>
      <c r="C87" s="107"/>
      <c r="D87" s="108"/>
      <c r="E87" s="109"/>
      <c r="F87" s="30"/>
      <c r="G87" s="30"/>
      <c r="H87" s="30"/>
      <c r="I87" s="30"/>
      <c r="J87" s="30"/>
      <c r="K87" s="30"/>
      <c r="L87" s="30"/>
    </row>
    <row r="88" spans="1:12" s="91" customFormat="1" ht="31" x14ac:dyDescent="0.35">
      <c r="A88" s="97" t="s">
        <v>24</v>
      </c>
      <c r="B88" s="141" t="s">
        <v>554</v>
      </c>
      <c r="C88" s="182"/>
      <c r="D88" s="100" t="s">
        <v>15</v>
      </c>
      <c r="E88" s="101">
        <v>1</v>
      </c>
      <c r="F88" s="25"/>
      <c r="G88" s="25"/>
      <c r="H88" s="102">
        <f t="shared" ref="H88:H89" si="41">E88*F88</f>
        <v>0</v>
      </c>
      <c r="I88" s="102">
        <f t="shared" ref="I88:I89" si="42">E88*G88</f>
        <v>0</v>
      </c>
      <c r="J88" s="13">
        <f t="shared" ref="J88:J89" si="43">H88+I88</f>
        <v>0</v>
      </c>
      <c r="K88" s="102">
        <f>(F88+G88)*(1+RESUMO!$P$12)</f>
        <v>0</v>
      </c>
      <c r="L88" s="102">
        <f t="shared" ref="L88:L89" si="44">E88*K88</f>
        <v>0</v>
      </c>
    </row>
    <row r="89" spans="1:12" s="91" customFormat="1" ht="15.5" x14ac:dyDescent="0.35">
      <c r="A89" s="97" t="s">
        <v>35</v>
      </c>
      <c r="B89" s="141" t="s">
        <v>555</v>
      </c>
      <c r="C89" s="188"/>
      <c r="D89" s="100" t="s">
        <v>15</v>
      </c>
      <c r="E89" s="101">
        <v>2</v>
      </c>
      <c r="F89" s="25"/>
      <c r="G89" s="25"/>
      <c r="H89" s="102">
        <f t="shared" si="41"/>
        <v>0</v>
      </c>
      <c r="I89" s="102">
        <f t="shared" si="42"/>
        <v>0</v>
      </c>
      <c r="J89" s="13">
        <f t="shared" si="43"/>
        <v>0</v>
      </c>
      <c r="K89" s="102">
        <f>(F89+G89)*(1+RESUMO!$P$12)</f>
        <v>0</v>
      </c>
      <c r="L89" s="102">
        <f t="shared" si="44"/>
        <v>0</v>
      </c>
    </row>
    <row r="90" spans="1:12" ht="37.5" customHeight="1" x14ac:dyDescent="0.35">
      <c r="A90" s="125"/>
      <c r="B90" s="164" t="s">
        <v>441</v>
      </c>
      <c r="C90" s="164"/>
      <c r="D90" s="164"/>
      <c r="E90" s="164"/>
      <c r="F90" s="164"/>
      <c r="G90" s="164"/>
      <c r="H90" s="127">
        <f>SUBTOTAL(9,H86:H89)</f>
        <v>0</v>
      </c>
      <c r="I90" s="127">
        <f t="shared" ref="I90:J90" si="45">SUBTOTAL(9,I86:I89)</f>
        <v>0</v>
      </c>
      <c r="J90" s="127">
        <f t="shared" si="45"/>
        <v>0</v>
      </c>
      <c r="K90" s="127"/>
      <c r="L90" s="128">
        <f>SUBTOTAL(9,L86:L89)</f>
        <v>0</v>
      </c>
    </row>
    <row r="91" spans="1:12" ht="37.5" customHeight="1" x14ac:dyDescent="0.35">
      <c r="A91" s="125"/>
      <c r="B91" s="126" t="s">
        <v>9</v>
      </c>
      <c r="C91" s="126"/>
      <c r="D91" s="126"/>
      <c r="E91" s="126"/>
      <c r="F91" s="126"/>
      <c r="G91" s="126"/>
      <c r="H91" s="127">
        <f>H83+H90</f>
        <v>0</v>
      </c>
      <c r="I91" s="127">
        <f t="shared" ref="I91:J91" si="46">I83+I90</f>
        <v>0</v>
      </c>
      <c r="J91" s="127">
        <f t="shared" si="46"/>
        <v>0</v>
      </c>
      <c r="K91" s="127"/>
      <c r="L91" s="128">
        <f>L83+L90</f>
        <v>0</v>
      </c>
    </row>
    <row r="93" spans="1:12" ht="18" customHeight="1" x14ac:dyDescent="0.35">
      <c r="I93" s="130"/>
      <c r="J93" s="130"/>
      <c r="K93" s="130"/>
    </row>
    <row r="94" spans="1:12" ht="18" customHeight="1" x14ac:dyDescent="0.35">
      <c r="I94" s="130"/>
      <c r="J94" s="130"/>
      <c r="K94" s="130"/>
    </row>
    <row r="95" spans="1:12" ht="18" customHeight="1" x14ac:dyDescent="0.35">
      <c r="I95" s="130"/>
      <c r="J95" s="130"/>
      <c r="K95" s="130"/>
    </row>
    <row r="96" spans="1:12" ht="18" customHeight="1" x14ac:dyDescent="0.35">
      <c r="I96" s="2"/>
      <c r="J96" s="2"/>
    </row>
  </sheetData>
  <sheetProtection algorithmName="SHA-512" hashValue="aDGSsaqAAUAfoEmTpf2/mML5JzRTx1/qmXjskIyaam+hqr2o0aRKp5mtSp2H9LvnVWUpWNIomLLFvNvmtBMqDw==" saltValue="xWOawWza2YoELZeSn3n8Lw==" spinCount="100000" sheet="1" formatCells="0" formatColumns="0" formatRows="0"/>
  <autoFilter ref="A9:L91" xr:uid="{105A5DA8-2E33-49C7-94C7-9ED7D11B776F}"/>
  <mergeCells count="14">
    <mergeCell ref="C7:J7"/>
    <mergeCell ref="B83:G83"/>
    <mergeCell ref="B90:G90"/>
    <mergeCell ref="B91:G91"/>
    <mergeCell ref="A1:B7"/>
    <mergeCell ref="C1:L1"/>
    <mergeCell ref="C2:K2"/>
    <mergeCell ref="C3:K3"/>
    <mergeCell ref="C4:F4"/>
    <mergeCell ref="G4:J4"/>
    <mergeCell ref="C5:F5"/>
    <mergeCell ref="G5:J5"/>
    <mergeCell ref="C6:J6"/>
    <mergeCell ref="K6:L7"/>
  </mergeCells>
  <dataValidations count="3">
    <dataValidation allowBlank="1" showErrorMessage="1" errorTitle="EXCESSO DE CARACTERES" error="Esta célula está configurada para aceitar o máximo de 70 caracteres. Por gentileza, revise o texte e remova o excesso de caracteres." sqref="B88 E21:E23 C24:C26 C14:C15 E29 D60:D61 E69 E36:E44 D56:D57 C48:E48 D49:D53 E33 C37:C44 C63:C65 E63:E65 C69 C55:E55 C59:E59 D63 D66:D67 D70:D76 D79:D82 B21:B22 B70:B76 B37 B60:B61 B66:B67 B49:B53 B56:B57 B32:B34 B28:B30 B79:B82 E89" xr:uid="{C6AC7412-EF06-4D23-8949-6AF3C3CCC049}"/>
    <dataValidation type="textLength" allowBlank="1" showInputMessage="1" showErrorMessage="1" sqref="B23" xr:uid="{3BF9BB7E-0963-430A-8A16-E292FFF88C41}">
      <formula1>0</formula1>
      <formula2>80</formula2>
    </dataValidation>
    <dataValidation type="textLength" allowBlank="1" showInputMessage="1" showErrorMessage="1" sqref="B69 B24:B25 B63:B65 B55 B48 B37:B44 B14:B16 B18 B59 B33 B31 B89" xr:uid="{04CA467A-09C2-4001-88C0-A59F110AB424}">
      <formula1>0</formula1>
      <formula2>256</formula2>
    </dataValidation>
  </dataValidations>
  <printOptions horizontalCentered="1"/>
  <pageMargins left="0.25" right="0.25" top="0.75" bottom="0.75" header="0.3" footer="0.3"/>
  <pageSetup paperSize="9" scale="47" fitToHeight="0" orientation="landscape" horizontalDpi="4294967293" verticalDpi="4294967293" r:id="rId1"/>
  <headerFooter alignWithMargins="0">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0959-FC71-4B0C-B233-E94B8DEF2F9A}">
  <sheetPr>
    <outlinePr summaryBelow="0"/>
    <pageSetUpPr fitToPage="1"/>
  </sheetPr>
  <dimension ref="A1:Y25"/>
  <sheetViews>
    <sheetView showGridLines="0" showZeros="0" zoomScale="80" zoomScaleNormal="80" workbookViewId="0">
      <selection activeCell="Q10" sqref="Q10:R10"/>
    </sheetView>
  </sheetViews>
  <sheetFormatPr defaultColWidth="6.7265625" defaultRowHeight="18" customHeight="1" x14ac:dyDescent="0.35"/>
  <cols>
    <col min="1" max="3" width="6.453125" style="64" customWidth="1"/>
    <col min="4" max="14" width="7.1796875" style="64" customWidth="1"/>
    <col min="15" max="22" width="14.26953125" style="64" customWidth="1"/>
    <col min="23" max="16384" width="6.7265625" style="64"/>
  </cols>
  <sheetData>
    <row r="1" spans="1:25" ht="22.5" customHeight="1" x14ac:dyDescent="0.35">
      <c r="A1" s="198" t="s">
        <v>92</v>
      </c>
      <c r="B1" s="199"/>
      <c r="C1" s="199"/>
      <c r="D1" s="199"/>
      <c r="E1" s="199"/>
      <c r="F1" s="200"/>
      <c r="G1" s="201" t="s">
        <v>104</v>
      </c>
      <c r="H1" s="202"/>
      <c r="I1" s="202"/>
      <c r="J1" s="202"/>
      <c r="K1" s="202"/>
      <c r="L1" s="202"/>
      <c r="M1" s="202"/>
      <c r="N1" s="202"/>
      <c r="O1" s="202"/>
      <c r="P1" s="202"/>
      <c r="Q1" s="202"/>
      <c r="R1" s="202"/>
      <c r="S1" s="202"/>
      <c r="T1" s="202"/>
      <c r="U1" s="202"/>
      <c r="V1" s="203"/>
    </row>
    <row r="2" spans="1:25" ht="22.5" customHeight="1" x14ac:dyDescent="0.35">
      <c r="A2" s="204"/>
      <c r="B2" s="205"/>
      <c r="C2" s="205"/>
      <c r="D2" s="205"/>
      <c r="E2" s="205"/>
      <c r="F2" s="206"/>
      <c r="G2" s="207" t="s">
        <v>94</v>
      </c>
      <c r="H2" s="208"/>
      <c r="I2" s="208"/>
      <c r="J2" s="208"/>
      <c r="K2" s="208"/>
      <c r="L2" s="208">
        <f>'ENG PROCESSOS'!C3</f>
        <v>0</v>
      </c>
      <c r="M2" s="208"/>
      <c r="N2" s="208"/>
      <c r="O2" s="208"/>
      <c r="P2" s="208"/>
      <c r="Q2" s="208"/>
      <c r="R2" s="208"/>
      <c r="S2" s="208"/>
      <c r="T2" s="208"/>
      <c r="U2" s="208"/>
      <c r="V2" s="209"/>
    </row>
    <row r="3" spans="1:25" ht="22.5" customHeight="1" x14ac:dyDescent="0.35">
      <c r="A3" s="204"/>
      <c r="B3" s="205"/>
      <c r="C3" s="205"/>
      <c r="D3" s="205"/>
      <c r="E3" s="205"/>
      <c r="F3" s="206"/>
      <c r="G3" s="210" t="s">
        <v>3</v>
      </c>
      <c r="H3" s="211"/>
      <c r="I3" s="211"/>
      <c r="J3" s="211"/>
      <c r="K3" s="211"/>
      <c r="L3" s="211"/>
      <c r="M3" s="211"/>
      <c r="N3" s="211"/>
      <c r="O3" s="211"/>
      <c r="P3" s="211"/>
      <c r="Q3" s="211"/>
      <c r="R3" s="211"/>
      <c r="S3" s="211"/>
      <c r="T3" s="211"/>
      <c r="U3" s="212" t="s">
        <v>105</v>
      </c>
      <c r="V3" s="212"/>
    </row>
    <row r="4" spans="1:25" ht="22.5" customHeight="1" x14ac:dyDescent="0.35">
      <c r="A4" s="213"/>
      <c r="B4" s="214"/>
      <c r="C4" s="214"/>
      <c r="D4" s="214"/>
      <c r="E4" s="214"/>
      <c r="F4" s="215"/>
      <c r="G4" s="216" t="s">
        <v>152</v>
      </c>
      <c r="H4" s="217"/>
      <c r="I4" s="217"/>
      <c r="J4" s="217"/>
      <c r="K4" s="217"/>
      <c r="L4" s="217"/>
      <c r="M4" s="217"/>
      <c r="N4" s="217"/>
      <c r="O4" s="217"/>
      <c r="P4" s="217"/>
      <c r="Q4" s="217"/>
      <c r="R4" s="217"/>
      <c r="S4" s="217"/>
      <c r="T4" s="217"/>
      <c r="U4" s="218">
        <f>'ENG PROCESSOS'!L3</f>
        <v>0</v>
      </c>
      <c r="V4" s="218"/>
    </row>
    <row r="5" spans="1:25" s="223" customFormat="1" ht="21" customHeight="1" x14ac:dyDescent="0.35">
      <c r="A5" s="219" t="s">
        <v>8</v>
      </c>
      <c r="B5" s="220"/>
      <c r="C5" s="221"/>
      <c r="D5" s="219" t="s">
        <v>73</v>
      </c>
      <c r="E5" s="220"/>
      <c r="F5" s="220"/>
      <c r="G5" s="220"/>
      <c r="H5" s="220"/>
      <c r="I5" s="220"/>
      <c r="J5" s="220"/>
      <c r="K5" s="220"/>
      <c r="L5" s="220"/>
      <c r="M5" s="220"/>
      <c r="N5" s="221"/>
      <c r="O5" s="222" t="s">
        <v>10</v>
      </c>
      <c r="P5" s="222" t="s">
        <v>74</v>
      </c>
      <c r="Q5" s="219" t="s">
        <v>75</v>
      </c>
      <c r="R5" s="221"/>
      <c r="S5" s="219" t="s">
        <v>106</v>
      </c>
      <c r="T5" s="221"/>
      <c r="U5" s="219" t="s">
        <v>107</v>
      </c>
      <c r="V5" s="221"/>
    </row>
    <row r="6" spans="1:25" s="223" customFormat="1" ht="21" customHeight="1" x14ac:dyDescent="0.35">
      <c r="A6" s="224"/>
      <c r="B6" s="225"/>
      <c r="C6" s="226"/>
      <c r="D6" s="224"/>
      <c r="E6" s="225"/>
      <c r="F6" s="225"/>
      <c r="G6" s="225"/>
      <c r="H6" s="225"/>
      <c r="I6" s="225"/>
      <c r="J6" s="225"/>
      <c r="K6" s="225"/>
      <c r="L6" s="225"/>
      <c r="M6" s="225"/>
      <c r="N6" s="226"/>
      <c r="O6" s="227"/>
      <c r="P6" s="227"/>
      <c r="Q6" s="224"/>
      <c r="R6" s="226"/>
      <c r="S6" s="224"/>
      <c r="T6" s="226"/>
      <c r="U6" s="224"/>
      <c r="V6" s="226"/>
    </row>
    <row r="7" spans="1:25" s="91" customFormat="1" ht="30" customHeight="1" x14ac:dyDescent="0.35">
      <c r="A7" s="228">
        <v>1</v>
      </c>
      <c r="B7" s="229"/>
      <c r="C7" s="230"/>
      <c r="D7" s="231" t="s">
        <v>153</v>
      </c>
      <c r="E7" s="232"/>
      <c r="F7" s="232"/>
      <c r="G7" s="232"/>
      <c r="H7" s="232"/>
      <c r="I7" s="232"/>
      <c r="J7" s="232"/>
      <c r="K7" s="232"/>
      <c r="L7" s="232"/>
      <c r="M7" s="232"/>
      <c r="N7" s="233"/>
      <c r="O7" s="234" t="s">
        <v>26</v>
      </c>
      <c r="P7" s="4"/>
      <c r="Q7" s="6">
        <f>'ENG PROCESSOS'!J42</f>
        <v>0</v>
      </c>
      <c r="R7" s="7"/>
      <c r="S7" s="10">
        <f>P7*Q7</f>
        <v>0</v>
      </c>
      <c r="T7" s="10"/>
      <c r="U7" s="6">
        <f>Q7+S7</f>
        <v>0</v>
      </c>
      <c r="V7" s="7"/>
    </row>
    <row r="8" spans="1:25" s="91" customFormat="1" ht="30" customHeight="1" x14ac:dyDescent="0.35">
      <c r="A8" s="228">
        <v>2</v>
      </c>
      <c r="B8" s="229"/>
      <c r="C8" s="230"/>
      <c r="D8" s="231" t="s">
        <v>155</v>
      </c>
      <c r="E8" s="232"/>
      <c r="F8" s="232"/>
      <c r="G8" s="232"/>
      <c r="H8" s="232"/>
      <c r="I8" s="232"/>
      <c r="J8" s="232"/>
      <c r="K8" s="232"/>
      <c r="L8" s="232"/>
      <c r="M8" s="232"/>
      <c r="N8" s="233"/>
      <c r="O8" s="234" t="s">
        <v>63</v>
      </c>
      <c r="P8" s="4"/>
      <c r="Q8" s="6">
        <f>UTILIDADES!J137</f>
        <v>0</v>
      </c>
      <c r="R8" s="7"/>
      <c r="S8" s="8">
        <f t="shared" ref="S8:S12" si="0">ROUND(P8*Q8,2)</f>
        <v>0</v>
      </c>
      <c r="T8" s="9"/>
      <c r="U8" s="6">
        <f t="shared" ref="U8:U12" si="1">Q8+S8</f>
        <v>0</v>
      </c>
      <c r="V8" s="7"/>
    </row>
    <row r="9" spans="1:25" s="91" customFormat="1" ht="30" customHeight="1" x14ac:dyDescent="0.35">
      <c r="A9" s="228">
        <v>3</v>
      </c>
      <c r="B9" s="229"/>
      <c r="C9" s="230"/>
      <c r="D9" s="231" t="s">
        <v>156</v>
      </c>
      <c r="E9" s="232"/>
      <c r="F9" s="232"/>
      <c r="G9" s="232"/>
      <c r="H9" s="232"/>
      <c r="I9" s="232"/>
      <c r="J9" s="232"/>
      <c r="K9" s="232"/>
      <c r="L9" s="232"/>
      <c r="M9" s="232"/>
      <c r="N9" s="233"/>
      <c r="O9" s="234" t="s">
        <v>65</v>
      </c>
      <c r="P9" s="4"/>
      <c r="Q9" s="6">
        <f>'ARQUITETURA IND.'!J62</f>
        <v>0</v>
      </c>
      <c r="R9" s="7"/>
      <c r="S9" s="8">
        <f t="shared" si="0"/>
        <v>0</v>
      </c>
      <c r="T9" s="9"/>
      <c r="U9" s="6">
        <f t="shared" si="1"/>
        <v>0</v>
      </c>
      <c r="V9" s="7"/>
    </row>
    <row r="10" spans="1:25" s="91" customFormat="1" ht="30" customHeight="1" x14ac:dyDescent="0.35">
      <c r="A10" s="228" t="s">
        <v>13</v>
      </c>
      <c r="B10" s="229"/>
      <c r="C10" s="230"/>
      <c r="D10" s="231" t="s">
        <v>157</v>
      </c>
      <c r="E10" s="232"/>
      <c r="F10" s="232"/>
      <c r="G10" s="232"/>
      <c r="H10" s="232"/>
      <c r="I10" s="232"/>
      <c r="J10" s="232"/>
      <c r="K10" s="232"/>
      <c r="L10" s="232"/>
      <c r="M10" s="232"/>
      <c r="N10" s="233"/>
      <c r="O10" s="234" t="s">
        <v>65</v>
      </c>
      <c r="P10" s="4"/>
      <c r="Q10" s="6">
        <f>'ARQUITETURA IND.'!J69</f>
        <v>0</v>
      </c>
      <c r="R10" s="7"/>
      <c r="S10" s="8">
        <f t="shared" ref="S10:S11" si="2">ROUND(P10*Q10,2)</f>
        <v>0</v>
      </c>
      <c r="T10" s="9"/>
      <c r="U10" s="6">
        <f t="shared" ref="U10:U11" si="3">Q10+S10</f>
        <v>0</v>
      </c>
      <c r="V10" s="7"/>
    </row>
    <row r="11" spans="1:25" s="91" customFormat="1" ht="30" customHeight="1" x14ac:dyDescent="0.35">
      <c r="A11" s="228">
        <v>4</v>
      </c>
      <c r="B11" s="229"/>
      <c r="C11" s="230"/>
      <c r="D11" s="231" t="s">
        <v>158</v>
      </c>
      <c r="E11" s="232"/>
      <c r="F11" s="232"/>
      <c r="G11" s="232"/>
      <c r="H11" s="232"/>
      <c r="I11" s="232"/>
      <c r="J11" s="232"/>
      <c r="K11" s="232"/>
      <c r="L11" s="232"/>
      <c r="M11" s="232"/>
      <c r="N11" s="233"/>
      <c r="O11" s="234" t="s">
        <v>76</v>
      </c>
      <c r="P11" s="4"/>
      <c r="Q11" s="6">
        <f>'AUTOMAÇÃO INF.'!J83</f>
        <v>0</v>
      </c>
      <c r="R11" s="7"/>
      <c r="S11" s="8">
        <f t="shared" si="2"/>
        <v>0</v>
      </c>
      <c r="T11" s="9"/>
      <c r="U11" s="6">
        <f t="shared" si="3"/>
        <v>0</v>
      </c>
      <c r="V11" s="7"/>
    </row>
    <row r="12" spans="1:25" s="91" customFormat="1" ht="30" customHeight="1" x14ac:dyDescent="0.35">
      <c r="A12" s="228" t="s">
        <v>41</v>
      </c>
      <c r="B12" s="229"/>
      <c r="C12" s="230"/>
      <c r="D12" s="231" t="s">
        <v>159</v>
      </c>
      <c r="E12" s="232"/>
      <c r="F12" s="232"/>
      <c r="G12" s="232"/>
      <c r="H12" s="232"/>
      <c r="I12" s="232"/>
      <c r="J12" s="232"/>
      <c r="K12" s="232"/>
      <c r="L12" s="232"/>
      <c r="M12" s="232"/>
      <c r="N12" s="233"/>
      <c r="O12" s="234" t="s">
        <v>76</v>
      </c>
      <c r="P12" s="4"/>
      <c r="Q12" s="6">
        <f>'AUTOMAÇÃO INF.'!J90</f>
        <v>0</v>
      </c>
      <c r="R12" s="7"/>
      <c r="S12" s="8">
        <f t="shared" si="0"/>
        <v>0</v>
      </c>
      <c r="T12" s="9"/>
      <c r="U12" s="6">
        <f t="shared" si="1"/>
        <v>0</v>
      </c>
      <c r="V12" s="7"/>
    </row>
    <row r="13" spans="1:25" ht="36.75" customHeight="1" x14ac:dyDescent="0.35">
      <c r="A13" s="235"/>
      <c r="B13" s="236"/>
      <c r="C13" s="236"/>
      <c r="D13" s="237" t="s">
        <v>110</v>
      </c>
      <c r="E13" s="237"/>
      <c r="F13" s="237"/>
      <c r="G13" s="237"/>
      <c r="H13" s="237"/>
      <c r="I13" s="237"/>
      <c r="J13" s="237"/>
      <c r="K13" s="237"/>
      <c r="L13" s="237"/>
      <c r="M13" s="237"/>
      <c r="N13" s="237"/>
      <c r="O13" s="237"/>
      <c r="P13" s="237"/>
      <c r="Q13" s="237"/>
      <c r="R13" s="237"/>
      <c r="S13" s="237"/>
      <c r="T13" s="237"/>
      <c r="U13" s="11">
        <f>SUM(U7:V12)</f>
        <v>0</v>
      </c>
      <c r="V13" s="12"/>
    </row>
    <row r="14" spans="1:25" ht="18" customHeight="1" x14ac:dyDescent="0.35">
      <c r="O14" s="248"/>
      <c r="P14" s="248"/>
      <c r="Q14" s="248"/>
      <c r="R14" s="248"/>
      <c r="S14" s="248"/>
      <c r="T14" s="248"/>
      <c r="U14" s="248"/>
      <c r="V14" s="248"/>
      <c r="W14" s="248"/>
      <c r="X14" s="248"/>
      <c r="Y14" s="248"/>
    </row>
    <row r="15" spans="1:25" ht="18" customHeight="1" x14ac:dyDescent="0.35">
      <c r="A15" s="238"/>
      <c r="B15" s="238"/>
      <c r="C15" s="238"/>
      <c r="D15" s="239"/>
      <c r="E15" s="239"/>
      <c r="F15" s="239"/>
      <c r="G15" s="239"/>
      <c r="H15" s="239"/>
      <c r="I15" s="239"/>
      <c r="J15" s="239"/>
      <c r="K15" s="239"/>
      <c r="L15" s="239"/>
      <c r="M15" s="239"/>
      <c r="N15" s="239"/>
      <c r="O15" s="248"/>
      <c r="P15" s="248"/>
      <c r="Q15" s="248"/>
      <c r="R15" s="248"/>
      <c r="S15" s="249"/>
      <c r="T15" s="250"/>
      <c r="U15" s="251"/>
      <c r="V15" s="248"/>
      <c r="W15" s="248"/>
      <c r="X15" s="248"/>
      <c r="Y15" s="248"/>
    </row>
    <row r="16" spans="1:25" ht="18" customHeight="1" x14ac:dyDescent="0.35">
      <c r="D16" s="3"/>
      <c r="O16" s="248"/>
      <c r="P16" s="248"/>
      <c r="Q16" s="248"/>
      <c r="R16" s="252"/>
      <c r="S16" s="253"/>
      <c r="T16" s="253"/>
      <c r="U16" s="253"/>
      <c r="V16" s="253"/>
      <c r="W16" s="248"/>
      <c r="X16" s="248"/>
      <c r="Y16" s="248"/>
    </row>
    <row r="17" spans="15:25" ht="18" customHeight="1" x14ac:dyDescent="0.35">
      <c r="O17" s="248"/>
      <c r="P17" s="248"/>
      <c r="Q17" s="248"/>
      <c r="R17" s="248"/>
      <c r="S17" s="254"/>
      <c r="T17" s="254"/>
      <c r="U17" s="254"/>
      <c r="V17" s="254"/>
      <c r="W17" s="248"/>
      <c r="X17" s="248"/>
      <c r="Y17" s="248"/>
    </row>
    <row r="18" spans="15:25" ht="18" customHeight="1" x14ac:dyDescent="0.45">
      <c r="O18" s="248"/>
      <c r="P18" s="248"/>
      <c r="Q18" s="248"/>
      <c r="R18" s="255" t="s">
        <v>108</v>
      </c>
      <c r="S18" s="256"/>
      <c r="T18" s="256"/>
      <c r="U18" s="256"/>
      <c r="V18" s="256"/>
      <c r="W18" s="248"/>
      <c r="X18" s="248"/>
      <c r="Y18" s="248"/>
    </row>
    <row r="19" spans="15:25" ht="18" customHeight="1" x14ac:dyDescent="0.45">
      <c r="O19" s="248"/>
      <c r="P19" s="248"/>
      <c r="Q19" s="248"/>
      <c r="R19" s="255" t="s">
        <v>109</v>
      </c>
      <c r="S19" s="256"/>
      <c r="T19" s="256"/>
      <c r="U19" s="256"/>
      <c r="V19" s="256"/>
      <c r="W19" s="248"/>
      <c r="X19" s="248"/>
      <c r="Y19" s="248"/>
    </row>
    <row r="20" spans="15:25" ht="18" customHeight="1" x14ac:dyDescent="0.35">
      <c r="O20" s="248"/>
      <c r="P20" s="248"/>
      <c r="Q20" s="248"/>
      <c r="R20" s="248"/>
      <c r="S20" s="248"/>
      <c r="T20" s="257"/>
      <c r="U20" s="258"/>
      <c r="V20" s="248"/>
      <c r="W20" s="248"/>
      <c r="X20" s="248"/>
      <c r="Y20" s="248"/>
    </row>
    <row r="21" spans="15:25" ht="18" customHeight="1" x14ac:dyDescent="0.35">
      <c r="O21" s="248"/>
      <c r="P21" s="248"/>
      <c r="Q21" s="248"/>
      <c r="R21" s="248"/>
      <c r="S21" s="248"/>
      <c r="T21" s="248"/>
      <c r="U21" s="248"/>
      <c r="V21" s="248"/>
      <c r="W21" s="248"/>
      <c r="X21" s="248"/>
      <c r="Y21" s="248"/>
    </row>
    <row r="22" spans="15:25" ht="18" customHeight="1" x14ac:dyDescent="0.35">
      <c r="O22" s="248"/>
      <c r="P22" s="248"/>
      <c r="Q22" s="248"/>
      <c r="R22" s="248"/>
      <c r="S22" s="248"/>
      <c r="T22" s="248"/>
      <c r="U22" s="248"/>
      <c r="V22" s="248"/>
      <c r="W22" s="248"/>
      <c r="X22" s="248"/>
      <c r="Y22" s="248"/>
    </row>
    <row r="23" spans="15:25" ht="18" customHeight="1" x14ac:dyDescent="0.35">
      <c r="O23" s="248"/>
      <c r="P23" s="248"/>
      <c r="Q23" s="248"/>
      <c r="R23" s="248"/>
      <c r="S23" s="248"/>
      <c r="T23" s="248"/>
      <c r="U23" s="248"/>
      <c r="V23" s="248"/>
      <c r="W23" s="248"/>
      <c r="X23" s="248"/>
      <c r="Y23" s="248"/>
    </row>
    <row r="24" spans="15:25" ht="18" customHeight="1" x14ac:dyDescent="0.35">
      <c r="O24" s="248"/>
      <c r="P24" s="248"/>
      <c r="Q24" s="248"/>
      <c r="R24" s="248"/>
      <c r="S24" s="248"/>
      <c r="T24" s="248"/>
      <c r="U24" s="248"/>
      <c r="V24" s="248"/>
      <c r="W24" s="248"/>
      <c r="X24" s="248"/>
      <c r="Y24" s="248"/>
    </row>
    <row r="25" spans="15:25" ht="18" customHeight="1" x14ac:dyDescent="0.35">
      <c r="O25" s="248"/>
      <c r="P25" s="248"/>
      <c r="Q25" s="248"/>
      <c r="R25" s="248"/>
      <c r="S25" s="248"/>
      <c r="T25" s="248"/>
      <c r="U25" s="248"/>
      <c r="V25" s="248"/>
      <c r="W25" s="248"/>
      <c r="X25" s="248"/>
      <c r="Y25" s="248"/>
    </row>
  </sheetData>
  <sheetProtection algorithmName="SHA-512" hashValue="H8sxiV7y5Kquht5FGliT0crYc0K4Dumrj9anpiKKANPBeivH8fOHrOsDAcr93ufQIjo76OotywlRHSFIXWYdhA==" saltValue="zQbP+aiD8oZBA3eEmhwo8w==" spinCount="100000" sheet="1" formatCells="0" formatColumns="0" formatRows="0"/>
  <mergeCells count="51">
    <mergeCell ref="Q12:R12"/>
    <mergeCell ref="U7:V7"/>
    <mergeCell ref="U5:V6"/>
    <mergeCell ref="A9:C9"/>
    <mergeCell ref="Q9:R9"/>
    <mergeCell ref="S9:T9"/>
    <mergeCell ref="D9:N9"/>
    <mergeCell ref="U9:V9"/>
    <mergeCell ref="A8:C8"/>
    <mergeCell ref="Q8:R8"/>
    <mergeCell ref="S8:T8"/>
    <mergeCell ref="D8:N8"/>
    <mergeCell ref="U8:V8"/>
    <mergeCell ref="S5:T6"/>
    <mergeCell ref="A7:C7"/>
    <mergeCell ref="Q7:R7"/>
    <mergeCell ref="S7:T7"/>
    <mergeCell ref="D7:N7"/>
    <mergeCell ref="A5:C6"/>
    <mergeCell ref="O5:O6"/>
    <mergeCell ref="P5:P6"/>
    <mergeCell ref="Q5:R6"/>
    <mergeCell ref="D5:N6"/>
    <mergeCell ref="A1:F4"/>
    <mergeCell ref="G1:V1"/>
    <mergeCell ref="G2:K2"/>
    <mergeCell ref="L2:V2"/>
    <mergeCell ref="U3:V3"/>
    <mergeCell ref="G4:T4"/>
    <mergeCell ref="U4:V4"/>
    <mergeCell ref="S19:V19"/>
    <mergeCell ref="D13:T13"/>
    <mergeCell ref="A10:C10"/>
    <mergeCell ref="D10:N10"/>
    <mergeCell ref="Q10:R10"/>
    <mergeCell ref="S10:T10"/>
    <mergeCell ref="U10:V10"/>
    <mergeCell ref="S16:V17"/>
    <mergeCell ref="S18:V18"/>
    <mergeCell ref="S12:T12"/>
    <mergeCell ref="D12:N12"/>
    <mergeCell ref="U12:V12"/>
    <mergeCell ref="U13:V13"/>
    <mergeCell ref="A15:C15"/>
    <mergeCell ref="D15:N15"/>
    <mergeCell ref="A12:C12"/>
    <mergeCell ref="A11:C11"/>
    <mergeCell ref="D11:N11"/>
    <mergeCell ref="Q11:R11"/>
    <mergeCell ref="S11:T11"/>
    <mergeCell ref="U11:V11"/>
  </mergeCells>
  <phoneticPr fontId="4" type="noConversion"/>
  <printOptions horizontalCentered="1"/>
  <pageMargins left="0.23622047244094491" right="0.23622047244094491" top="0.74803149606299213" bottom="0.74803149606299213" header="0.31496062992125984" footer="0.31496062992125984"/>
  <pageSetup paperSize="9" scale="70"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INSTRUÇÕES</vt:lpstr>
      <vt:lpstr>ENG PROCESSOS</vt:lpstr>
      <vt:lpstr>UTILIDADES</vt:lpstr>
      <vt:lpstr>ARQUITETURA IND.</vt:lpstr>
      <vt:lpstr>AUTOMAÇÃO INF.</vt:lpstr>
      <vt:lpstr>RESUMO</vt:lpstr>
      <vt:lpstr>INSTRUÇÕES!Area_de_impressao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Claudia Ferreira Melare</cp:lastModifiedBy>
  <cp:lastPrinted>2025-04-10T12:39:02Z</cp:lastPrinted>
  <dcterms:created xsi:type="dcterms:W3CDTF">2014-10-22T18:59:34Z</dcterms:created>
  <dcterms:modified xsi:type="dcterms:W3CDTF">2025-12-10T18:10:02Z</dcterms:modified>
</cp:coreProperties>
</file>