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L:\LICITAÇOES\10 - ATOS CONVOCATÓRIOS\Edital n° 043.2026 - Cabine 03\"/>
    </mc:Choice>
  </mc:AlternateContent>
  <xr:revisionPtr revIDLastSave="0" documentId="8_{E48FCBB2-3784-4B77-80AF-EDCCE3017EEB}" xr6:coauthVersionLast="47" xr6:coauthVersionMax="47" xr10:uidLastSave="{00000000-0000-0000-0000-000000000000}"/>
  <bookViews>
    <workbookView xWindow="-28920" yWindow="-3225" windowWidth="29040" windowHeight="15720" tabRatio="646" xr2:uid="{00000000-000D-0000-FFFF-FFFF00000000}"/>
  </bookViews>
  <sheets>
    <sheet name="INSTRUÇÕES" sheetId="11" r:id="rId1"/>
    <sheet name="ARQUITETURA" sheetId="2" r:id="rId2"/>
    <sheet name="AUTOMAÇÃO" sheetId="19" r:id="rId3"/>
    <sheet name="CIVIL" sheetId="12" r:id="rId4"/>
    <sheet name="ELÉTRICA" sheetId="13" r:id="rId5"/>
    <sheet name="HVAC" sheetId="14" r:id="rId6"/>
    <sheet name="SPCI" sheetId="17" r:id="rId7"/>
    <sheet name="TELECOM" sheetId="18" r:id="rId8"/>
    <sheet name="CIVIL-624" sheetId="20" r:id="rId9"/>
    <sheet name="RESUMO" sheetId="10" r:id="rId10"/>
  </sheets>
  <definedNames>
    <definedName name="\0" localSheetId="0">#REF!</definedName>
    <definedName name="\0" localSheetId="9">#REF!</definedName>
    <definedName name="\0">#REF!</definedName>
    <definedName name="\a">#N/A</definedName>
    <definedName name="\c" localSheetId="0">#REF!</definedName>
    <definedName name="\c" localSheetId="9">#REF!</definedName>
    <definedName name="\c">#REF!</definedName>
    <definedName name="\p" localSheetId="0">#REF!</definedName>
    <definedName name="\p" localSheetId="9">#REF!</definedName>
    <definedName name="\p">#REF!</definedName>
    <definedName name="\Q" localSheetId="0">#REF!</definedName>
    <definedName name="\Q" localSheetId="9">#REF!</definedName>
    <definedName name="\Q">#REF!</definedName>
    <definedName name="\Z" localSheetId="0">#REF!</definedName>
    <definedName name="\Z" localSheetId="9">#REF!</definedName>
    <definedName name="\Z">#REF!</definedName>
    <definedName name="______R" localSheetId="0">#REF!</definedName>
    <definedName name="______R" localSheetId="9">#REF!</definedName>
    <definedName name="______R">#REF!</definedName>
    <definedName name="_____R" localSheetId="9">#REF!</definedName>
    <definedName name="_____R">#REF!</definedName>
    <definedName name="____R" localSheetId="9">#REF!</definedName>
    <definedName name="____R">#REF!</definedName>
    <definedName name="____VB6" localSheetId="9">#REF!</definedName>
    <definedName name="____VB6">#REF!</definedName>
    <definedName name="___R" localSheetId="0">#REF!</definedName>
    <definedName name="___R" localSheetId="9">#REF!</definedName>
    <definedName name="___R">#REF!</definedName>
    <definedName name="___VB6" localSheetId="0">#REF!</definedName>
    <definedName name="___VB6" localSheetId="9">#REF!</definedName>
    <definedName name="___VB6">#REF!</definedName>
    <definedName name="__R" localSheetId="0">#REF!</definedName>
    <definedName name="__R" localSheetId="9">#REF!</definedName>
    <definedName name="__R">#REF!</definedName>
    <definedName name="__VB6" localSheetId="0">#REF!</definedName>
    <definedName name="__VB6" localSheetId="9">#REF!</definedName>
    <definedName name="__VB6">#REF!</definedName>
    <definedName name="_1">#N/A</definedName>
    <definedName name="_1____MÃO_DE_OBRA_DIRETA" localSheetId="0">#REF!</definedName>
    <definedName name="_1____MÃO_DE_OBRA_DIRETA" localSheetId="9">#REF!</definedName>
    <definedName name="_1____MÃO_DE_OBRA_DIRETA">#REF!</definedName>
    <definedName name="_11">#N/A</definedName>
    <definedName name="_13.1___MATERIAL_CONSUMO" localSheetId="0">#REF!</definedName>
    <definedName name="_13.1___MATERIAL_CONSUMO" localSheetId="9">#REF!</definedName>
    <definedName name="_13.1___MATERIAL_CONSUMO">#REF!</definedName>
    <definedName name="_13.2___MATERIAL_APLICAÇÃO" localSheetId="0">#REF!</definedName>
    <definedName name="_13.2___MATERIAL_APLICAÇÃO" localSheetId="9">#REF!</definedName>
    <definedName name="_13.2___MATERIAL_APLICAÇÃO">#REF!</definedName>
    <definedName name="_13.3__FERRAMENTAS" localSheetId="0">#REF!</definedName>
    <definedName name="_13.3__FERRAMENTAS" localSheetId="9">#REF!</definedName>
    <definedName name="_13.3__FERRAMENTAS">#REF!</definedName>
    <definedName name="_13____MATERIAIS_E_FERRAMENTAS" localSheetId="0">#REF!</definedName>
    <definedName name="_13____MATERIAIS_E_FERRAMENTAS" localSheetId="9">#REF!</definedName>
    <definedName name="_13____MATERIAIS_E_FERRAMENTAS">#REF!</definedName>
    <definedName name="_14____MATERIAL_DE_SEGURANÇA" localSheetId="0">#REF!</definedName>
    <definedName name="_14____MATERIAL_DE_SEGURANÇA" localSheetId="9">#REF!</definedName>
    <definedName name="_14____MATERIAL_DE_SEGURANÇA">#REF!</definedName>
    <definedName name="_15____DIVERSOS" localSheetId="0">#REF!</definedName>
    <definedName name="_15____DIVERSOS" localSheetId="9">#REF!</definedName>
    <definedName name="_15____DIVERSOS">#REF!</definedName>
    <definedName name="_16.1___EQUIPAMENTOS_MAIORES" localSheetId="0">#REF!</definedName>
    <definedName name="_16.1___EQUIPAMENTOS_MAIORES" localSheetId="9">#REF!</definedName>
    <definedName name="_16.1___EQUIPAMENTOS_MAIORES">#REF!</definedName>
    <definedName name="_16.2___EQUIPAMENTOS_MENORES" localSheetId="0">#REF!</definedName>
    <definedName name="_16.2___EQUIPAMENTOS_MENORES" localSheetId="9">#REF!</definedName>
    <definedName name="_16.2___EQUIPAMENTOS_MENORES">#REF!</definedName>
    <definedName name="_16.3___VEÍCULOS" localSheetId="0">#REF!</definedName>
    <definedName name="_16.3___VEÍCULOS" localSheetId="9">#REF!</definedName>
    <definedName name="_16.3___VEÍCULOS">#REF!</definedName>
    <definedName name="_16.4___COMBÚSTIVEL" localSheetId="0">#REF!</definedName>
    <definedName name="_16.4___COMBÚSTIVEL" localSheetId="9">#REF!</definedName>
    <definedName name="_16.4___COMBÚSTIVEL">#REF!</definedName>
    <definedName name="_16.5___EQUIPAMENTOS_DE_ESCRITÓRIO" localSheetId="0">#REF!</definedName>
    <definedName name="_16.5___EQUIPAMENTOS_DE_ESCRITÓRIO" localSheetId="9">#REF!</definedName>
    <definedName name="_16.5___EQUIPAMENTOS_DE_ESCRITÓRIO">#REF!</definedName>
    <definedName name="_16___EQUIPAMENTOS" localSheetId="0">#REF!</definedName>
    <definedName name="_16___EQUIPAMENTOS" localSheetId="9">#REF!</definedName>
    <definedName name="_16___EQUIPAMENTOS">#REF!</definedName>
    <definedName name="_17.1_MENSALISTA" localSheetId="0">#REF!</definedName>
    <definedName name="_17.1_MENSALISTA" localSheetId="9">#REF!</definedName>
    <definedName name="_17.1_MENSALISTA">#REF!</definedName>
    <definedName name="_17.2___HORISTA" localSheetId="0">#REF!</definedName>
    <definedName name="_17.2___HORISTA" localSheetId="9">#REF!</definedName>
    <definedName name="_17.2___HORISTA">#REF!</definedName>
    <definedName name="_17___DIREÇÃO_TÉCNICA_ADMINISTRATIVA" localSheetId="0">#REF!</definedName>
    <definedName name="_17___DIREÇÃO_TÉCNICA_ADMINISTRATIVA" localSheetId="9">#REF!</definedName>
    <definedName name="_17___DIREÇÃO_TÉCNICA_ADMINISTRATIVA">#REF!</definedName>
    <definedName name="_18___CANTEIRO___INSTALAÇÃO___MANUTENÇÃO" localSheetId="0">#REF!</definedName>
    <definedName name="_18___CANTEIRO___INSTALAÇÃO___MANUTENÇÃO" localSheetId="9">#REF!</definedName>
    <definedName name="_18___CANTEIRO___INSTALAÇÃO___MANUTENÇÃO">#REF!</definedName>
    <definedName name="_19___TRANSPORTE_DE_PESSOAL" localSheetId="0">#REF!</definedName>
    <definedName name="_19___TRANSPORTE_DE_PESSOAL" localSheetId="9">#REF!</definedName>
    <definedName name="_19___TRANSPORTE_DE_PESSOAL">#REF!</definedName>
    <definedName name="_2">#N/A</definedName>
    <definedName name="_20___MOBILIZAÇÃO___DESMOBILIZAÇÃO" localSheetId="0">#REF!</definedName>
    <definedName name="_20___MOBILIZAÇÃO___DESMOBILIZAÇÃO" localSheetId="9">#REF!</definedName>
    <definedName name="_20___MOBILIZAÇÃO___DESMOBILIZAÇÃO">#REF!</definedName>
    <definedName name="_21___REFEIÇÃO_REFEITÓRIO" localSheetId="0">#REF!</definedName>
    <definedName name="_21___REFEIÇÃO_REFEITÓRIO" localSheetId="9">#REF!</definedName>
    <definedName name="_21___REFEIÇÃO_REFEITÓRIO">#REF!</definedName>
    <definedName name="_22">#N/A</definedName>
    <definedName name="_22___VÁRIOS" localSheetId="0">#REF!</definedName>
    <definedName name="_22___VÁRIOS" localSheetId="9">#REF!</definedName>
    <definedName name="_22___VÁRIOS">#REF!</definedName>
    <definedName name="_23___SERVIÇOS_DE_TERCEIROS" localSheetId="0">#REF!</definedName>
    <definedName name="_23___SERVIÇOS_DE_TERCEIROS" localSheetId="9">#REF!</definedName>
    <definedName name="_23___SERVIÇOS_DE_TERCEIROS">#REF!</definedName>
    <definedName name="_Fill" localSheetId="0" hidden="1">#REF!</definedName>
    <definedName name="_Fill" localSheetId="9" hidden="1">#REF!</definedName>
    <definedName name="_Fill" hidden="1">#REF!</definedName>
    <definedName name="_xlnm._FilterDatabase" localSheetId="1" hidden="1">ARQUITETURA!$A$9:$L$97</definedName>
    <definedName name="_xlnm._FilterDatabase" localSheetId="2" hidden="1">AUTOMAÇÃO!$A$9:$L$334</definedName>
    <definedName name="_xlnm._FilterDatabase" localSheetId="3" hidden="1">CIVIL!$A$9:$L$213</definedName>
    <definedName name="_xlnm._FilterDatabase" localSheetId="8" hidden="1">'CIVIL-624'!$A$9:$L$122</definedName>
    <definedName name="_xlnm._FilterDatabase" localSheetId="4" hidden="1">ELÉTRICA!$A$9:$L$265</definedName>
    <definedName name="_xlnm._FilterDatabase" localSheetId="5" hidden="1">HVAC!$A$9:$L$40</definedName>
    <definedName name="_xlnm._FilterDatabase" localSheetId="9" hidden="1">RESUMO!$A$5:$O$5</definedName>
    <definedName name="_xlnm._FilterDatabase" localSheetId="6" hidden="1">SPCI!$A$9:$L$41</definedName>
    <definedName name="_xlnm._FilterDatabase" localSheetId="7" hidden="1">TELECOM!$A$9:$L$257</definedName>
    <definedName name="_Order1" hidden="1">255</definedName>
    <definedName name="_Order2" hidden="1">0</definedName>
    <definedName name="_Parse_Out" localSheetId="0" hidden="1">#REF!</definedName>
    <definedName name="_Parse_Out" localSheetId="9" hidden="1">#REF!</definedName>
    <definedName name="_Parse_Out" hidden="1">#REF!</definedName>
    <definedName name="_R" localSheetId="0">#REF!</definedName>
    <definedName name="_R" localSheetId="9">#REF!</definedName>
    <definedName name="_R">#REF!</definedName>
    <definedName name="_Regression_X" localSheetId="0" hidden="1">#REF!</definedName>
    <definedName name="_Regression_X" localSheetId="9" hidden="1">#REF!</definedName>
    <definedName name="_Regression_X" hidden="1">#REF!</definedName>
    <definedName name="_VB6" localSheetId="0">#REF!</definedName>
    <definedName name="_VB6" localSheetId="9">#REF!</definedName>
    <definedName name="_VB6">#REF!</definedName>
    <definedName name="A" localSheetId="0">#REF!</definedName>
    <definedName name="A" localSheetId="9">#REF!</definedName>
    <definedName name="A">#REF!</definedName>
    <definedName name="A_IMPRESI_N_IM" localSheetId="9">#REF!</definedName>
    <definedName name="A_IMPRESI_N_IM">#REF!</definedName>
    <definedName name="A1OO" localSheetId="0">#REF!</definedName>
    <definedName name="A1OO" localSheetId="9">#REF!</definedName>
    <definedName name="A1OO">#REF!</definedName>
    <definedName name="AA1OO" localSheetId="0">#REF!</definedName>
    <definedName name="AA1OO" localSheetId="9">#REF!</definedName>
    <definedName name="AA1OO">#REF!</definedName>
    <definedName name="AAA" localSheetId="0">#REF!</definedName>
    <definedName name="AAA" localSheetId="9">#REF!</definedName>
    <definedName name="AAA">#REF!</definedName>
    <definedName name="AAAAAAA" localSheetId="0">#REF!</definedName>
    <definedName name="AAAAAAA" localSheetId="9">#REF!</definedName>
    <definedName name="AAAAAAA">#REF!</definedName>
    <definedName name="AAAAAAAABBBBB" localSheetId="0">#REF!</definedName>
    <definedName name="AAAAAAAABBBBB" localSheetId="9">#REF!</definedName>
    <definedName name="AAAAAAAABBBBB">#REF!</definedName>
    <definedName name="AAB" localSheetId="9">#REF!</definedName>
    <definedName name="AAB">#REF!</definedName>
    <definedName name="AABABBAA" localSheetId="9">#REF!</definedName>
    <definedName name="AABABBAA">#REF!</definedName>
    <definedName name="AABABBBABABAB" localSheetId="9">#REF!</definedName>
    <definedName name="AABABBBABABAB">#REF!</definedName>
    <definedName name="AAC" localSheetId="9">#REF!</definedName>
    <definedName name="AAC">#REF!</definedName>
    <definedName name="ABAABBABABBB" localSheetId="9">#REF!</definedName>
    <definedName name="ABAABBABABBB">#REF!</definedName>
    <definedName name="ABABABABAB" localSheetId="9">#REF!</definedName>
    <definedName name="ABABABABAB">#REF!</definedName>
    <definedName name="ABABABABBAB" localSheetId="9">#REF!</definedName>
    <definedName name="ABABABABBAB">#REF!</definedName>
    <definedName name="ABABABBAB" localSheetId="9">#REF!</definedName>
    <definedName name="ABABABBAB">#REF!</definedName>
    <definedName name="ABABBAAB" localSheetId="9">#REF!</definedName>
    <definedName name="ABABBAAB">#REF!</definedName>
    <definedName name="ABABBABABAB" localSheetId="9">#REF!</definedName>
    <definedName name="ABABBABABAB">#REF!</definedName>
    <definedName name="ABABBBABBA" localSheetId="9">#REF!</definedName>
    <definedName name="ABABBBABBA">#REF!</definedName>
    <definedName name="ABB" localSheetId="9">#REF!</definedName>
    <definedName name="ABB">#REF!</definedName>
    <definedName name="ABBAABBABAB" localSheetId="9">#REF!</definedName>
    <definedName name="ABBAABBABAB">#REF!</definedName>
    <definedName name="ABBABABABB" localSheetId="9">#REF!</definedName>
    <definedName name="ABBABABABB">#REF!</definedName>
    <definedName name="ABBB" localSheetId="9">#REF!</definedName>
    <definedName name="ABBB">#REF!</definedName>
    <definedName name="ABBBAABABBBB" localSheetId="9">#REF!</definedName>
    <definedName name="ABBBAABABBBB">#REF!</definedName>
    <definedName name="ABBBBB" localSheetId="9">#REF!</definedName>
    <definedName name="ABBBBB">#REF!</definedName>
    <definedName name="ABBBBBBBBBBBBB" localSheetId="9">#REF!</definedName>
    <definedName name="ABBBBBBBBBBBBB">#REF!</definedName>
    <definedName name="ABBBBBBBBBBBBBB" localSheetId="9">#REF!</definedName>
    <definedName name="ABBBBBBBBBBBBBB">#REF!</definedName>
    <definedName name="ABCD" localSheetId="9">#REF!</definedName>
    <definedName name="ABCD">#REF!</definedName>
    <definedName name="ADALBERTO" localSheetId="0">#REF!</definedName>
    <definedName name="ADALBERTO" localSheetId="9">#REF!</definedName>
    <definedName name="ADALBERTO">#REF!</definedName>
    <definedName name="AJUDA" localSheetId="0">#REF!</definedName>
    <definedName name="AJUDA" localSheetId="9">#REF!</definedName>
    <definedName name="AJUDA">#REF!</definedName>
    <definedName name="Ajudante" localSheetId="0">#REF!</definedName>
    <definedName name="Ajudante" localSheetId="9">#REF!</definedName>
    <definedName name="Ajudante">#REF!</definedName>
    <definedName name="Andaimes" localSheetId="0">#REF!</definedName>
    <definedName name="Andaimes" localSheetId="9">#REF!</definedName>
    <definedName name="Andaimes">#REF!</definedName>
    <definedName name="Apoio" localSheetId="0">#REF!</definedName>
    <definedName name="Apoio" localSheetId="9">#REF!</definedName>
    <definedName name="Apoio">#REF!</definedName>
    <definedName name="_xlnm.Print_Area" localSheetId="0">INSTRUÇÕES!$A$1:$Y$36</definedName>
    <definedName name="_xlnm.Print_Area">#REF!</definedName>
    <definedName name="Área_impressão_IM">#N/A</definedName>
    <definedName name="AreaEightThreeZero" localSheetId="0">#REF!</definedName>
    <definedName name="AreaEightThreeZero" localSheetId="9">#REF!</definedName>
    <definedName name="AreaEightThreeZero">#REF!</definedName>
    <definedName name="AreaFiveOneZero" localSheetId="0">#REF!</definedName>
    <definedName name="AreaFiveOneZero" localSheetId="9">#REF!</definedName>
    <definedName name="AreaFiveOneZero">#REF!</definedName>
    <definedName name="AreaFiveSevenZero" localSheetId="0">#REF!</definedName>
    <definedName name="AreaFiveSevenZero" localSheetId="9">#REF!</definedName>
    <definedName name="AreaFiveSevenZero">#REF!</definedName>
    <definedName name="AreaFiveTwoZero" localSheetId="0">#REF!</definedName>
    <definedName name="AreaFiveTwoZero" localSheetId="9">#REF!</definedName>
    <definedName name="AreaFiveTwoZero">#REF!</definedName>
    <definedName name="AreaFourFourZero" localSheetId="0">#REF!</definedName>
    <definedName name="AreaFourFourZero" localSheetId="9">#REF!</definedName>
    <definedName name="AreaFourFourZero">#REF!</definedName>
    <definedName name="AreaFourOneZero" localSheetId="0">#REF!</definedName>
    <definedName name="AreaFourOneZero" localSheetId="9">#REF!</definedName>
    <definedName name="AreaFourOneZero">#REF!</definedName>
    <definedName name="AreaFourTwoZero" localSheetId="0">#REF!</definedName>
    <definedName name="AreaFourTwoZero" localSheetId="9">#REF!</definedName>
    <definedName name="AreaFourTwoZero">#REF!</definedName>
    <definedName name="AreaNineEightFour" localSheetId="0">#REF!</definedName>
    <definedName name="AreaNineEightFour" localSheetId="9">#REF!</definedName>
    <definedName name="AreaNineEightFour">#REF!</definedName>
    <definedName name="AreaNineEightTwo" localSheetId="0">#REF!</definedName>
    <definedName name="AreaNineEightTwo" localSheetId="9">#REF!</definedName>
    <definedName name="AreaNineEightTwo">#REF!</definedName>
    <definedName name="AreaNineEightZero" localSheetId="0">#REF!</definedName>
    <definedName name="AreaNineEightZero" localSheetId="9">#REF!</definedName>
    <definedName name="AreaNineEightZero">#REF!</definedName>
    <definedName name="AreaNineFourZero" localSheetId="0">#REF!</definedName>
    <definedName name="AreaNineFourZero" localSheetId="9">#REF!</definedName>
    <definedName name="AreaNineFourZero">#REF!</definedName>
    <definedName name="AreaNineNineZero" localSheetId="0">#REF!</definedName>
    <definedName name="AreaNineNineZero" localSheetId="9">#REF!</definedName>
    <definedName name="AreaNineNineZero">#REF!</definedName>
    <definedName name="AreaNineSixZero" localSheetId="0">#REF!</definedName>
    <definedName name="AreaNineSixZero" localSheetId="9">#REF!</definedName>
    <definedName name="AreaNineSixZero">#REF!</definedName>
    <definedName name="AreaNineThreeZero" localSheetId="0">#REF!</definedName>
    <definedName name="AreaNineThreeZero" localSheetId="9">#REF!</definedName>
    <definedName name="AreaNineThreeZero">#REF!</definedName>
    <definedName name="AreaNineTwoZero" localSheetId="0">#REF!</definedName>
    <definedName name="AreaNineTwoZero" localSheetId="9">#REF!</definedName>
    <definedName name="AreaNineTwoZero">#REF!</definedName>
    <definedName name="AreaOneOneZero" localSheetId="0">#REF!</definedName>
    <definedName name="AreaOneOneZero" localSheetId="9">#REF!</definedName>
    <definedName name="AreaOneOneZero">#REF!</definedName>
    <definedName name="AreaOneThreeZero" localSheetId="0">#REF!</definedName>
    <definedName name="AreaOneThreeZero" localSheetId="9">#REF!</definedName>
    <definedName name="AreaOneThreeZero">#REF!</definedName>
    <definedName name="AreaOneTwoZero" localSheetId="0">#REF!</definedName>
    <definedName name="AreaOneTwoZero" localSheetId="9">#REF!</definedName>
    <definedName name="AreaOneTwoZero">#REF!</definedName>
    <definedName name="AreaSevenFiveZero" localSheetId="0">#REF!</definedName>
    <definedName name="AreaSevenFiveZero" localSheetId="9">#REF!</definedName>
    <definedName name="AreaSevenFiveZero">#REF!</definedName>
    <definedName name="AreaSevenFourZero" localSheetId="0">#REF!</definedName>
    <definedName name="AreaSevenFourZero" localSheetId="9">#REF!</definedName>
    <definedName name="AreaSevenFourZero">#REF!</definedName>
    <definedName name="AreaThreeFiveFive" localSheetId="0">#REF!</definedName>
    <definedName name="AreaThreeFiveFive" localSheetId="9">#REF!</definedName>
    <definedName name="AreaThreeFiveFive">#REF!</definedName>
    <definedName name="AreaThreeFiveFour" localSheetId="0">#REF!</definedName>
    <definedName name="AreaThreeFiveFour" localSheetId="9">#REF!</definedName>
    <definedName name="AreaThreeFiveFour">#REF!</definedName>
    <definedName name="AreaThreeFiveOne" localSheetId="0">#REF!</definedName>
    <definedName name="AreaThreeFiveOne" localSheetId="9">#REF!</definedName>
    <definedName name="AreaThreeFiveOne">#REF!</definedName>
    <definedName name="AreaThreeFiveSeven" localSheetId="0">#REF!</definedName>
    <definedName name="AreaThreeFiveSeven" localSheetId="9">#REF!</definedName>
    <definedName name="AreaThreeFiveSeven">#REF!</definedName>
    <definedName name="AreaThreeFiveSix" localSheetId="0">#REF!</definedName>
    <definedName name="AreaThreeFiveSix" localSheetId="9">#REF!</definedName>
    <definedName name="AreaThreeFiveSix">#REF!</definedName>
    <definedName name="AreaThreeFiveThree" localSheetId="0">#REF!</definedName>
    <definedName name="AreaThreeFiveThree" localSheetId="9">#REF!</definedName>
    <definedName name="AreaThreeFiveThree">#REF!</definedName>
    <definedName name="AreaThreeFiveTwo" localSheetId="0">#REF!</definedName>
    <definedName name="AreaThreeFiveTwo" localSheetId="9">#REF!</definedName>
    <definedName name="AreaThreeFiveTwo">#REF!</definedName>
    <definedName name="AreaThreeNineZero" localSheetId="0">#REF!</definedName>
    <definedName name="AreaThreeNineZero" localSheetId="9">#REF!</definedName>
    <definedName name="AreaThreeNineZero">#REF!</definedName>
    <definedName name="AreaThreeSevenFive" localSheetId="0">#REF!</definedName>
    <definedName name="AreaThreeSevenFive" localSheetId="9">#REF!</definedName>
    <definedName name="AreaThreeSevenFive">#REF!</definedName>
    <definedName name="AreaThreeSevenFour" localSheetId="0">#REF!</definedName>
    <definedName name="AreaThreeSevenFour" localSheetId="9">#REF!</definedName>
    <definedName name="AreaThreeSevenFour">#REF!</definedName>
    <definedName name="AreaThreeSevenOne" localSheetId="0">#REF!</definedName>
    <definedName name="AreaThreeSevenOne" localSheetId="9">#REF!</definedName>
    <definedName name="AreaThreeSevenOne">#REF!</definedName>
    <definedName name="AreaThreeSevenThree" localSheetId="0">#REF!</definedName>
    <definedName name="AreaThreeSevenThree" localSheetId="9">#REF!</definedName>
    <definedName name="AreaThreeSevenThree">#REF!</definedName>
    <definedName name="AreaThreeThreeFive" localSheetId="0">#REF!</definedName>
    <definedName name="AreaThreeThreeFive" localSheetId="9">#REF!</definedName>
    <definedName name="AreaThreeThreeFive">#REF!</definedName>
    <definedName name="AreaThreeThreeFour" localSheetId="0">#REF!</definedName>
    <definedName name="AreaThreeThreeFour" localSheetId="9">#REF!</definedName>
    <definedName name="AreaThreeThreeFour">#REF!</definedName>
    <definedName name="AreaThreeThreeOne" localSheetId="0">#REF!</definedName>
    <definedName name="AreaThreeThreeOne" localSheetId="9">#REF!</definedName>
    <definedName name="AreaThreeThreeOne">#REF!</definedName>
    <definedName name="AreaThreeThreeSix" localSheetId="0">#REF!</definedName>
    <definedName name="AreaThreeThreeSix" localSheetId="9">#REF!</definedName>
    <definedName name="AreaThreeThreeSix">#REF!</definedName>
    <definedName name="AreaThreeThreeThree" localSheetId="0">#REF!</definedName>
    <definedName name="AreaThreeThreeThree" localSheetId="9">#REF!</definedName>
    <definedName name="AreaThreeThreeThree">#REF!</definedName>
    <definedName name="AreaThreeThreeTwo" localSheetId="0">#REF!</definedName>
    <definedName name="AreaThreeThreeTwo" localSheetId="9">#REF!</definedName>
    <definedName name="AreaThreeThreeTwo">#REF!</definedName>
    <definedName name="AreaThreeTwoOne" localSheetId="0">#REF!</definedName>
    <definedName name="AreaThreeTwoOne" localSheetId="9">#REF!</definedName>
    <definedName name="AreaThreeTwoOne">#REF!</definedName>
    <definedName name="AreaThreeTwoTwo" localSheetId="0">#REF!</definedName>
    <definedName name="AreaThreeTwoTwo" localSheetId="9">#REF!</definedName>
    <definedName name="AreaThreeTwoTwo">#REF!</definedName>
    <definedName name="AreaTwoEightZero" localSheetId="0">#REF!</definedName>
    <definedName name="AreaTwoEightZero" localSheetId="9">#REF!</definedName>
    <definedName name="AreaTwoEightZero">#REF!</definedName>
    <definedName name="AreaTwoFiveZero" localSheetId="0">#REF!</definedName>
    <definedName name="AreaTwoFiveZero" localSheetId="9">#REF!</definedName>
    <definedName name="AreaTwoFiveZero">#REF!</definedName>
    <definedName name="AreaTwoFourZero" localSheetId="0">#REF!</definedName>
    <definedName name="AreaTwoFourZero" localSheetId="9">#REF!</definedName>
    <definedName name="AreaTwoFourZero">#REF!</definedName>
    <definedName name="AreaTwoOneZero" localSheetId="0">#REF!</definedName>
    <definedName name="AreaTwoOneZero" localSheetId="9">#REF!</definedName>
    <definedName name="AreaTwoOneZero">#REF!</definedName>
    <definedName name="AreaTwoThreeZero" localSheetId="0">#REF!</definedName>
    <definedName name="AreaTwoThreeZero" localSheetId="9">#REF!</definedName>
    <definedName name="AreaTwoThreeZero">#REF!</definedName>
    <definedName name="AreaTwoTwoZero" localSheetId="0">#REF!</definedName>
    <definedName name="AreaTwoTwoZero" localSheetId="9">#REF!</definedName>
    <definedName name="AreaTwoTwoZero">#REF!</definedName>
    <definedName name="Armador" localSheetId="0">#REF!</definedName>
    <definedName name="Armador" localSheetId="9">#REF!</definedName>
    <definedName name="Armador">#REF!</definedName>
    <definedName name="At" localSheetId="0">#REF!</definedName>
    <definedName name="At" localSheetId="9">#REF!</definedName>
    <definedName name="At">#REF!</definedName>
    <definedName name="auxiliar" localSheetId="0">#REF!</definedName>
    <definedName name="auxiliar" localSheetId="9">#REF!</definedName>
    <definedName name="auxiliar">#REF!</definedName>
    <definedName name="AVIÃO" localSheetId="0">#REF!</definedName>
    <definedName name="AVIÃO" localSheetId="9">#REF!</definedName>
    <definedName name="AVIÃO">#REF!</definedName>
    <definedName name="BAAABABAB" localSheetId="0">#REF!</definedName>
    <definedName name="BAAABABAB" localSheetId="9">#REF!</definedName>
    <definedName name="BAAABABAB">#REF!</definedName>
    <definedName name="BAABABABBAAB" localSheetId="0">#REF!</definedName>
    <definedName name="BAABABABBAAB" localSheetId="9">#REF!</definedName>
    <definedName name="BAABABABBAAB">#REF!</definedName>
    <definedName name="BAABBAABBABB" localSheetId="0">#REF!</definedName>
    <definedName name="BAABBAABBABB" localSheetId="9">#REF!</definedName>
    <definedName name="BAABBAABBABB">#REF!</definedName>
    <definedName name="BABAABABABBB" localSheetId="9">#REF!</definedName>
    <definedName name="BABAABABABBB">#REF!</definedName>
    <definedName name="BABAABABB" localSheetId="9">#REF!</definedName>
    <definedName name="BABAABABB">#REF!</definedName>
    <definedName name="BABAABBB" localSheetId="9">#REF!</definedName>
    <definedName name="BABAABBB">#REF!</definedName>
    <definedName name="BABABABAB" localSheetId="9">#REF!</definedName>
    <definedName name="BABABABAB">#REF!</definedName>
    <definedName name="BABABABABAAB" localSheetId="9">#REF!</definedName>
    <definedName name="BABABABABAAB">#REF!</definedName>
    <definedName name="BABABABABAB" localSheetId="9">#REF!</definedName>
    <definedName name="BABABABABAB">#REF!</definedName>
    <definedName name="BABABABABABA" localSheetId="9">#REF!</definedName>
    <definedName name="BABABABABABA">#REF!</definedName>
    <definedName name="BABABABBABB" localSheetId="9">#REF!</definedName>
    <definedName name="BABABABBABB">#REF!</definedName>
    <definedName name="BABABABBB" localSheetId="9">#REF!</definedName>
    <definedName name="BABABABBB">#REF!</definedName>
    <definedName name="BABABBBB" localSheetId="9">#REF!</definedName>
    <definedName name="BABABBBB">#REF!</definedName>
    <definedName name="BABBABABA" localSheetId="9">#REF!</definedName>
    <definedName name="BABBABABA">#REF!</definedName>
    <definedName name="BABBABABAAB" localSheetId="9">#REF!</definedName>
    <definedName name="BABBABABAAB">#REF!</definedName>
    <definedName name="_xlnm.Database">#REF!</definedName>
    <definedName name="BANGLADESH" localSheetId="9">#REF!</definedName>
    <definedName name="BANGLADESH">#REF!</definedName>
    <definedName name="bar" localSheetId="0" hidden="1">{#N/A,#N/A,FALSE,"GERAL";#N/A,#N/A,FALSE,"012-96";#N/A,#N/A,FALSE,"018-96";#N/A,#N/A,FALSE,"027-96";#N/A,#N/A,FALSE,"059-96";#N/A,#N/A,FALSE,"076-96";#N/A,#N/A,FALSE,"019-97";#N/A,#N/A,FALSE,"021-97";#N/A,#N/A,FALSE,"022-97";#N/A,#N/A,FALSE,"028-97"}</definedName>
    <definedName name="bar" localSheetId="9" hidden="1">{#N/A,#N/A,FALSE,"GERAL";#N/A,#N/A,FALSE,"012-96";#N/A,#N/A,FALSE,"018-96";#N/A,#N/A,FALSE,"027-96";#N/A,#N/A,FALSE,"059-96";#N/A,#N/A,FALSE,"076-96";#N/A,#N/A,FALSE,"019-97";#N/A,#N/A,FALSE,"021-97";#N/A,#N/A,FALSE,"022-97";#N/A,#N/A,FALSE,"028-97"}</definedName>
    <definedName name="bar" hidden="1">{#N/A,#N/A,FALSE,"GERAL";#N/A,#N/A,FALSE,"012-96";#N/A,#N/A,FALSE,"018-96";#N/A,#N/A,FALSE,"027-96";#N/A,#N/A,FALSE,"059-96";#N/A,#N/A,FALSE,"076-96";#N/A,#N/A,FALSE,"019-97";#N/A,#N/A,FALSE,"021-97";#N/A,#N/A,FALSE,"022-97";#N/A,#N/A,FALSE,"028-97"}</definedName>
    <definedName name="BBAABABABBA">#REF!</definedName>
    <definedName name="BBAABBAABAB" localSheetId="0">#REF!</definedName>
    <definedName name="BBAABBAABAB" localSheetId="9">#REF!</definedName>
    <definedName name="BBAABBAABAB">#REF!</definedName>
    <definedName name="BBAABBAABB" localSheetId="0">#REF!</definedName>
    <definedName name="BBAABBAABB" localSheetId="9">#REF!</definedName>
    <definedName name="BBAABBAABB">#REF!</definedName>
    <definedName name="BBAABBBABA" localSheetId="9">#REF!</definedName>
    <definedName name="BBAABBBABA">#REF!</definedName>
    <definedName name="BBABAABABAB" localSheetId="9">#REF!</definedName>
    <definedName name="BBABAABABAB">#REF!</definedName>
    <definedName name="BBABABBBBA" localSheetId="9">#REF!</definedName>
    <definedName name="BBABABBBBA">#REF!</definedName>
    <definedName name="BBB" localSheetId="9">#REF!</definedName>
    <definedName name="BBB">#REF!</definedName>
    <definedName name="BBC" localSheetId="9">#REF!</definedName>
    <definedName name="BBC">#REF!</definedName>
    <definedName name="BBD" localSheetId="9">#REF!</definedName>
    <definedName name="BBD">#REF!</definedName>
    <definedName name="BBE" localSheetId="9">#REF!</definedName>
    <definedName name="BBE">#REF!</definedName>
    <definedName name="BBF" localSheetId="9">#REF!</definedName>
    <definedName name="BBF">#REF!</definedName>
    <definedName name="BBG" localSheetId="9">#REF!</definedName>
    <definedName name="BBG">#REF!</definedName>
    <definedName name="BBH" localSheetId="9">#REF!</definedName>
    <definedName name="BBH">#REF!</definedName>
    <definedName name="BBI" localSheetId="9">#REF!</definedName>
    <definedName name="BBI">#REF!</definedName>
    <definedName name="BBJ" localSheetId="9">#REF!</definedName>
    <definedName name="BBJ">#REF!</definedName>
    <definedName name="BBK" localSheetId="9">#REF!</definedName>
    <definedName name="BBK">#REF!</definedName>
    <definedName name="BBL" localSheetId="9">#REF!</definedName>
    <definedName name="BBL">#REF!</definedName>
    <definedName name="BBM" localSheetId="9">#REF!</definedName>
    <definedName name="BBM">#REF!</definedName>
    <definedName name="BQ_TABLE1">#N/A</definedName>
    <definedName name="BRITAGEM" localSheetId="0" hidden="1">{#N/A,#N/A,FALSE,"GERAL";#N/A,#N/A,FALSE,"012-96";#N/A,#N/A,FALSE,"018-96";#N/A,#N/A,FALSE,"027-96";#N/A,#N/A,FALSE,"059-96";#N/A,#N/A,FALSE,"076-96";#N/A,#N/A,FALSE,"019-97";#N/A,#N/A,FALSE,"021-97";#N/A,#N/A,FALSE,"022-97";#N/A,#N/A,FALSE,"028-97"}</definedName>
    <definedName name="BRITAGEM" localSheetId="9" hidden="1">{#N/A,#N/A,FALSE,"GERAL";#N/A,#N/A,FALSE,"012-96";#N/A,#N/A,FALSE,"018-96";#N/A,#N/A,FALSE,"027-96";#N/A,#N/A,FALSE,"059-96";#N/A,#N/A,FALSE,"076-96";#N/A,#N/A,FALSE,"019-97";#N/A,#N/A,FALSE,"021-97";#N/A,#N/A,FALSE,"022-97";#N/A,#N/A,FALSE,"028-97"}</definedName>
    <definedName name="BRITAGEM" hidden="1">{#N/A,#N/A,FALSE,"GERAL";#N/A,#N/A,FALSE,"012-96";#N/A,#N/A,FALSE,"018-96";#N/A,#N/A,FALSE,"027-96";#N/A,#N/A,FALSE,"059-96";#N/A,#N/A,FALSE,"076-96";#N/A,#N/A,FALSE,"019-97";#N/A,#N/A,FALSE,"021-97";#N/A,#N/A,FALSE,"022-97";#N/A,#N/A,FALSE,"028-97"}</definedName>
    <definedName name="caca" localSheetId="0">#REF!</definedName>
    <definedName name="caca" localSheetId="9">#REF!</definedName>
    <definedName name="caca">#REF!</definedName>
    <definedName name="Calafate" localSheetId="0">#REF!</definedName>
    <definedName name="Calafate" localSheetId="9">#REF!</definedName>
    <definedName name="Calafate">#REF!</definedName>
    <definedName name="Caldeireiro" localSheetId="0">#REF!</definedName>
    <definedName name="Caldeireiro" localSheetId="9">#REF!</definedName>
    <definedName name="Caldeireiro">#REF!</definedName>
    <definedName name="campo1" localSheetId="0">#REF!</definedName>
    <definedName name="campo1" localSheetId="9">#REF!</definedName>
    <definedName name="campo1">#REF!</definedName>
    <definedName name="capamc2" localSheetId="0">#REF!</definedName>
    <definedName name="capamc2" localSheetId="9">#REF!</definedName>
    <definedName name="capamc2">#REF!</definedName>
    <definedName name="capamc3" localSheetId="0">#REF!</definedName>
    <definedName name="capamc3" localSheetId="9">#REF!</definedName>
    <definedName name="capamc3">#REF!</definedName>
    <definedName name="CAPAMC4" localSheetId="0">#REF!</definedName>
    <definedName name="CAPAMC4" localSheetId="9">#REF!</definedName>
    <definedName name="CAPAMC4">#REF!</definedName>
    <definedName name="CAPAMC5TG" localSheetId="9">#REF!</definedName>
    <definedName name="CAPAMC5TG">#REF!</definedName>
    <definedName name="capanom" localSheetId="9">#REF!</definedName>
    <definedName name="capanom">#REF!</definedName>
    <definedName name="capatc2" localSheetId="9">#REF!</definedName>
    <definedName name="capatc2">#REF!</definedName>
    <definedName name="capatc3" localSheetId="9">#REF!</definedName>
    <definedName name="capatc3">#REF!</definedName>
    <definedName name="CAPATC4" localSheetId="9">#REF!</definedName>
    <definedName name="CAPATC4">#REF!</definedName>
    <definedName name="capatg2" localSheetId="9">#REF!</definedName>
    <definedName name="capatg2">#REF!</definedName>
    <definedName name="CAPATG3" localSheetId="9">#REF!</definedName>
    <definedName name="CAPATG3">#REF!</definedName>
    <definedName name="capatg4" localSheetId="9">#REF!</definedName>
    <definedName name="capatg4">#REF!</definedName>
    <definedName name="Carpinteiro" localSheetId="9">#REF!</definedName>
    <definedName name="Carpinteiro">#REF!</definedName>
    <definedName name="Carvoeiro" localSheetId="9">#REF!</definedName>
    <definedName name="Carvoeiro">#REF!</definedName>
    <definedName name="CASH_FLOW" localSheetId="0">#REF!</definedName>
    <definedName name="CASH_FLOW" localSheetId="9">#REF!</definedName>
    <definedName name="CASH_FLOW">#REF!</definedName>
    <definedName name="Category" localSheetId="0">#REF!</definedName>
    <definedName name="Category" localSheetId="9">#REF!</definedName>
    <definedName name="Category">#REF!</definedName>
    <definedName name="CCC" localSheetId="0">#REF!</definedName>
    <definedName name="CCC" localSheetId="9">#REF!</definedName>
    <definedName name="CCC">#REF!</definedName>
    <definedName name="ccccc" localSheetId="0" hidden="1">{#N/A,#N/A,FALSE,"GERAL";#N/A,#N/A,FALSE,"012-96";#N/A,#N/A,FALSE,"018-96";#N/A,#N/A,FALSE,"027-96";#N/A,#N/A,FALSE,"059-96";#N/A,#N/A,FALSE,"076-96";#N/A,#N/A,FALSE,"019-97";#N/A,#N/A,FALSE,"021-97";#N/A,#N/A,FALSE,"022-97";#N/A,#N/A,FALSE,"028-97"}</definedName>
    <definedName name="ccccc" localSheetId="9" hidden="1">{#N/A,#N/A,FALSE,"GERAL";#N/A,#N/A,FALSE,"012-96";#N/A,#N/A,FALSE,"018-96";#N/A,#N/A,FALSE,"027-96";#N/A,#N/A,FALSE,"059-96";#N/A,#N/A,FALSE,"076-96";#N/A,#N/A,FALSE,"019-97";#N/A,#N/A,FALSE,"021-97";#N/A,#N/A,FALSE,"022-97";#N/A,#N/A,FALSE,"028-97"}</definedName>
    <definedName name="ccccc" hidden="1">{#N/A,#N/A,FALSE,"GERAL";#N/A,#N/A,FALSE,"012-96";#N/A,#N/A,FALSE,"018-96";#N/A,#N/A,FALSE,"027-96";#N/A,#N/A,FALSE,"059-96";#N/A,#N/A,FALSE,"076-96";#N/A,#N/A,FALSE,"019-97";#N/A,#N/A,FALSE,"021-97";#N/A,#N/A,FALSE,"022-97";#N/A,#N/A,FALSE,"028-97"}</definedName>
    <definedName name="CCD">#REF!</definedName>
    <definedName name="CCE" localSheetId="0">#REF!</definedName>
    <definedName name="CCE" localSheetId="9">#REF!</definedName>
    <definedName name="CCE">#REF!</definedName>
    <definedName name="CCF" localSheetId="0">#REF!</definedName>
    <definedName name="CCF" localSheetId="9">#REF!</definedName>
    <definedName name="CCF">#REF!</definedName>
    <definedName name="CCM" localSheetId="9">#REF!</definedName>
    <definedName name="CCM">#REF!</definedName>
    <definedName name="CFM" localSheetId="9">#REF!</definedName>
    <definedName name="CFM">#REF!</definedName>
    <definedName name="CFU" localSheetId="9">#REF!</definedName>
    <definedName name="CFU">#REF!</definedName>
    <definedName name="CODIGO" localSheetId="9">#REF!</definedName>
    <definedName name="CODIGO">#REF!</definedName>
    <definedName name="COMI" localSheetId="9">#REF!</definedName>
    <definedName name="COMI">#REF!</definedName>
    <definedName name="COMPRAS" localSheetId="0">#REF!</definedName>
    <definedName name="COMPRAS" localSheetId="9">#REF!</definedName>
    <definedName name="COMPRAS">#REF!</definedName>
    <definedName name="concorrentes" localSheetId="0" hidden="1">{#N/A,#N/A,FALSE,"Cronograma";#N/A,#N/A,FALSE,"Cronogr. 2"}</definedName>
    <definedName name="concorrentes" localSheetId="9" hidden="1">{#N/A,#N/A,FALSE,"Cronograma";#N/A,#N/A,FALSE,"Cronogr. 2"}</definedName>
    <definedName name="concorrentes" hidden="1">{#N/A,#N/A,FALSE,"Cronograma";#N/A,#N/A,FALSE,"Cronogr. 2"}</definedName>
    <definedName name="confmc" localSheetId="0">#REF!</definedName>
    <definedName name="confmc" localSheetId="9">#REF!</definedName>
    <definedName name="confmc">#REF!</definedName>
    <definedName name="conftc" localSheetId="0">#REF!</definedName>
    <definedName name="conftc" localSheetId="9">#REF!</definedName>
    <definedName name="conftc">#REF!</definedName>
    <definedName name="conftg" localSheetId="0">#REF!</definedName>
    <definedName name="conftg" localSheetId="9">#REF!</definedName>
    <definedName name="conftg">#REF!</definedName>
    <definedName name="CONT1" localSheetId="0">#REF!</definedName>
    <definedName name="CONT1" localSheetId="9">#REF!</definedName>
    <definedName name="CONT1">#REF!</definedName>
    <definedName name="CONT2" localSheetId="0">#REF!</definedName>
    <definedName name="CONT2" localSheetId="9">#REF!</definedName>
    <definedName name="CONT2">#REF!</definedName>
    <definedName name="CONT3" localSheetId="0">#REF!</definedName>
    <definedName name="CONT3" localSheetId="9">#REF!</definedName>
    <definedName name="CONT3">#REF!</definedName>
    <definedName name="CONT4" localSheetId="0">#REF!</definedName>
    <definedName name="CONT4" localSheetId="9">#REF!</definedName>
    <definedName name="CONT4">#REF!</definedName>
    <definedName name="CONT5" localSheetId="0">#REF!</definedName>
    <definedName name="CONT5" localSheetId="9">#REF!</definedName>
    <definedName name="CONT5">#REF!</definedName>
    <definedName name="CONT6" localSheetId="0">#REF!</definedName>
    <definedName name="CONT6" localSheetId="9">#REF!</definedName>
    <definedName name="CONT6">#REF!</definedName>
    <definedName name="CONT7" localSheetId="0">#REF!</definedName>
    <definedName name="CONT7" localSheetId="9">#REF!</definedName>
    <definedName name="CONT7">#REF!</definedName>
    <definedName name="CONT8" localSheetId="0">#REF!</definedName>
    <definedName name="CONT8" localSheetId="9">#REF!</definedName>
    <definedName name="CONT8">#REF!</definedName>
    <definedName name="CONT9" localSheetId="0">#REF!</definedName>
    <definedName name="CONT9" localSheetId="9">#REF!</definedName>
    <definedName name="CONT9">#REF!</definedName>
    <definedName name="CPV" localSheetId="0">#REF!</definedName>
    <definedName name="CPV" localSheetId="9">#REF!</definedName>
    <definedName name="CPV">#REF!</definedName>
    <definedName name="CRN_FIS" localSheetId="0">#REF!</definedName>
    <definedName name="CRN_FIS" localSheetId="9">#REF!</definedName>
    <definedName name="CRN_FIS">#REF!</definedName>
    <definedName name="ct" localSheetId="0">#REF!</definedName>
    <definedName name="ct" localSheetId="9">#REF!</definedName>
    <definedName name="ct">#REF!</definedName>
    <definedName name="cu" localSheetId="9">#REF!</definedName>
    <definedName name="cu">#REF!</definedName>
    <definedName name="CUSTO" localSheetId="9">#REF!</definedName>
    <definedName name="CUSTO">#REF!</definedName>
    <definedName name="CUSTO_DE_COMBUSTÍVEL_E_LUFRIFICANTES" localSheetId="0">#REF!</definedName>
    <definedName name="CUSTO_DE_COMBUSTÍVEL_E_LUFRIFICANTES" localSheetId="9">#REF!</definedName>
    <definedName name="CUSTO_DE_COMBUSTÍVEL_E_LUFRIFICANTES">#REF!</definedName>
    <definedName name="D">#N/A</definedName>
    <definedName name="DADOS" localSheetId="0">#REF!</definedName>
    <definedName name="DADOS" localSheetId="9">#REF!</definedName>
    <definedName name="DADOS">#REF!</definedName>
    <definedName name="DATA" localSheetId="0">#REF!</definedName>
    <definedName name="DATA" localSheetId="9">#REF!</definedName>
    <definedName name="DATA">#REF!</definedName>
    <definedName name="DDD" localSheetId="0">#REF!</definedName>
    <definedName name="DDD" localSheetId="9">#REF!</definedName>
    <definedName name="DDD">#REF!</definedName>
    <definedName name="ddddd" localSheetId="0" hidden="1">{#N/A,#N/A,FALSE,"GERAL";#N/A,#N/A,FALSE,"012-96";#N/A,#N/A,FALSE,"018-96";#N/A,#N/A,FALSE,"027-96";#N/A,#N/A,FALSE,"059-96";#N/A,#N/A,FALSE,"076-96";#N/A,#N/A,FALSE,"019-97";#N/A,#N/A,FALSE,"021-97";#N/A,#N/A,FALSE,"022-97";#N/A,#N/A,FALSE,"028-97"}</definedName>
    <definedName name="ddddd" localSheetId="9" hidden="1">{#N/A,#N/A,FALSE,"GERAL";#N/A,#N/A,FALSE,"012-96";#N/A,#N/A,FALSE,"018-96";#N/A,#N/A,FALSE,"027-96";#N/A,#N/A,FALSE,"059-96";#N/A,#N/A,FALSE,"076-96";#N/A,#N/A,FALSE,"019-97";#N/A,#N/A,FALSE,"021-97";#N/A,#N/A,FALSE,"022-97";#N/A,#N/A,FALSE,"028-97"}</definedName>
    <definedName name="ddddd" hidden="1">{#N/A,#N/A,FALSE,"GERAL";#N/A,#N/A,FALSE,"012-96";#N/A,#N/A,FALSE,"018-96";#N/A,#N/A,FALSE,"027-96";#N/A,#N/A,FALSE,"059-96";#N/A,#N/A,FALSE,"076-96";#N/A,#N/A,FALSE,"019-97";#N/A,#N/A,FALSE,"021-97";#N/A,#N/A,FALSE,"022-97";#N/A,#N/A,FALSE,"028-97"}</definedName>
    <definedName name="DDDDDDD">#REF!</definedName>
    <definedName name="DDE" localSheetId="0">#REF!</definedName>
    <definedName name="DDE" localSheetId="9">#REF!</definedName>
    <definedName name="DDE">#REF!</definedName>
    <definedName name="DDF" localSheetId="0">#REF!</definedName>
    <definedName name="DDF" localSheetId="9">#REF!</definedName>
    <definedName name="DDF">#REF!</definedName>
    <definedName name="DDG" localSheetId="9">#REF!</definedName>
    <definedName name="DDG">#REF!</definedName>
    <definedName name="DDH" localSheetId="9">#REF!</definedName>
    <definedName name="DDH">#REF!</definedName>
    <definedName name="DDI" localSheetId="9">#REF!</definedName>
    <definedName name="DDI">#REF!</definedName>
    <definedName name="DDJ" localSheetId="9">#REF!</definedName>
    <definedName name="DDJ">#REF!</definedName>
    <definedName name="DDK" localSheetId="9">#REF!</definedName>
    <definedName name="DDK">#REF!</definedName>
    <definedName name="DDL" localSheetId="9">#REF!</definedName>
    <definedName name="DDL">#REF!</definedName>
    <definedName name="DDM" localSheetId="9">#REF!</definedName>
    <definedName name="DDM">#REF!</definedName>
    <definedName name="Denominação" localSheetId="9">#REF!</definedName>
    <definedName name="Denominação">#REF!</definedName>
    <definedName name="DESCRITIVO1" localSheetId="9">#REF!</definedName>
    <definedName name="DESCRITIVO1">#REF!</definedName>
    <definedName name="desig" localSheetId="0">#REF!</definedName>
    <definedName name="desig" localSheetId="9">#REF!</definedName>
    <definedName name="desig">#REF!</definedName>
    <definedName name="Di" localSheetId="0">#REF!</definedName>
    <definedName name="Di" localSheetId="9">#REF!</definedName>
    <definedName name="Di">#REF!</definedName>
    <definedName name="DISCRIMINAÇÃO" localSheetId="0">#REF!</definedName>
    <definedName name="DISCRIMINAÇÃO" localSheetId="9">#REF!</definedName>
    <definedName name="DISCRIMINAÇÃO">#REF!</definedName>
    <definedName name="dispmc" localSheetId="0">#REF!</definedName>
    <definedName name="dispmc" localSheetId="9">#REF!</definedName>
    <definedName name="dispmc">#REF!</definedName>
    <definedName name="disptc" localSheetId="0">#REF!</definedName>
    <definedName name="disptc" localSheetId="9">#REF!</definedName>
    <definedName name="disptc">#REF!</definedName>
    <definedName name="disptg" localSheetId="0">#REF!</definedName>
    <definedName name="disptg" localSheetId="9">#REF!</definedName>
    <definedName name="disptg">#REF!</definedName>
    <definedName name="Dn" localSheetId="0">#REF!</definedName>
    <definedName name="Dn" localSheetId="9">#REF!</definedName>
    <definedName name="Dn">#REF!</definedName>
    <definedName name="Do" localSheetId="0">#REF!</definedName>
    <definedName name="Do" localSheetId="9">#REF!</definedName>
    <definedName name="Do">#REF!</definedName>
    <definedName name="DOLAR" localSheetId="0">#REF!</definedName>
    <definedName name="DOLAR" localSheetId="9">#REF!</definedName>
    <definedName name="DOLAR">#REF!</definedName>
    <definedName name="Dólar" localSheetId="0">#REF!</definedName>
    <definedName name="Dólar" localSheetId="9">#REF!</definedName>
    <definedName name="Dólar">#REF!</definedName>
    <definedName name="DPRE" localSheetId="0">#REF!</definedName>
    <definedName name="DPRE" localSheetId="9">#REF!</definedName>
    <definedName name="DPRE">#REF!</definedName>
    <definedName name="dsfs" localSheetId="0" hidden="1">{#N/A,#N/A,FALSE,"GERAL";#N/A,#N/A,FALSE,"012-96";#N/A,#N/A,FALSE,"018-96";#N/A,#N/A,FALSE,"027-96";#N/A,#N/A,FALSE,"059-96";#N/A,#N/A,FALSE,"076-96";#N/A,#N/A,FALSE,"019-97";#N/A,#N/A,FALSE,"021-97";#N/A,#N/A,FALSE,"022-97";#N/A,#N/A,FALSE,"028-97"}</definedName>
    <definedName name="dsfs" localSheetId="9" hidden="1">{#N/A,#N/A,FALSE,"GERAL";#N/A,#N/A,FALSE,"012-96";#N/A,#N/A,FALSE,"018-96";#N/A,#N/A,FALSE,"027-96";#N/A,#N/A,FALSE,"059-96";#N/A,#N/A,FALSE,"076-96";#N/A,#N/A,FALSE,"019-97";#N/A,#N/A,FALSE,"021-97";#N/A,#N/A,FALSE,"022-97";#N/A,#N/A,FALSE,"028-97"}</definedName>
    <definedName name="dsfs" hidden="1">{#N/A,#N/A,FALSE,"GERAL";#N/A,#N/A,FALSE,"012-96";#N/A,#N/A,FALSE,"018-96";#N/A,#N/A,FALSE,"027-96";#N/A,#N/A,FALSE,"059-96";#N/A,#N/A,FALSE,"076-96";#N/A,#N/A,FALSE,"019-97";#N/A,#N/A,FALSE,"021-97";#N/A,#N/A,FALSE,"022-97";#N/A,#N/A,FALSE,"028-97"}</definedName>
    <definedName name="DTFE" localSheetId="0">#REF!</definedName>
    <definedName name="DTFE" localSheetId="9">#REF!</definedName>
    <definedName name="DTFE">#REF!</definedName>
    <definedName name="DTFM" localSheetId="0">#REF!</definedName>
    <definedName name="DTFM" localSheetId="9">#REF!</definedName>
    <definedName name="DTFM">#REF!</definedName>
    <definedName name="DTL" localSheetId="0">#REF!</definedName>
    <definedName name="DTL" localSheetId="9">#REF!</definedName>
    <definedName name="DTL">#REF!</definedName>
    <definedName name="EASD" localSheetId="0">#REF!</definedName>
    <definedName name="EASD" localSheetId="9">#REF!</definedName>
    <definedName name="EASD">#REF!</definedName>
    <definedName name="EEE" localSheetId="0">#REF!</definedName>
    <definedName name="EEE" localSheetId="9">#REF!</definedName>
    <definedName name="EEE">#REF!</definedName>
    <definedName name="EEF" localSheetId="0">#REF!</definedName>
    <definedName name="EEF" localSheetId="9">#REF!</definedName>
    <definedName name="EEF">#REF!</definedName>
    <definedName name="EEG" localSheetId="9">#REF!</definedName>
    <definedName name="EEG">#REF!</definedName>
    <definedName name="EEH" localSheetId="9">#REF!</definedName>
    <definedName name="EEH">#REF!</definedName>
    <definedName name="EEI" localSheetId="9">#REF!</definedName>
    <definedName name="EEI">#REF!</definedName>
    <definedName name="EFETIVO" localSheetId="0">#REF!</definedName>
    <definedName name="EFETIVO" localSheetId="9">#REF!</definedName>
    <definedName name="EFETIVO">#REF!</definedName>
    <definedName name="Eletricista_F_C" localSheetId="0">#REF!</definedName>
    <definedName name="Eletricista_F_C" localSheetId="9">#REF!</definedName>
    <definedName name="Eletricista_F_C">#REF!</definedName>
    <definedName name="Eletricista_FC" localSheetId="0">#REF!</definedName>
    <definedName name="Eletricista_FC" localSheetId="9">#REF!</definedName>
    <definedName name="Eletricista_FC">#REF!</definedName>
    <definedName name="Eletricista_Mo" localSheetId="0">#REF!</definedName>
    <definedName name="Eletricista_Mo" localSheetId="9">#REF!</definedName>
    <definedName name="Eletricista_Mo">#REF!</definedName>
    <definedName name="Eletricista_Mont" localSheetId="9">#REF!</definedName>
    <definedName name="Eletricista_Mont">#REF!</definedName>
    <definedName name="EletricistaFC" localSheetId="9">#REF!</definedName>
    <definedName name="EletricistaFC">#REF!</definedName>
    <definedName name="Encanador" localSheetId="9">#REF!</definedName>
    <definedName name="Encanador">#REF!</definedName>
    <definedName name="Encarregado" localSheetId="9">#REF!</definedName>
    <definedName name="Encarregado">#REF!</definedName>
    <definedName name="ENG" localSheetId="0">#REF!</definedName>
    <definedName name="ENG" localSheetId="9">#REF!</definedName>
    <definedName name="ENG">#REF!</definedName>
    <definedName name="EQUIPAMENTO" localSheetId="0">#REF!</definedName>
    <definedName name="EQUIPAMENTO" localSheetId="9">#REF!</definedName>
    <definedName name="EQUIPAMENTO">#REF!</definedName>
    <definedName name="Esmerilhador" localSheetId="0">#REF!</definedName>
    <definedName name="Esmerilhador" localSheetId="9">#REF!</definedName>
    <definedName name="Esmerilhador">#REF!</definedName>
    <definedName name="ESPESSAMENTO" localSheetId="0" hidden="1">{#N/A,#N/A,FALSE,"GERAL";#N/A,#N/A,FALSE,"012-96";#N/A,#N/A,FALSE,"018-96";#N/A,#N/A,FALSE,"027-96";#N/A,#N/A,FALSE,"059-96";#N/A,#N/A,FALSE,"076-96";#N/A,#N/A,FALSE,"019-97";#N/A,#N/A,FALSE,"021-97";#N/A,#N/A,FALSE,"022-97";#N/A,#N/A,FALSE,"028-97"}</definedName>
    <definedName name="ESPESSAMENTO" localSheetId="9" hidden="1">{#N/A,#N/A,FALSE,"GERAL";#N/A,#N/A,FALSE,"012-96";#N/A,#N/A,FALSE,"018-96";#N/A,#N/A,FALSE,"027-96";#N/A,#N/A,FALSE,"059-96";#N/A,#N/A,FALSE,"076-96";#N/A,#N/A,FALSE,"019-97";#N/A,#N/A,FALSE,"021-97";#N/A,#N/A,FALSE,"022-97";#N/A,#N/A,FALSE,"028-97"}</definedName>
    <definedName name="ESPESSAMENTO" hidden="1">{#N/A,#N/A,FALSE,"GERAL";#N/A,#N/A,FALSE,"012-96";#N/A,#N/A,FALSE,"018-96";#N/A,#N/A,FALSE,"027-96";#N/A,#N/A,FALSE,"059-96";#N/A,#N/A,FALSE,"076-96";#N/A,#N/A,FALSE,"019-97";#N/A,#N/A,FALSE,"021-97";#N/A,#N/A,FALSE,"022-97";#N/A,#N/A,FALSE,"028-97"}</definedName>
    <definedName name="ESTRADA" localSheetId="0" hidden="1">{#N/A,#N/A,FALSE,"GERAL";#N/A,#N/A,FALSE,"012-96";#N/A,#N/A,FALSE,"018-96";#N/A,#N/A,FALSE,"027-96";#N/A,#N/A,FALSE,"059-96";#N/A,#N/A,FALSE,"076-96";#N/A,#N/A,FALSE,"019-97";#N/A,#N/A,FALSE,"021-97";#N/A,#N/A,FALSE,"022-97";#N/A,#N/A,FALSE,"028-97"}</definedName>
    <definedName name="ESTRADA" localSheetId="9" hidden="1">{#N/A,#N/A,FALSE,"GERAL";#N/A,#N/A,FALSE,"012-96";#N/A,#N/A,FALSE,"018-96";#N/A,#N/A,FALSE,"027-96";#N/A,#N/A,FALSE,"059-96";#N/A,#N/A,FALSE,"076-96";#N/A,#N/A,FALSE,"019-97";#N/A,#N/A,FALSE,"021-97";#N/A,#N/A,FALSE,"022-97";#N/A,#N/A,FALSE,"028-97"}</definedName>
    <definedName name="ESTRADA" hidden="1">{#N/A,#N/A,FALSE,"GERAL";#N/A,#N/A,FALSE,"012-96";#N/A,#N/A,FALSE,"018-96";#N/A,#N/A,FALSE,"027-96";#N/A,#N/A,FALSE,"059-96";#N/A,#N/A,FALSE,"076-96";#N/A,#N/A,FALSE,"019-97";#N/A,#N/A,FALSE,"021-97";#N/A,#N/A,FALSE,"022-97";#N/A,#N/A,FALSE,"028-97"}</definedName>
    <definedName name="etagig" localSheetId="0">#REF!</definedName>
    <definedName name="etagig" localSheetId="9">#REF!</definedName>
    <definedName name="etagig">#REF!</definedName>
    <definedName name="etagim" localSheetId="0">#REF!</definedName>
    <definedName name="etagim" localSheetId="9">#REF!</definedName>
    <definedName name="etagim">#REF!</definedName>
    <definedName name="etagit" localSheetId="0">#REF!</definedName>
    <definedName name="etagit" localSheetId="9">#REF!</definedName>
    <definedName name="etagit">#REF!</definedName>
    <definedName name="etatm" localSheetId="0">#REF!</definedName>
    <definedName name="etatm" localSheetId="9">#REF!</definedName>
    <definedName name="etatm">#REF!</definedName>
    <definedName name="etatmmc" localSheetId="0">#REF!</definedName>
    <definedName name="etatmmc" localSheetId="9">#REF!</definedName>
    <definedName name="etatmmc">#REF!</definedName>
    <definedName name="EXAMES_MÉDICOS" localSheetId="0">#REF!</definedName>
    <definedName name="EXAMES_MÉDICOS" localSheetId="9">#REF!</definedName>
    <definedName name="EXAMES_MÉDICOS">#REF!</definedName>
    <definedName name="fator" localSheetId="0">#REF!</definedName>
    <definedName name="fator" localSheetId="9">#REF!</definedName>
    <definedName name="fator">#REF!</definedName>
    <definedName name="FDDFDF" localSheetId="0" hidden="1">{#N/A,#N/A,FALSE,"GERAL";#N/A,#N/A,FALSE,"012-96";#N/A,#N/A,FALSE,"018-96";#N/A,#N/A,FALSE,"027-96";#N/A,#N/A,FALSE,"059-96";#N/A,#N/A,FALSE,"076-96";#N/A,#N/A,FALSE,"019-97";#N/A,#N/A,FALSE,"021-97";#N/A,#N/A,FALSE,"022-97";#N/A,#N/A,FALSE,"028-97"}</definedName>
    <definedName name="FDDFDF" localSheetId="9" hidden="1">{#N/A,#N/A,FALSE,"GERAL";#N/A,#N/A,FALSE,"012-96";#N/A,#N/A,FALSE,"018-96";#N/A,#N/A,FALSE,"027-96";#N/A,#N/A,FALSE,"059-96";#N/A,#N/A,FALSE,"076-96";#N/A,#N/A,FALSE,"019-97";#N/A,#N/A,FALSE,"021-97";#N/A,#N/A,FALSE,"022-97";#N/A,#N/A,FALSE,"028-97"}</definedName>
    <definedName name="FDDFDF" hidden="1">{#N/A,#N/A,FALSE,"GERAL";#N/A,#N/A,FALSE,"012-96";#N/A,#N/A,FALSE,"018-96";#N/A,#N/A,FALSE,"027-96";#N/A,#N/A,FALSE,"059-96";#N/A,#N/A,FALSE,"076-96";#N/A,#N/A,FALSE,"019-97";#N/A,#N/A,FALSE,"021-97";#N/A,#N/A,FALSE,"022-97";#N/A,#N/A,FALSE,"028-97"}</definedName>
    <definedName name="FEPeso">#REF!</definedName>
    <definedName name="FEVol" localSheetId="0">#REF!</definedName>
    <definedName name="FEVol" localSheetId="9">#REF!</definedName>
    <definedName name="FEVol">#REF!</definedName>
    <definedName name="FFF" localSheetId="0">#REF!</definedName>
    <definedName name="FFF" localSheetId="9">#REF!</definedName>
    <definedName name="FFF">#REF!</definedName>
    <definedName name="FFG" localSheetId="9">#REF!</definedName>
    <definedName name="FFG">#REF!</definedName>
    <definedName name="FFH" localSheetId="9">#REF!</definedName>
    <definedName name="FFH">#REF!</definedName>
    <definedName name="FFI" localSheetId="9">#REF!</definedName>
    <definedName name="FFI">#REF!</definedName>
    <definedName name="fifty" localSheetId="0">#REF!</definedName>
    <definedName name="fifty" localSheetId="9">#REF!</definedName>
    <definedName name="fifty">#REF!</definedName>
    <definedName name="filtragem" localSheetId="0" hidden="1">{#N/A,#N/A,FALSE,"GERAL";#N/A,#N/A,FALSE,"012-96";#N/A,#N/A,FALSE,"018-96";#N/A,#N/A,FALSE,"027-96";#N/A,#N/A,FALSE,"059-96";#N/A,#N/A,FALSE,"076-96";#N/A,#N/A,FALSE,"019-97";#N/A,#N/A,FALSE,"021-97";#N/A,#N/A,FALSE,"022-97";#N/A,#N/A,FALSE,"028-97"}</definedName>
    <definedName name="filtragem" localSheetId="9" hidden="1">{#N/A,#N/A,FALSE,"GERAL";#N/A,#N/A,FALSE,"012-96";#N/A,#N/A,FALSE,"018-96";#N/A,#N/A,FALSE,"027-96";#N/A,#N/A,FALSE,"059-96";#N/A,#N/A,FALSE,"076-96";#N/A,#N/A,FALSE,"019-97";#N/A,#N/A,FALSE,"021-97";#N/A,#N/A,FALSE,"022-97";#N/A,#N/A,FALSE,"028-97"}</definedName>
    <definedName name="filtragem" hidden="1">{#N/A,#N/A,FALSE,"GERAL";#N/A,#N/A,FALSE,"012-96";#N/A,#N/A,FALSE,"018-96";#N/A,#N/A,FALSE,"027-96";#N/A,#N/A,FALSE,"059-96";#N/A,#N/A,FALSE,"076-96";#N/A,#N/A,FALSE,"019-97";#N/A,#N/A,FALSE,"021-97";#N/A,#N/A,FALSE,"022-97";#N/A,#N/A,FALSE,"028-97"}</definedName>
    <definedName name="FiveA" localSheetId="0">#REF!</definedName>
    <definedName name="FiveA" localSheetId="9">#REF!</definedName>
    <definedName name="FiveA">#REF!</definedName>
    <definedName name="FiveB" localSheetId="0">#REF!</definedName>
    <definedName name="FiveB" localSheetId="9">#REF!</definedName>
    <definedName name="FiveB">#REF!</definedName>
    <definedName name="FiveC" localSheetId="0">#REF!</definedName>
    <definedName name="FiveC" localSheetId="9">#REF!</definedName>
    <definedName name="FiveC">#REF!</definedName>
    <definedName name="FiveD" localSheetId="0">#REF!</definedName>
    <definedName name="FiveD" localSheetId="9">#REF!</definedName>
    <definedName name="FiveD">#REF!</definedName>
    <definedName name="FiveE" localSheetId="0">#REF!</definedName>
    <definedName name="FiveE" localSheetId="9">#REF!</definedName>
    <definedName name="FiveE">#REF!</definedName>
    <definedName name="FiveF" localSheetId="0">#REF!</definedName>
    <definedName name="FiveF" localSheetId="9">#REF!</definedName>
    <definedName name="FiveF">#REF!</definedName>
    <definedName name="FiveG" localSheetId="0">#REF!</definedName>
    <definedName name="FiveG" localSheetId="9">#REF!</definedName>
    <definedName name="FiveG">#REF!</definedName>
    <definedName name="FiveH" localSheetId="0">#REF!</definedName>
    <definedName name="FiveH" localSheetId="9">#REF!</definedName>
    <definedName name="FiveH">#REF!</definedName>
    <definedName name="FiveI" localSheetId="0">#REF!</definedName>
    <definedName name="FiveI" localSheetId="9">#REF!</definedName>
    <definedName name="FiveI">#REF!</definedName>
    <definedName name="FiveJ" localSheetId="0">#REF!</definedName>
    <definedName name="FiveJ" localSheetId="9">#REF!</definedName>
    <definedName name="FiveJ">#REF!</definedName>
    <definedName name="FiveK" localSheetId="0">#REF!</definedName>
    <definedName name="FiveK" localSheetId="9">#REF!</definedName>
    <definedName name="FiveK">#REF!</definedName>
    <definedName name="FiveL" localSheetId="0">#REF!</definedName>
    <definedName name="FiveL" localSheetId="9">#REF!</definedName>
    <definedName name="FiveL">#REF!</definedName>
    <definedName name="FiveM" localSheetId="0">#REF!</definedName>
    <definedName name="FiveM" localSheetId="9">#REF!</definedName>
    <definedName name="FiveM">#REF!</definedName>
    <definedName name="FLOT" localSheetId="0" hidden="1">{#N/A,#N/A,FALSE,"GERAL";#N/A,#N/A,FALSE,"012-96";#N/A,#N/A,FALSE,"018-96";#N/A,#N/A,FALSE,"027-96";#N/A,#N/A,FALSE,"059-96";#N/A,#N/A,FALSE,"076-96";#N/A,#N/A,FALSE,"019-97";#N/A,#N/A,FALSE,"021-97";#N/A,#N/A,FALSE,"022-97";#N/A,#N/A,FALSE,"028-97"}</definedName>
    <definedName name="FLOT" localSheetId="9" hidden="1">{#N/A,#N/A,FALSE,"GERAL";#N/A,#N/A,FALSE,"012-96";#N/A,#N/A,FALSE,"018-96";#N/A,#N/A,FALSE,"027-96";#N/A,#N/A,FALSE,"059-96";#N/A,#N/A,FALSE,"076-96";#N/A,#N/A,FALSE,"019-97";#N/A,#N/A,FALSE,"021-97";#N/A,#N/A,FALSE,"022-97";#N/A,#N/A,FALSE,"028-97"}</definedName>
    <definedName name="FLOT" hidden="1">{#N/A,#N/A,FALSE,"GERAL";#N/A,#N/A,FALSE,"012-96";#N/A,#N/A,FALSE,"018-96";#N/A,#N/A,FALSE,"027-96";#N/A,#N/A,FALSE,"059-96";#N/A,#N/A,FALSE,"076-96";#N/A,#N/A,FALSE,"019-97";#N/A,#N/A,FALSE,"021-97";#N/A,#N/A,FALSE,"022-97";#N/A,#N/A,FALSE,"028-97"}</definedName>
    <definedName name="Fluidos" localSheetId="0">#REF!</definedName>
    <definedName name="Fluidos" localSheetId="9">#REF!</definedName>
    <definedName name="Fluidos">#REF!</definedName>
    <definedName name="FLUTUANTE2" localSheetId="0" hidden="1">{#N/A,#N/A,FALSE,"GERAL";#N/A,#N/A,FALSE,"012-96";#N/A,#N/A,FALSE,"018-96";#N/A,#N/A,FALSE,"027-96";#N/A,#N/A,FALSE,"059-96";#N/A,#N/A,FALSE,"076-96";#N/A,#N/A,FALSE,"019-97";#N/A,#N/A,FALSE,"021-97";#N/A,#N/A,FALSE,"022-97";#N/A,#N/A,FALSE,"028-97"}</definedName>
    <definedName name="FLUTUANTE2" localSheetId="9"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urA" localSheetId="0">#REF!</definedName>
    <definedName name="FourA" localSheetId="9">#REF!</definedName>
    <definedName name="FourA">#REF!</definedName>
    <definedName name="FourB" localSheetId="0">#REF!</definedName>
    <definedName name="FourB" localSheetId="9">#REF!</definedName>
    <definedName name="FourB">#REF!</definedName>
    <definedName name="FourC" localSheetId="0">#REF!</definedName>
    <definedName name="FourC" localSheetId="9">#REF!</definedName>
    <definedName name="FourC">#REF!</definedName>
    <definedName name="FourD" localSheetId="0">#REF!</definedName>
    <definedName name="FourD" localSheetId="9">#REF!</definedName>
    <definedName name="FourD">#REF!</definedName>
    <definedName name="FourE" localSheetId="0">#REF!</definedName>
    <definedName name="FourE" localSheetId="9">#REF!</definedName>
    <definedName name="FourE">#REF!</definedName>
    <definedName name="FourF" localSheetId="0">#REF!</definedName>
    <definedName name="FourF" localSheetId="9">#REF!</definedName>
    <definedName name="FourF">#REF!</definedName>
    <definedName name="FourG" localSheetId="0">#REF!</definedName>
    <definedName name="FourG" localSheetId="9">#REF!</definedName>
    <definedName name="FourG">#REF!</definedName>
    <definedName name="FourH" localSheetId="0">#REF!</definedName>
    <definedName name="FourH" localSheetId="9">#REF!</definedName>
    <definedName name="FourH">#REF!</definedName>
    <definedName name="FourI" localSheetId="0">#REF!</definedName>
    <definedName name="FourI" localSheetId="9">#REF!</definedName>
    <definedName name="FourI">#REF!</definedName>
    <definedName name="FourJ" localSheetId="0">#REF!</definedName>
    <definedName name="FourJ" localSheetId="9">#REF!</definedName>
    <definedName name="FourJ">#REF!</definedName>
    <definedName name="FourK" localSheetId="0">#REF!</definedName>
    <definedName name="FourK" localSheetId="9">#REF!</definedName>
    <definedName name="FourK">#REF!</definedName>
    <definedName name="FourL" localSheetId="0">#REF!</definedName>
    <definedName name="FourL" localSheetId="9">#REF!</definedName>
    <definedName name="FourL">#REF!</definedName>
    <definedName name="Fourm" localSheetId="0">#REF!</definedName>
    <definedName name="Fourm" localSheetId="9">#REF!</definedName>
    <definedName name="Fourm">#REF!</definedName>
    <definedName name="FRT" localSheetId="0">#REF!</definedName>
    <definedName name="FRT" localSheetId="9">#REF!</definedName>
    <definedName name="FRT">#REF!</definedName>
    <definedName name="Funileiro" localSheetId="0">#REF!</definedName>
    <definedName name="Funileiro" localSheetId="9">#REF!</definedName>
    <definedName name="Funileiro">#REF!</definedName>
    <definedName name="GGG" localSheetId="0">#REF!</definedName>
    <definedName name="GGG" localSheetId="9">#REF!</definedName>
    <definedName name="GGG">#REF!</definedName>
    <definedName name="GGH" localSheetId="9">#REF!</definedName>
    <definedName name="GGH">#REF!</definedName>
    <definedName name="GGI" localSheetId="9">#REF!</definedName>
    <definedName name="GGI">#REF!</definedName>
    <definedName name="GGJ" localSheetId="9">#REF!</definedName>
    <definedName name="GGJ">#REF!</definedName>
    <definedName name="_xlnm.Recorder">#REF!</definedName>
    <definedName name="groelandia" localSheetId="9">#REF!</definedName>
    <definedName name="groelandia">#REF!</definedName>
    <definedName name="HHH" localSheetId="9">#REF!</definedName>
    <definedName name="HHH">#REF!</definedName>
    <definedName name="HHI" localSheetId="9">#REF!</definedName>
    <definedName name="HHI">#REF!</definedName>
    <definedName name="HHJ" localSheetId="9">#REF!</definedName>
    <definedName name="HHJ">#REF!</definedName>
    <definedName name="HHK" localSheetId="9">#REF!</definedName>
    <definedName name="HHK">#REF!</definedName>
    <definedName name="I" localSheetId="0">#REF!</definedName>
    <definedName name="I" localSheetId="9">#REF!</definedName>
    <definedName name="I">#REF!</definedName>
    <definedName name="ICMS" localSheetId="0">#REF!</definedName>
    <definedName name="ICMS" localSheetId="9">#REF!</definedName>
    <definedName name="ICMS">#REF!</definedName>
    <definedName name="II" localSheetId="0">#REF!</definedName>
    <definedName name="II" localSheetId="9">#REF!</definedName>
    <definedName name="II">#REF!</definedName>
    <definedName name="III" localSheetId="0">#REF!</definedName>
    <definedName name="III" localSheetId="9">#REF!</definedName>
    <definedName name="III">#REF!</definedName>
    <definedName name="IIIA" localSheetId="9">#REF!</definedName>
    <definedName name="IIIA">#REF!</definedName>
    <definedName name="IMP_03" localSheetId="0">#REF!</definedName>
    <definedName name="IMP_03" localSheetId="9">#REF!</definedName>
    <definedName name="IMP_03">#REF!</definedName>
    <definedName name="INDICE" localSheetId="0">#REF!</definedName>
    <definedName name="INDICE" localSheetId="9">#REF!</definedName>
    <definedName name="INDICE">#REF!</definedName>
    <definedName name="InhaltsvezSUMMEN" localSheetId="0">#REF!</definedName>
    <definedName name="InhaltsvezSUMMEN" localSheetId="9">#REF!</definedName>
    <definedName name="InhaltsvezSUMMEN">#REF!</definedName>
    <definedName name="Início_do_projeto" localSheetId="0">#REF!</definedName>
    <definedName name="Início_do_projeto">#REF!</definedName>
    <definedName name="Instr_Controle" localSheetId="0">#REF!</definedName>
    <definedName name="Instr_Controle" localSheetId="9">#REF!</definedName>
    <definedName name="Instr_Controle">#REF!</definedName>
    <definedName name="Instrum_Con" localSheetId="0">#REF!</definedName>
    <definedName name="Instrum_Con" localSheetId="9">#REF!</definedName>
    <definedName name="Instrum_Con">#REF!</definedName>
    <definedName name="Instrum_Controle" localSheetId="9">#REF!</definedName>
    <definedName name="Instrum_Controle">#REF!</definedName>
    <definedName name="Instrum_Mo" localSheetId="9">#REF!</definedName>
    <definedName name="Instrum_Mo">#REF!</definedName>
    <definedName name="Instrum_Montador" localSheetId="9">#REF!</definedName>
    <definedName name="Instrum_Montador">#REF!</definedName>
    <definedName name="Instrum_Tubista" localSheetId="9">#REF!</definedName>
    <definedName name="Instrum_Tubista">#REF!</definedName>
    <definedName name="IPI" localSheetId="9">#REF!</definedName>
    <definedName name="IPI">#REF!</definedName>
    <definedName name="Isolador" localSheetId="9">#REF!</definedName>
    <definedName name="Isolador">#REF!</definedName>
    <definedName name="item_1" localSheetId="9">#REF!</definedName>
    <definedName name="item_1">#REF!</definedName>
    <definedName name="JAIRO" localSheetId="0" hidden="1">{#N/A,#N/A,FALSE,"GERAL";#N/A,#N/A,FALSE,"012-96";#N/A,#N/A,FALSE,"018-96";#N/A,#N/A,FALSE,"027-96";#N/A,#N/A,FALSE,"059-96";#N/A,#N/A,FALSE,"076-96";#N/A,#N/A,FALSE,"019-97";#N/A,#N/A,FALSE,"021-97";#N/A,#N/A,FALSE,"022-97";#N/A,#N/A,FALSE,"028-97"}</definedName>
    <definedName name="JAIRO" localSheetId="9" hidden="1">{#N/A,#N/A,FALSE,"GERAL";#N/A,#N/A,FALSE,"012-96";#N/A,#N/A,FALSE,"018-96";#N/A,#N/A,FALSE,"027-96";#N/A,#N/A,FALSE,"059-96";#N/A,#N/A,FALSE,"076-96";#N/A,#N/A,FALSE,"019-97";#N/A,#N/A,FALSE,"021-97";#N/A,#N/A,FALSE,"022-97";#N/A,#N/A,FALSE,"028-97"}</definedName>
    <definedName name="JAIRO" hidden="1">{#N/A,#N/A,FALSE,"GERAL";#N/A,#N/A,FALSE,"012-96";#N/A,#N/A,FALSE,"018-96";#N/A,#N/A,FALSE,"027-96";#N/A,#N/A,FALSE,"059-96";#N/A,#N/A,FALSE,"076-96";#N/A,#N/A,FALSE,"019-97";#N/A,#N/A,FALSE,"021-97";#N/A,#N/A,FALSE,"022-97";#N/A,#N/A,FALSE,"028-97"}</definedName>
    <definedName name="Jatista">#REF!</definedName>
    <definedName name="JJJ" localSheetId="0">#REF!</definedName>
    <definedName name="JJJ" localSheetId="9">#REF!</definedName>
    <definedName name="JJJ">#REF!</definedName>
    <definedName name="JJJA" localSheetId="0">#REF!</definedName>
    <definedName name="JJJA" localSheetId="9">#REF!</definedName>
    <definedName name="JJJA">#REF!</definedName>
    <definedName name="JOAMAR">#N/A</definedName>
    <definedName name="JOAO" localSheetId="0">#REF!</definedName>
    <definedName name="JOAO" localSheetId="9">#REF!</definedName>
    <definedName name="JOAO">#REF!</definedName>
    <definedName name="K" localSheetId="0">#REF!</definedName>
    <definedName name="K" localSheetId="9">#REF!</definedName>
    <definedName name="K">#REF!</definedName>
    <definedName name="k1mc" localSheetId="0">#REF!</definedName>
    <definedName name="k1mc" localSheetId="9">#REF!</definedName>
    <definedName name="k1mc">#REF!</definedName>
    <definedName name="k1tc" localSheetId="0">#REF!</definedName>
    <definedName name="k1tc" localSheetId="9">#REF!</definedName>
    <definedName name="k1tc">#REF!</definedName>
    <definedName name="k2mc" localSheetId="0">#REF!</definedName>
    <definedName name="k2mc" localSheetId="9">#REF!</definedName>
    <definedName name="k2mc">#REF!</definedName>
    <definedName name="k2tc" localSheetId="0">#REF!</definedName>
    <definedName name="k2tc" localSheetId="9">#REF!</definedName>
    <definedName name="k2tc">#REF!</definedName>
    <definedName name="k3tc" localSheetId="0">#REF!</definedName>
    <definedName name="k3tc" localSheetId="9">#REF!</definedName>
    <definedName name="k3tc">#REF!</definedName>
    <definedName name="k4mc" localSheetId="0">#REF!</definedName>
    <definedName name="k4mc" localSheetId="9">#REF!</definedName>
    <definedName name="k4mc">#REF!</definedName>
    <definedName name="k4tc" localSheetId="0">#REF!</definedName>
    <definedName name="k4tc" localSheetId="9">#REF!</definedName>
    <definedName name="k4tc">#REF!</definedName>
    <definedName name="KKK" localSheetId="0">#REF!</definedName>
    <definedName name="KKK" localSheetId="9">#REF!</definedName>
    <definedName name="KKK">#REF!</definedName>
    <definedName name="KKKA" localSheetId="0">#REF!</definedName>
    <definedName name="KKKA" localSheetId="9">#REF!</definedName>
    <definedName name="KKKA">#REF!</definedName>
    <definedName name="KKKKK" localSheetId="0">#REF!</definedName>
    <definedName name="KKKKK" localSheetId="9">#REF!</definedName>
    <definedName name="KKKKK">#REF!</definedName>
    <definedName name="Laminador" localSheetId="9">#REF!</definedName>
    <definedName name="Laminador">#REF!</definedName>
    <definedName name="LILIAN" localSheetId="0">#REF!</definedName>
    <definedName name="LILIAN" localSheetId="9">#REF!</definedName>
    <definedName name="LILIAN">#REF!</definedName>
    <definedName name="Lista" localSheetId="0">#REF!</definedName>
    <definedName name="Lista" localSheetId="9">#REF!</definedName>
    <definedName name="Lista">#REF!</definedName>
    <definedName name="ListaFim" localSheetId="0">#REF!</definedName>
    <definedName name="ListaFim" localSheetId="9">#REF!</definedName>
    <definedName name="ListaFim">#REF!</definedName>
    <definedName name="LLL" localSheetId="0">#REF!</definedName>
    <definedName name="LLL" localSheetId="9">#REF!</definedName>
    <definedName name="LLL">#REF!</definedName>
    <definedName name="LLLA" localSheetId="9">#REF!</definedName>
    <definedName name="LLLA">#REF!</definedName>
    <definedName name="LOP" localSheetId="9">#REF!</definedName>
    <definedName name="LOP">#REF!</definedName>
    <definedName name="lulinha" localSheetId="0">#REF!</definedName>
    <definedName name="lulinha" localSheetId="9">#REF!</definedName>
    <definedName name="lulinha">#REF!</definedName>
    <definedName name="Maçariqueiro" localSheetId="0">#REF!</definedName>
    <definedName name="Maçariqueiro" localSheetId="9">#REF!</definedName>
    <definedName name="Maçariqueiro">#REF!</definedName>
    <definedName name="Macro1" localSheetId="0">#REF!</definedName>
    <definedName name="Macro1" localSheetId="9">#REF!</definedName>
    <definedName name="Macro1">#REF!</definedName>
    <definedName name="marcel" localSheetId="0">#REF!</definedName>
    <definedName name="marcel" localSheetId="9">#REF!</definedName>
    <definedName name="marcel">#REF!</definedName>
    <definedName name="MARIANA" localSheetId="0">#REF!</definedName>
    <definedName name="MARIANA" localSheetId="9">#REF!</definedName>
    <definedName name="MARIANA">#REF!</definedName>
    <definedName name="MARINA" localSheetId="0">#REF!</definedName>
    <definedName name="MARINA" localSheetId="9">#REF!</definedName>
    <definedName name="MARINA">#REF!</definedName>
    <definedName name="Materiais" localSheetId="0">#REF!</definedName>
    <definedName name="Materiais" localSheetId="9">#REF!</definedName>
    <definedName name="Materiais">#REF!</definedName>
    <definedName name="Mecanico_Aj" localSheetId="0">#REF!</definedName>
    <definedName name="Mecanico_Aj" localSheetId="9">#REF!</definedName>
    <definedName name="Mecanico_Aj">#REF!</definedName>
    <definedName name="Mecânico_Ajust" localSheetId="0">#REF!</definedName>
    <definedName name="Mecânico_Ajust" localSheetId="9">#REF!</definedName>
    <definedName name="Mecânico_Ajust">#REF!</definedName>
    <definedName name="Mecanico_Mon" localSheetId="0">#REF!</definedName>
    <definedName name="Mecanico_Mon" localSheetId="9">#REF!</definedName>
    <definedName name="Mecanico_Mon">#REF!</definedName>
    <definedName name="Mecânico_Mont" localSheetId="9">#REF!</definedName>
    <definedName name="Mecânico_Mont">#REF!</definedName>
    <definedName name="MmExcelLinker_4E7BD31E_65F0_440C_A162_0361D739B0FD" localSheetId="2">ANEXO IVA MAT DE #REF!</definedName>
    <definedName name="MmExcelLinker_4E7BD31E_65F0_440C_A162_0361D739B0FD" localSheetId="3">ANEXO IVA MAT DE #REF!</definedName>
    <definedName name="MmExcelLinker_4E7BD31E_65F0_440C_A162_0361D739B0FD" localSheetId="8">ANEXO IVA MAT DE #REF!</definedName>
    <definedName name="MmExcelLinker_4E7BD31E_65F0_440C_A162_0361D739B0FD" localSheetId="4">ANEXO IVA MAT DE #REF!</definedName>
    <definedName name="MmExcelLinker_4E7BD31E_65F0_440C_A162_0361D739B0FD" localSheetId="5">ANEXO IVA MAT DE #REF!</definedName>
    <definedName name="MmExcelLinker_4E7BD31E_65F0_440C_A162_0361D739B0FD" localSheetId="0">ANEXO IVA MAT DE #REF!</definedName>
    <definedName name="MmExcelLinker_4E7BD31E_65F0_440C_A162_0361D739B0FD" localSheetId="9">ANEXO IVA MAT DE #REF!</definedName>
    <definedName name="MmExcelLinker_4E7BD31E_65F0_440C_A162_0361D739B0FD" localSheetId="6">ANEXO IVA MAT DE #REF!</definedName>
    <definedName name="MmExcelLinker_4E7BD31E_65F0_440C_A162_0361D739B0FD" localSheetId="7">ANEXO IVA MAT DE #REF!</definedName>
    <definedName name="MmExcelLinker_4E7BD31E_65F0_440C_A162_0361D739B0FD">ANEXO IVA MAT DE #REF!</definedName>
    <definedName name="MMM" localSheetId="0">#REF!</definedName>
    <definedName name="MMM" localSheetId="9">#REF!</definedName>
    <definedName name="MMM">#REF!</definedName>
    <definedName name="MMMA" localSheetId="0">#REF!</definedName>
    <definedName name="MMMA" localSheetId="9">#REF!</definedName>
    <definedName name="MMMA">#REF!</definedName>
    <definedName name="Montador" localSheetId="0">#REF!</definedName>
    <definedName name="Montador" localSheetId="9">#REF!</definedName>
    <definedName name="Montador">#REF!</definedName>
    <definedName name="Montagem" localSheetId="9">#REF!</definedName>
    <definedName name="Montagem">#REF!</definedName>
    <definedName name="NCM" localSheetId="9">#REF!</definedName>
    <definedName name="NCM">#REF!</definedName>
    <definedName name="nwr" localSheetId="0" hidden="1">{#N/A,#N/A,FALSE,"GERAL";#N/A,#N/A,FALSE,"012-96";#N/A,#N/A,FALSE,"018-96";#N/A,#N/A,FALSE,"027-96";#N/A,#N/A,FALSE,"059-96";#N/A,#N/A,FALSE,"076-96";#N/A,#N/A,FALSE,"019-97";#N/A,#N/A,FALSE,"021-97";#N/A,#N/A,FALSE,"022-97";#N/A,#N/A,FALSE,"028-97"}</definedName>
    <definedName name="nwr" localSheetId="9" hidden="1">{#N/A,#N/A,FALSE,"GERAL";#N/A,#N/A,FALSE,"012-96";#N/A,#N/A,FALSE,"018-96";#N/A,#N/A,FALSE,"027-96";#N/A,#N/A,FALSE,"059-96";#N/A,#N/A,FALSE,"076-96";#N/A,#N/A,FALSE,"019-97";#N/A,#N/A,FALSE,"021-97";#N/A,#N/A,FALSE,"022-97";#N/A,#N/A,FALSE,"028-97"}</definedName>
    <definedName name="nwr" hidden="1">{#N/A,#N/A,FALSE,"GERAL";#N/A,#N/A,FALSE,"012-96";#N/A,#N/A,FALSE,"018-96";#N/A,#N/A,FALSE,"027-96";#N/A,#N/A,FALSE,"059-96";#N/A,#N/A,FALSE,"076-96";#N/A,#N/A,FALSE,"019-97";#N/A,#N/A,FALSE,"021-97";#N/A,#N/A,FALSE,"022-97";#N/A,#N/A,FALSE,"028-97"}</definedName>
    <definedName name="OneA" localSheetId="0">#REF!</definedName>
    <definedName name="OneA" localSheetId="9">#REF!</definedName>
    <definedName name="OneA">#REF!</definedName>
    <definedName name="OneB" localSheetId="0">#REF!</definedName>
    <definedName name="OneB" localSheetId="9">#REF!</definedName>
    <definedName name="OneB">#REF!</definedName>
    <definedName name="OneC" localSheetId="0">#REF!</definedName>
    <definedName name="OneC" localSheetId="9">#REF!</definedName>
    <definedName name="OneC">#REF!</definedName>
    <definedName name="OneD" localSheetId="0">#REF!</definedName>
    <definedName name="OneD" localSheetId="9">#REF!</definedName>
    <definedName name="OneD">#REF!</definedName>
    <definedName name="OneE" localSheetId="0">#REF!</definedName>
    <definedName name="OneE" localSheetId="9">#REF!</definedName>
    <definedName name="OneE">#REF!</definedName>
    <definedName name="OneF" localSheetId="0">#REF!</definedName>
    <definedName name="OneF" localSheetId="9">#REF!</definedName>
    <definedName name="OneF">#REF!</definedName>
    <definedName name="OneG" localSheetId="0">#REF!</definedName>
    <definedName name="OneG" localSheetId="9">#REF!</definedName>
    <definedName name="OneG">#REF!</definedName>
    <definedName name="OneH" localSheetId="0">#REF!</definedName>
    <definedName name="OneH" localSheetId="9">#REF!</definedName>
    <definedName name="OneH">#REF!</definedName>
    <definedName name="OneI" localSheetId="0">#REF!</definedName>
    <definedName name="OneI" localSheetId="9">#REF!</definedName>
    <definedName name="OneI">#REF!</definedName>
    <definedName name="OneJ" localSheetId="0">#REF!</definedName>
    <definedName name="OneJ" localSheetId="9">#REF!</definedName>
    <definedName name="OneJ">#REF!</definedName>
    <definedName name="OneK" localSheetId="0">#REF!</definedName>
    <definedName name="OneK" localSheetId="9">#REF!</definedName>
    <definedName name="OneK">#REF!</definedName>
    <definedName name="OneL" localSheetId="0">#REF!</definedName>
    <definedName name="OneL" localSheetId="9">#REF!</definedName>
    <definedName name="OneL">#REF!</definedName>
    <definedName name="OneM" localSheetId="0">#REF!</definedName>
    <definedName name="OneM" localSheetId="9">#REF!</definedName>
    <definedName name="OneM">#REF!</definedName>
    <definedName name="ORÇ" localSheetId="0">#REF!</definedName>
    <definedName name="ORÇ" localSheetId="9">#REF!</definedName>
    <definedName name="ORÇ">#REF!</definedName>
    <definedName name="OUTR" localSheetId="0">#REF!</definedName>
    <definedName name="OUTR" localSheetId="9">#REF!</definedName>
    <definedName name="OUTR">#REF!</definedName>
    <definedName name="P.Aparente" localSheetId="0">#REF!</definedName>
    <definedName name="P.Aparente" localSheetId="9">#REF!</definedName>
    <definedName name="P.Aparente">#REF!</definedName>
    <definedName name="P.Reatia" localSheetId="0">#REF!</definedName>
    <definedName name="P.Reatia" localSheetId="9">#REF!</definedName>
    <definedName name="P.Reatia">#REF!</definedName>
    <definedName name="p2mpmc2" localSheetId="9">#REF!</definedName>
    <definedName name="p2mpmc2">#REF!</definedName>
    <definedName name="p2mpmc3" localSheetId="9">#REF!</definedName>
    <definedName name="p2mpmc3">#REF!</definedName>
    <definedName name="p2mpmc4" localSheetId="9">#REF!</definedName>
    <definedName name="p2mpmc4">#REF!</definedName>
    <definedName name="P2MPTC2" localSheetId="9">#REF!</definedName>
    <definedName name="P2MPTC2">#REF!</definedName>
    <definedName name="p2mptc3" localSheetId="9">#REF!</definedName>
    <definedName name="p2mptc3">#REF!</definedName>
    <definedName name="p2mptc4" localSheetId="9">#REF!</definedName>
    <definedName name="p2mptc4">#REF!</definedName>
    <definedName name="p2mptg2" localSheetId="9">#REF!</definedName>
    <definedName name="p2mptg2">#REF!</definedName>
    <definedName name="p2mptg3" localSheetId="9">#REF!</definedName>
    <definedName name="p2mptg3">#REF!</definedName>
    <definedName name="p2mptg4" localSheetId="9">#REF!</definedName>
    <definedName name="p2mptg4">#REF!</definedName>
    <definedName name="p2mptg5" localSheetId="9">#REF!</definedName>
    <definedName name="p2mptg5">#REF!</definedName>
    <definedName name="p3mpmc3" localSheetId="9">#REF!</definedName>
    <definedName name="p3mpmc3">#REF!</definedName>
    <definedName name="p3mpmc4" localSheetId="9">#REF!</definedName>
    <definedName name="p3mpmc4">#REF!</definedName>
    <definedName name="p3mptc3" localSheetId="9">#REF!</definedName>
    <definedName name="p3mptc3">#REF!</definedName>
    <definedName name="p3mptc4" localSheetId="9">#REF!</definedName>
    <definedName name="p3mptc4">#REF!</definedName>
    <definedName name="p3mptg3" localSheetId="9">#REF!</definedName>
    <definedName name="p3mptg3">#REF!</definedName>
    <definedName name="p3mptg4" localSheetId="9">#REF!</definedName>
    <definedName name="p3mptg4">#REF!</definedName>
    <definedName name="p3mptg5" localSheetId="9">#REF!</definedName>
    <definedName name="p3mptg5">#REF!</definedName>
    <definedName name="p4mpmc4" localSheetId="9">#REF!</definedName>
    <definedName name="p4mpmc4">#REF!</definedName>
    <definedName name="p4mptc4" localSheetId="9">#REF!</definedName>
    <definedName name="p4mptc4">#REF!</definedName>
    <definedName name="p4mptg4" localSheetId="9">#REF!</definedName>
    <definedName name="p4mptg4">#REF!</definedName>
    <definedName name="p4mptg5" localSheetId="9">#REF!</definedName>
    <definedName name="p4mptg5">#REF!</definedName>
    <definedName name="p5mptg5" localSheetId="9">#REF!</definedName>
    <definedName name="p5mptg5">#REF!</definedName>
    <definedName name="p5mtg5" localSheetId="9">#REF!</definedName>
    <definedName name="p5mtg5">#REF!</definedName>
    <definedName name="pativar" localSheetId="9">#REF!</definedName>
    <definedName name="pativar">#REF!</definedName>
    <definedName name="PCORMC" localSheetId="0">#REF!</definedName>
    <definedName name="PCORMC" localSheetId="9">#REF!</definedName>
    <definedName name="PCORMC">#REF!</definedName>
    <definedName name="PCORTC" localSheetId="0">#REF!</definedName>
    <definedName name="PCORTC" localSheetId="9">#REF!</definedName>
    <definedName name="PCORTC">#REF!</definedName>
    <definedName name="PCORTG" localSheetId="0">#REF!</definedName>
    <definedName name="PCORTG" localSheetId="9">#REF!</definedName>
    <definedName name="PCORTG">#REF!</definedName>
    <definedName name="Pedr_Refrat" localSheetId="0">#REF!</definedName>
    <definedName name="Pedr_Refrat" localSheetId="9">#REF!</definedName>
    <definedName name="Pedr_Refrat">#REF!</definedName>
    <definedName name="Pedreiro" localSheetId="0">#REF!</definedName>
    <definedName name="Pedreiro" localSheetId="9">#REF!</definedName>
    <definedName name="Pedreiro">#REF!</definedName>
    <definedName name="Pedreiro_Ref" localSheetId="0">#REF!</definedName>
    <definedName name="Pedreiro_Ref" localSheetId="9">#REF!</definedName>
    <definedName name="Pedreiro_Ref">#REF!</definedName>
    <definedName name="Pedreiro_Refrat" localSheetId="9">#REF!</definedName>
    <definedName name="Pedreiro_Refrat">#REF!</definedName>
    <definedName name="Pintor" localSheetId="9">#REF!</definedName>
    <definedName name="Pintor">#REF!</definedName>
    <definedName name="plan" localSheetId="9">#REF!</definedName>
    <definedName name="plan">#REF!</definedName>
    <definedName name="PLANILHA" localSheetId="9">#REF!</definedName>
    <definedName name="PLANILHA">#REF!</definedName>
    <definedName name="pos" localSheetId="0" hidden="1">{#N/A,#N/A,FALSE,"GERAL";#N/A,#N/A,FALSE,"012-96";#N/A,#N/A,FALSE,"018-96";#N/A,#N/A,FALSE,"027-96";#N/A,#N/A,FALSE,"059-96";#N/A,#N/A,FALSE,"076-96";#N/A,#N/A,FALSE,"019-97";#N/A,#N/A,FALSE,"021-97";#N/A,#N/A,FALSE,"022-97";#N/A,#N/A,FALSE,"028-97"}</definedName>
    <definedName name="pos" localSheetId="9" hidden="1">{#N/A,#N/A,FALSE,"GERAL";#N/A,#N/A,FALSE,"012-96";#N/A,#N/A,FALSE,"018-96";#N/A,#N/A,FALSE,"027-96";#N/A,#N/A,FALSE,"059-96";#N/A,#N/A,FALSE,"076-96";#N/A,#N/A,FALSE,"019-97";#N/A,#N/A,FALSE,"021-97";#N/A,#N/A,FALSE,"022-97";#N/A,#N/A,FALSE,"028-97"}</definedName>
    <definedName name="pos" hidden="1">{#N/A,#N/A,FALSE,"GERAL";#N/A,#N/A,FALSE,"012-96";#N/A,#N/A,FALSE,"018-96";#N/A,#N/A,FALSE,"027-96";#N/A,#N/A,FALSE,"059-96";#N/A,#N/A,FALSE,"076-96";#N/A,#N/A,FALSE,"019-97";#N/A,#N/A,FALSE,"021-97";#N/A,#N/A,FALSE,"022-97";#N/A,#N/A,FALSE,"028-97"}</definedName>
    <definedName name="Potencia">#REF!</definedName>
    <definedName name="PQ" localSheetId="0" hidden="1">{#N/A,#N/A,FALSE,"GERAL";#N/A,#N/A,FALSE,"012-96";#N/A,#N/A,FALSE,"018-96";#N/A,#N/A,FALSE,"027-96";#N/A,#N/A,FALSE,"059-96";#N/A,#N/A,FALSE,"076-96";#N/A,#N/A,FALSE,"019-97";#N/A,#N/A,FALSE,"021-97";#N/A,#N/A,FALSE,"022-97";#N/A,#N/A,FALSE,"028-97"}</definedName>
    <definedName name="PQ" localSheetId="9" hidden="1">{#N/A,#N/A,FALSE,"GERAL";#N/A,#N/A,FALSE,"012-96";#N/A,#N/A,FALSE,"018-96";#N/A,#N/A,FALSE,"027-96";#N/A,#N/A,FALSE,"059-96";#N/A,#N/A,FALSE,"076-96";#N/A,#N/A,FALSE,"019-97";#N/A,#N/A,FALSE,"021-97";#N/A,#N/A,FALSE,"022-97";#N/A,#N/A,FALSE,"028-97"}</definedName>
    <definedName name="PQ" hidden="1">{#N/A,#N/A,FALSE,"GERAL";#N/A,#N/A,FALSE,"012-96";#N/A,#N/A,FALSE,"018-96";#N/A,#N/A,FALSE,"027-96";#N/A,#N/A,FALSE,"059-96";#N/A,#N/A,FALSE,"076-96";#N/A,#N/A,FALSE,"019-97";#N/A,#N/A,FALSE,"021-97";#N/A,#N/A,FALSE,"022-97";#N/A,#N/A,FALSE,"028-97"}</definedName>
    <definedName name="Preços" localSheetId="0">#REF!</definedName>
    <definedName name="Preços" localSheetId="9">#REF!</definedName>
    <definedName name="Preços">#REF!</definedName>
    <definedName name="Print_Area_MI" localSheetId="0">#REF!</definedName>
    <definedName name="Print_Area_MI" localSheetId="9">#REF!</definedName>
    <definedName name="Print_Area_MI">#REF!</definedName>
    <definedName name="PROJ" localSheetId="0">#REF!</definedName>
    <definedName name="PROJ" localSheetId="9">#REF!</definedName>
    <definedName name="PROJ">#REF!</definedName>
    <definedName name="project_name" localSheetId="0">#REF!</definedName>
    <definedName name="project_name" localSheetId="9">#REF!</definedName>
    <definedName name="project_name">#REF!</definedName>
    <definedName name="Projects" localSheetId="0">#REF!</definedName>
    <definedName name="Projects" localSheetId="9">#REF!</definedName>
    <definedName name="Projects">#REF!</definedName>
    <definedName name="Q" localSheetId="0">#REF!</definedName>
    <definedName name="Q" localSheetId="9">#REF!</definedName>
    <definedName name="Q">#REF!</definedName>
    <definedName name="qq" localSheetId="0">#REF!</definedName>
    <definedName name="qq" localSheetId="9">#REF!</definedName>
    <definedName name="qq">#REF!</definedName>
    <definedName name="qw" localSheetId="0" hidden="1">{#N/A,#N/A,FALSE,"GERAL";#N/A,#N/A,FALSE,"012-96";#N/A,#N/A,FALSE,"018-96";#N/A,#N/A,FALSE,"027-96";#N/A,#N/A,FALSE,"059-96";#N/A,#N/A,FALSE,"076-96";#N/A,#N/A,FALSE,"019-97";#N/A,#N/A,FALSE,"021-97";#N/A,#N/A,FALSE,"022-97";#N/A,#N/A,FALSE,"028-97"}</definedName>
    <definedName name="qw" localSheetId="9" hidden="1">{#N/A,#N/A,FALSE,"GERAL";#N/A,#N/A,FALSE,"012-96";#N/A,#N/A,FALSE,"018-96";#N/A,#N/A,FALSE,"027-96";#N/A,#N/A,FALSE,"059-96";#N/A,#N/A,FALSE,"076-96";#N/A,#N/A,FALSE,"019-97";#N/A,#N/A,FALSE,"021-97";#N/A,#N/A,FALSE,"022-97";#N/A,#N/A,FALSE,"028-97"}</definedName>
    <definedName name="qw" hidden="1">{#N/A,#N/A,FALSE,"GERAL";#N/A,#N/A,FALSE,"012-96";#N/A,#N/A,FALSE,"018-96";#N/A,#N/A,FALSE,"027-96";#N/A,#N/A,FALSE,"059-96";#N/A,#N/A,FALSE,"076-96";#N/A,#N/A,FALSE,"019-97";#N/A,#N/A,FALSE,"021-97";#N/A,#N/A,FALSE,"022-97";#N/A,#N/A,FALSE,"028-97"}</definedName>
    <definedName name="relatório_de_faturamento">#REF!</definedName>
    <definedName name="Rendimento" localSheetId="0">#REF!</definedName>
    <definedName name="Rendimento" localSheetId="9">#REF!</definedName>
    <definedName name="Rendimento">#REF!</definedName>
    <definedName name="RESINAS" localSheetId="0">#REF!</definedName>
    <definedName name="RESINAS" localSheetId="9">#REF!</definedName>
    <definedName name="RESINAS">#REF!</definedName>
    <definedName name="resultadorendimento" localSheetId="0">#REF!</definedName>
    <definedName name="resultadorendimento" localSheetId="9">#REF!</definedName>
    <definedName name="resultadorendimento">#REF!</definedName>
    <definedName name="RESUMO" localSheetId="0">#REF!</definedName>
    <definedName name="RESUMO" localSheetId="9">#REF!</definedName>
    <definedName name="RESUMO">#REF!</definedName>
    <definedName name="REV." localSheetId="0">#REF!</definedName>
    <definedName name="REV." localSheetId="9">#REF!</definedName>
    <definedName name="REV.">#REF!</definedName>
    <definedName name="Revestidor" localSheetId="0">#REF!</definedName>
    <definedName name="Revestidor" localSheetId="9">#REF!</definedName>
    <definedName name="Revestidor">#REF!</definedName>
    <definedName name="Rg" localSheetId="0">#REF!</definedName>
    <definedName name="Rg" localSheetId="9">#REF!</definedName>
    <definedName name="Rg">#REF!</definedName>
    <definedName name="riskATSTbaselineRequested">TRUE</definedName>
    <definedName name="riskATSTboxGraph">TRUE</definedName>
    <definedName name="riskATSTcomparisonGraph">TRUE</definedName>
    <definedName name="riskATSThistogramGraph">FALSE</definedName>
    <definedName name="riskATSToutputStatistic">4</definedName>
    <definedName name="riskATSTprintReport">FALSE</definedName>
    <definedName name="riskATSTreportsInActiveBook">FALSE</definedName>
    <definedName name="riskATSTreportsSelected">TRUE</definedName>
    <definedName name="riskATSTsequentialStress">TRUE</definedName>
    <definedName name="riskATSTsummaryReport">TRUE</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Group">#REF!</definedName>
    <definedName name="RiskHasSettings">TRUE</definedName>
    <definedName name="RiskMinimizeOnStart">FALSE</definedName>
    <definedName name="RiskMonitorConvergence">FALSE</definedName>
    <definedName name="RiskNumIterations">5000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OSTO" localSheetId="0" hidden="1">{#N/A,#N/A,FALSE,"GERAL";#N/A,#N/A,FALSE,"012-96";#N/A,#N/A,FALSE,"018-96";#N/A,#N/A,FALSE,"027-96";#N/A,#N/A,FALSE,"059-96";#N/A,#N/A,FALSE,"076-96";#N/A,#N/A,FALSE,"019-97";#N/A,#N/A,FALSE,"021-97";#N/A,#N/A,FALSE,"022-97";#N/A,#N/A,FALSE,"028-97"}</definedName>
    <definedName name="ROSTO" localSheetId="9" hidden="1">{#N/A,#N/A,FALSE,"GERAL";#N/A,#N/A,FALSE,"012-96";#N/A,#N/A,FALSE,"018-96";#N/A,#N/A,FALSE,"027-96";#N/A,#N/A,FALSE,"059-96";#N/A,#N/A,FALSE,"076-96";#N/A,#N/A,FALSE,"019-97";#N/A,#N/A,FALSE,"021-97";#N/A,#N/A,FALSE,"022-97";#N/A,#N/A,FALSE,"028-97"}</definedName>
    <definedName name="ROSTO" hidden="1">{#N/A,#N/A,FALSE,"GERAL";#N/A,#N/A,FALSE,"012-96";#N/A,#N/A,FALSE,"018-96";#N/A,#N/A,FALSE,"027-96";#N/A,#N/A,FALSE,"059-96";#N/A,#N/A,FALSE,"076-96";#N/A,#N/A,FALSE,"019-97";#N/A,#N/A,FALSE,"021-97";#N/A,#N/A,FALSE,"022-97";#N/A,#N/A,FALSE,"028-97"}</definedName>
    <definedName name="rr">#REF!</definedName>
    <definedName name="S">#N/A</definedName>
    <definedName name="sas" localSheetId="0" hidden="1">{#N/A,#N/A,FALSE,"GERAL";#N/A,#N/A,FALSE,"012-96";#N/A,#N/A,FALSE,"018-96";#N/A,#N/A,FALSE,"027-96";#N/A,#N/A,FALSE,"059-96";#N/A,#N/A,FALSE,"076-96";#N/A,#N/A,FALSE,"019-97";#N/A,#N/A,FALSE,"021-97";#N/A,#N/A,FALSE,"022-97";#N/A,#N/A,FALSE,"028-97"}</definedName>
    <definedName name="sas" localSheetId="9" hidden="1">{#N/A,#N/A,FALSE,"GERAL";#N/A,#N/A,FALSE,"012-96";#N/A,#N/A,FALSE,"018-96";#N/A,#N/A,FALSE,"027-96";#N/A,#N/A,FALSE,"059-96";#N/A,#N/A,FALSE,"076-96";#N/A,#N/A,FALSE,"019-97";#N/A,#N/A,FALSE,"021-97";#N/A,#N/A,FALSE,"022-97";#N/A,#N/A,FALSE,"028-97"}</definedName>
    <definedName name="sas" hidden="1">{#N/A,#N/A,FALSE,"GERAL";#N/A,#N/A,FALSE,"012-96";#N/A,#N/A,FALSE,"018-96";#N/A,#N/A,FALSE,"027-96";#N/A,#N/A,FALSE,"059-96";#N/A,#N/A,FALSE,"076-96";#N/A,#N/A,FALSE,"019-97";#N/A,#N/A,FALSE,"021-97";#N/A,#N/A,FALSE,"022-97";#N/A,#N/A,FALSE,"028-97"}</definedName>
    <definedName name="sdf" localSheetId="0" hidden="1">{#N/A,#N/A,FALSE,"GERAL";#N/A,#N/A,FALSE,"012-96";#N/A,#N/A,FALSE,"018-96";#N/A,#N/A,FALSE,"027-96";#N/A,#N/A,FALSE,"059-96";#N/A,#N/A,FALSE,"076-96";#N/A,#N/A,FALSE,"019-97";#N/A,#N/A,FALSE,"021-97";#N/A,#N/A,FALSE,"022-97";#N/A,#N/A,FALSE,"028-97"}</definedName>
    <definedName name="sdf" localSheetId="9" hidden="1">{#N/A,#N/A,FALSE,"GERAL";#N/A,#N/A,FALSE,"012-96";#N/A,#N/A,FALSE,"018-96";#N/A,#N/A,FALSE,"027-96";#N/A,#N/A,FALSE,"059-96";#N/A,#N/A,FALSE,"076-96";#N/A,#N/A,FALSE,"019-97";#N/A,#N/A,FALSE,"021-97";#N/A,#N/A,FALSE,"022-97";#N/A,#N/A,FALSE,"028-97"}</definedName>
    <definedName name="sdf" hidden="1">{#N/A,#N/A,FALSE,"GERAL";#N/A,#N/A,FALSE,"012-96";#N/A,#N/A,FALSE,"018-96";#N/A,#N/A,FALSE,"027-96";#N/A,#N/A,FALSE,"059-96";#N/A,#N/A,FALSE,"076-96";#N/A,#N/A,FALSE,"019-97";#N/A,#N/A,FALSE,"021-97";#N/A,#N/A,FALSE,"022-97";#N/A,#N/A,FALSE,"028-97"}</definedName>
    <definedName name="Seguro_Internacional">#REF!</definedName>
    <definedName name="Semana_de_exibição" localSheetId="0">#REF!</definedName>
    <definedName name="Semana_de_exibição">#REF!</definedName>
    <definedName name="Serralheiro" localSheetId="0">#REF!</definedName>
    <definedName name="Serralheiro" localSheetId="9">#REF!</definedName>
    <definedName name="Serralheiro">#REF!</definedName>
    <definedName name="SixA" localSheetId="0">#REF!</definedName>
    <definedName name="SixA" localSheetId="9">#REF!</definedName>
    <definedName name="SixA">#REF!</definedName>
    <definedName name="SixB" localSheetId="0">#REF!</definedName>
    <definedName name="SixB" localSheetId="9">#REF!</definedName>
    <definedName name="SixB">#REF!</definedName>
    <definedName name="SixC" localSheetId="0">#REF!</definedName>
    <definedName name="SixC" localSheetId="9">#REF!</definedName>
    <definedName name="SixC">#REF!</definedName>
    <definedName name="SixD" localSheetId="0">#REF!</definedName>
    <definedName name="SixD" localSheetId="9">#REF!</definedName>
    <definedName name="SixD">#REF!</definedName>
    <definedName name="SixE" localSheetId="0">#REF!</definedName>
    <definedName name="SixE" localSheetId="9">#REF!</definedName>
    <definedName name="SixE">#REF!</definedName>
    <definedName name="SixF" localSheetId="0">#REF!</definedName>
    <definedName name="SixF" localSheetId="9">#REF!</definedName>
    <definedName name="SixF">#REF!</definedName>
    <definedName name="SixG" localSheetId="0">#REF!</definedName>
    <definedName name="SixG" localSheetId="9">#REF!</definedName>
    <definedName name="SixG">#REF!</definedName>
    <definedName name="SixH" localSheetId="0">#REF!</definedName>
    <definedName name="SixH" localSheetId="9">#REF!</definedName>
    <definedName name="SixH">#REF!</definedName>
    <definedName name="SixI" localSheetId="0">#REF!</definedName>
    <definedName name="SixI" localSheetId="9">#REF!</definedName>
    <definedName name="SixI">#REF!</definedName>
    <definedName name="SixJ" localSheetId="0">#REF!</definedName>
    <definedName name="SixJ" localSheetId="9">#REF!</definedName>
    <definedName name="SixJ">#REF!</definedName>
    <definedName name="SixK" localSheetId="0">#REF!</definedName>
    <definedName name="SixK" localSheetId="9">#REF!</definedName>
    <definedName name="SixK">#REF!</definedName>
    <definedName name="SixL" localSheetId="0">#REF!</definedName>
    <definedName name="SixL" localSheetId="9">#REF!</definedName>
    <definedName name="SixL">#REF!</definedName>
    <definedName name="SixM" localSheetId="0">#REF!</definedName>
    <definedName name="SixM" localSheetId="9">#REF!</definedName>
    <definedName name="SixM">#REF!</definedName>
    <definedName name="Soldador_AC" localSheetId="0">#REF!</definedName>
    <definedName name="Soldador_AC" localSheetId="9">#REF!</definedName>
    <definedName name="Soldador_AC">#REF!</definedName>
    <definedName name="Soldador_AC_TIG" localSheetId="0">#REF!</definedName>
    <definedName name="Soldador_AC_TIG" localSheetId="9">#REF!</definedName>
    <definedName name="Soldador_AC_TIG">#REF!</definedName>
    <definedName name="Soldador_ACarb" localSheetId="0">#REF!</definedName>
    <definedName name="Soldador_ACarb" localSheetId="9">#REF!</definedName>
    <definedName name="Soldador_ACarb">#REF!</definedName>
    <definedName name="Soldador_AI" localSheetId="9">#REF!</definedName>
    <definedName name="Soldador_AI">#REF!</definedName>
    <definedName name="Soldador_AI_TIG" localSheetId="9">#REF!</definedName>
    <definedName name="Soldador_AI_TIG">#REF!</definedName>
    <definedName name="Soldador_AInox" localSheetId="9">#REF!</definedName>
    <definedName name="Soldador_AInox">#REF!</definedName>
    <definedName name="Soldador_AL" localSheetId="9">#REF!</definedName>
    <definedName name="Soldador_AL">#REF!</definedName>
    <definedName name="Soldador_AL_TIG" localSheetId="9">#REF!</definedName>
    <definedName name="Soldador_AL_TIG">#REF!</definedName>
    <definedName name="Soldador_ALiga" localSheetId="9">#REF!</definedName>
    <definedName name="Soldador_ALiga">#REF!</definedName>
    <definedName name="Soldador_Alum" localSheetId="9">#REF!</definedName>
    <definedName name="Soldador_Alum">#REF!</definedName>
    <definedName name="Soldador_Alumínio" localSheetId="9">#REF!</definedName>
    <definedName name="Soldador_Alumínio">#REF!</definedName>
    <definedName name="Soldador_Cob" localSheetId="9">#REF!</definedName>
    <definedName name="Soldador_Cob">#REF!</definedName>
    <definedName name="Soldador_Cobre" localSheetId="9">#REF!</definedName>
    <definedName name="Soldador_Cobre">#REF!</definedName>
    <definedName name="Soldador_Est" localSheetId="9">#REF!</definedName>
    <definedName name="Soldador_Est">#REF!</definedName>
    <definedName name="Soldador_Estrut" localSheetId="9">#REF!</definedName>
    <definedName name="Soldador_Estrut">#REF!</definedName>
    <definedName name="Soldador_TIG_AC" localSheetId="9">#REF!</definedName>
    <definedName name="Soldador_TIG_AC">#REF!</definedName>
    <definedName name="Soldador_TIG_AI" localSheetId="9">#REF!</definedName>
    <definedName name="Soldador_TIG_AI">#REF!</definedName>
    <definedName name="Soldador_TIG_AL" localSheetId="9">#REF!</definedName>
    <definedName name="Soldador_TIG_AL">#REF!</definedName>
    <definedName name="SS" localSheetId="0" hidden="1">#REF!</definedName>
    <definedName name="SS" localSheetId="9" hidden="1">#REF!</definedName>
    <definedName name="SS" hidden="1">#REF!</definedName>
    <definedName name="SSSSSSSS" localSheetId="0">#REF!</definedName>
    <definedName name="SSSSSSSS" localSheetId="9">#REF!</definedName>
    <definedName name="SSSSSSSS">#REF!</definedName>
    <definedName name="Subestação" localSheetId="0">#REF!</definedName>
    <definedName name="Subestação" localSheetId="9">#REF!</definedName>
    <definedName name="Subestação">#REF!</definedName>
    <definedName name="SYOKI_GAMEN">#N/A</definedName>
    <definedName name="tabelaDenominação" localSheetId="0">#REF!</definedName>
    <definedName name="tabelaDenominação" localSheetId="9">#REF!</definedName>
    <definedName name="tabelaDenominação">#REF!</definedName>
    <definedName name="Tag_Carga" localSheetId="0">#REF!</definedName>
    <definedName name="Tag_Carga" localSheetId="9">#REF!</definedName>
    <definedName name="Tag_Carga">#REF!</definedName>
    <definedName name="Tag_CCM" localSheetId="0">#REF!</definedName>
    <definedName name="Tag_CCM" localSheetId="9">#REF!</definedName>
    <definedName name="Tag_CCM">#REF!</definedName>
    <definedName name="TEC" localSheetId="0">#REF!</definedName>
    <definedName name="TEC" localSheetId="9">#REF!</definedName>
    <definedName name="TEC">#REF!</definedName>
    <definedName name="TEC." localSheetId="0">#REF!</definedName>
    <definedName name="TEC." localSheetId="9">#REF!</definedName>
    <definedName name="TEC.">#REF!</definedName>
    <definedName name="TESTE" localSheetId="0">#REF!</definedName>
    <definedName name="TESTE" localSheetId="9">#REF!</definedName>
    <definedName name="TESTE">#REF!</definedName>
    <definedName name="TESTE2" localSheetId="0">#REF!</definedName>
    <definedName name="TESTE2" localSheetId="9">#REF!</definedName>
    <definedName name="TESTE2">#REF!</definedName>
    <definedName name="thmed" localSheetId="0">#REF!</definedName>
    <definedName name="thmed" localSheetId="9">#REF!</definedName>
    <definedName name="thmed">#REF!</definedName>
    <definedName name="thmin" localSheetId="0">#REF!</definedName>
    <definedName name="thmin" localSheetId="9">#REF!</definedName>
    <definedName name="thmin">#REF!</definedName>
    <definedName name="ThreeA" localSheetId="0">#REF!</definedName>
    <definedName name="ThreeA" localSheetId="9">#REF!</definedName>
    <definedName name="ThreeA">#REF!</definedName>
    <definedName name="ThreeB" localSheetId="0">#REF!</definedName>
    <definedName name="ThreeB" localSheetId="9">#REF!</definedName>
    <definedName name="ThreeB">#REF!</definedName>
    <definedName name="ThreeC" localSheetId="0">#REF!</definedName>
    <definedName name="ThreeC" localSheetId="9">#REF!</definedName>
    <definedName name="ThreeC">#REF!</definedName>
    <definedName name="ThreeD" localSheetId="0">#REF!</definedName>
    <definedName name="ThreeD" localSheetId="9">#REF!</definedName>
    <definedName name="ThreeD">#REF!</definedName>
    <definedName name="ThreeE" localSheetId="0">#REF!</definedName>
    <definedName name="ThreeE" localSheetId="9">#REF!</definedName>
    <definedName name="ThreeE">#REF!</definedName>
    <definedName name="ThreeF" localSheetId="0">#REF!</definedName>
    <definedName name="ThreeF" localSheetId="9">#REF!</definedName>
    <definedName name="ThreeF">#REF!</definedName>
    <definedName name="ThreeG" localSheetId="0">#REF!</definedName>
    <definedName name="ThreeG" localSheetId="9">#REF!</definedName>
    <definedName name="ThreeG">#REF!</definedName>
    <definedName name="ThreeH" localSheetId="0">#REF!</definedName>
    <definedName name="ThreeH" localSheetId="9">#REF!</definedName>
    <definedName name="ThreeH">#REF!</definedName>
    <definedName name="ThreeI" localSheetId="0">#REF!</definedName>
    <definedName name="ThreeI" localSheetId="9">#REF!</definedName>
    <definedName name="ThreeI">#REF!</definedName>
    <definedName name="ThreeJ" localSheetId="0">#REF!</definedName>
    <definedName name="ThreeJ" localSheetId="9">#REF!</definedName>
    <definedName name="ThreeJ">#REF!</definedName>
    <definedName name="ThreeK" localSheetId="0">#REF!</definedName>
    <definedName name="ThreeK" localSheetId="9">#REF!</definedName>
    <definedName name="ThreeK">#REF!</definedName>
    <definedName name="ThreeL" localSheetId="0">#REF!</definedName>
    <definedName name="ThreeL" localSheetId="9">#REF!</definedName>
    <definedName name="ThreeL">#REF!</definedName>
    <definedName name="ThreeM" localSheetId="0">#REF!</definedName>
    <definedName name="ThreeM" localSheetId="9">#REF!</definedName>
    <definedName name="ThreeM">#REF!</definedName>
    <definedName name="TIPO_DE_INSTRUMENTO" localSheetId="0">#REF!</definedName>
    <definedName name="TIPO_DE_INSTRUMENTO" localSheetId="9">#REF!</definedName>
    <definedName name="TIPO_DE_INSTRUMENTO">#REF!</definedName>
    <definedName name="tit" localSheetId="0">#REF!</definedName>
    <definedName name="tit" localSheetId="9">#REF!</definedName>
    <definedName name="tit">#REF!</definedName>
    <definedName name="TIT_FIS" localSheetId="0">#REF!</definedName>
    <definedName name="TIT_FIS" localSheetId="9">#REF!</definedName>
    <definedName name="TIT_FIS">#REF!</definedName>
    <definedName name="_xlnm.Print_Titles" localSheetId="1">ARQUITETURA!#REF!</definedName>
    <definedName name="_xlnm.Print_Titles" localSheetId="2">AUTOMAÇÃO!#REF!</definedName>
    <definedName name="_xlnm.Print_Titles" localSheetId="3">CIVIL!#REF!</definedName>
    <definedName name="_xlnm.Print_Titles" localSheetId="8">'CIVIL-624'!#REF!</definedName>
    <definedName name="_xlnm.Print_Titles" localSheetId="4">ELÉTRICA!#REF!</definedName>
    <definedName name="_xlnm.Print_Titles" localSheetId="5">HVAC!#REF!</definedName>
    <definedName name="_xlnm.Print_Titles" localSheetId="9">RESUMO!$5:$5</definedName>
    <definedName name="_xlnm.Print_Titles" localSheetId="6">SPCI!#REF!</definedName>
    <definedName name="_xlnm.Print_Titles" localSheetId="7">TELECOM!#REF!</definedName>
    <definedName name="_xlnm.Print_Titles">#N/A</definedName>
    <definedName name="Títulos_impressão_IM" localSheetId="0">#REF!</definedName>
    <definedName name="Títulos_impressão_IM" localSheetId="9">#REF!</definedName>
    <definedName name="Títulos_impressão_IM">#REF!</definedName>
    <definedName name="TOTAL" localSheetId="0">#REF!</definedName>
    <definedName name="TOTAL" localSheetId="9">#REF!</definedName>
    <definedName name="TOTAL">#REF!</definedName>
    <definedName name="TPREVMC" localSheetId="0">#REF!</definedName>
    <definedName name="TPREVMC" localSheetId="9">#REF!</definedName>
    <definedName name="TPREVMC">#REF!</definedName>
    <definedName name="TPREVTC" localSheetId="0">#REF!</definedName>
    <definedName name="TPREVTC" localSheetId="9">#REF!</definedName>
    <definedName name="TPREVTC">#REF!</definedName>
    <definedName name="TPREVTG" localSheetId="0">#REF!</definedName>
    <definedName name="TPREVTG" localSheetId="9">#REF!</definedName>
    <definedName name="TPREVTG">#REF!</definedName>
    <definedName name="TwoA" localSheetId="0">#REF!</definedName>
    <definedName name="TwoA" localSheetId="9">#REF!</definedName>
    <definedName name="TwoA">#REF!</definedName>
    <definedName name="TwoB" localSheetId="0">#REF!</definedName>
    <definedName name="TwoB" localSheetId="9">#REF!</definedName>
    <definedName name="TwoB">#REF!</definedName>
    <definedName name="TwoC" localSheetId="0">#REF!</definedName>
    <definedName name="TwoC" localSheetId="9">#REF!</definedName>
    <definedName name="TwoC">#REF!</definedName>
    <definedName name="TwoD" localSheetId="0">#REF!</definedName>
    <definedName name="TwoD" localSheetId="9">#REF!</definedName>
    <definedName name="TwoD">#REF!</definedName>
    <definedName name="TwoE" localSheetId="0">#REF!</definedName>
    <definedName name="TwoE" localSheetId="9">#REF!</definedName>
    <definedName name="TwoE">#REF!</definedName>
    <definedName name="TwoF" localSheetId="0">#REF!</definedName>
    <definedName name="TwoF" localSheetId="9">#REF!</definedName>
    <definedName name="TwoF">#REF!</definedName>
    <definedName name="TwoG" localSheetId="0">#REF!</definedName>
    <definedName name="TwoG" localSheetId="9">#REF!</definedName>
    <definedName name="TwoG">#REF!</definedName>
    <definedName name="TwoH" localSheetId="0">#REF!</definedName>
    <definedName name="TwoH" localSheetId="9">#REF!</definedName>
    <definedName name="TwoH">#REF!</definedName>
    <definedName name="TwoI" localSheetId="0">#REF!</definedName>
    <definedName name="TwoI" localSheetId="9">#REF!</definedName>
    <definedName name="TwoI">#REF!</definedName>
    <definedName name="TwoJ" localSheetId="0">#REF!</definedName>
    <definedName name="TwoJ" localSheetId="9">#REF!</definedName>
    <definedName name="TwoJ">#REF!</definedName>
    <definedName name="TwoK" localSheetId="0">#REF!</definedName>
    <definedName name="TwoK" localSheetId="9">#REF!</definedName>
    <definedName name="TwoK">#REF!</definedName>
    <definedName name="TwoL" localSheetId="0">#REF!</definedName>
    <definedName name="TwoL" localSheetId="9">#REF!</definedName>
    <definedName name="TwoL">#REF!</definedName>
    <definedName name="TwoM" localSheetId="0">#REF!</definedName>
    <definedName name="TwoM" localSheetId="9">#REF!</definedName>
    <definedName name="TwoM">#REF!</definedName>
    <definedName name="UN" localSheetId="0">#REF!</definedName>
    <definedName name="UN" localSheetId="9">#REF!</definedName>
    <definedName name="UN">#REF!</definedName>
    <definedName name="Unidade" localSheetId="0">#REF!</definedName>
    <definedName name="Unidade" localSheetId="9">#REF!</definedName>
    <definedName name="Unidade">#REF!</definedName>
    <definedName name="VI" localSheetId="0" hidden="1">{#N/A,#N/A,FALSE,"GERAL";#N/A,#N/A,FALSE,"012-96";#N/A,#N/A,FALSE,"018-96";#N/A,#N/A,FALSE,"027-96";#N/A,#N/A,FALSE,"059-96";#N/A,#N/A,FALSE,"076-96";#N/A,#N/A,FALSE,"019-97";#N/A,#N/A,FALSE,"021-97";#N/A,#N/A,FALSE,"022-97";#N/A,#N/A,FALSE,"028-97"}</definedName>
    <definedName name="VI" localSheetId="9" hidden="1">{#N/A,#N/A,FALSE,"GERAL";#N/A,#N/A,FALSE,"012-96";#N/A,#N/A,FALSE,"018-96";#N/A,#N/A,FALSE,"027-96";#N/A,#N/A,FALSE,"059-96";#N/A,#N/A,FALSE,"076-96";#N/A,#N/A,FALSE,"019-97";#N/A,#N/A,FALSE,"021-97";#N/A,#N/A,FALSE,"022-97";#N/A,#N/A,FALSE,"028-97"}</definedName>
    <definedName name="VI" hidden="1">{#N/A,#N/A,FALSE,"GERAL";#N/A,#N/A,FALSE,"012-96";#N/A,#N/A,FALSE,"018-96";#N/A,#N/A,FALSE,"027-96";#N/A,#N/A,FALSE,"059-96";#N/A,#N/A,FALSE,"076-96";#N/A,#N/A,FALSE,"019-97";#N/A,#N/A,FALSE,"021-97";#N/A,#N/A,FALSE,"022-97";#N/A,#N/A,FALSE,"028-97"}</definedName>
    <definedName name="w" localSheetId="0" hidden="1">{#N/A,#N/A,FALSE,"GERAL";#N/A,#N/A,FALSE,"012-96";#N/A,#N/A,FALSE,"018-96";#N/A,#N/A,FALSE,"027-96";#N/A,#N/A,FALSE,"059-96";#N/A,#N/A,FALSE,"076-96";#N/A,#N/A,FALSE,"019-97";#N/A,#N/A,FALSE,"021-97";#N/A,#N/A,FALSE,"022-97";#N/A,#N/A,FALSE,"028-97"}</definedName>
    <definedName name="w" localSheetId="9" hidden="1">{#N/A,#N/A,FALSE,"GERAL";#N/A,#N/A,FALSE,"012-96";#N/A,#N/A,FALSE,"018-96";#N/A,#N/A,FALSE,"027-96";#N/A,#N/A,FALSE,"059-96";#N/A,#N/A,FALSE,"076-96";#N/A,#N/A,FALSE,"019-97";#N/A,#N/A,FALSE,"021-97";#N/A,#N/A,FALSE,"022-97";#N/A,#N/A,FALSE,"028-97"}</definedName>
    <definedName name="w" hidden="1">{#N/A,#N/A,FALSE,"GERAL";#N/A,#N/A,FALSE,"012-96";#N/A,#N/A,FALSE,"018-96";#N/A,#N/A,FALSE,"027-96";#N/A,#N/A,FALSE,"059-96";#N/A,#N/A,FALSE,"076-96";#N/A,#N/A,FALSE,"019-97";#N/A,#N/A,FALSE,"021-97";#N/A,#N/A,FALSE,"022-97";#N/A,#N/A,FALSE,"028-97"}</definedName>
    <definedName name="Wagua" localSheetId="0">#REF!</definedName>
    <definedName name="Wagua" localSheetId="9">#REF!</definedName>
    <definedName name="Wagua">#REF!</definedName>
    <definedName name="wnr" localSheetId="0" hidden="1">{#N/A,#N/A,FALSE,"GERAL";#N/A,#N/A,FALSE,"012-96";#N/A,#N/A,FALSE,"018-96";#N/A,#N/A,FALSE,"027-96";#N/A,#N/A,FALSE,"059-96";#N/A,#N/A,FALSE,"076-96";#N/A,#N/A,FALSE,"019-97";#N/A,#N/A,FALSE,"021-97";#N/A,#N/A,FALSE,"022-97";#N/A,#N/A,FALSE,"028-97"}</definedName>
    <definedName name="wnr" localSheetId="9" hidden="1">{#N/A,#N/A,FALSE,"GERAL";#N/A,#N/A,FALSE,"012-96";#N/A,#N/A,FALSE,"018-96";#N/A,#N/A,FALSE,"027-96";#N/A,#N/A,FALSE,"059-96";#N/A,#N/A,FALSE,"076-96";#N/A,#N/A,FALSE,"019-97";#N/A,#N/A,FALSE,"021-97";#N/A,#N/A,FALSE,"022-97";#N/A,#N/A,FALSE,"028-97"}</definedName>
    <definedName name="wnr" hidden="1">{#N/A,#N/A,FALSE,"GERAL";#N/A,#N/A,FALSE,"012-96";#N/A,#N/A,FALSE,"018-96";#N/A,#N/A,FALSE,"027-96";#N/A,#N/A,FALSE,"059-96";#N/A,#N/A,FALSE,"076-96";#N/A,#N/A,FALSE,"019-97";#N/A,#N/A,FALSE,"021-97";#N/A,#N/A,FALSE,"022-97";#N/A,#N/A,FALSE,"028-97"}</definedName>
    <definedName name="Wpipe" localSheetId="0">#REF!</definedName>
    <definedName name="Wpipe" localSheetId="9">#REF!</definedName>
    <definedName name="Wpipe">#REF!</definedName>
    <definedName name="wrn.Caixa._.de._.Ferramentas." localSheetId="0" hidden="1">{#N/A,#N/A,FALSE,"Eletricista";#N/A,#N/A,FALSE,"Mec. Refrig.";#N/A,#N/A,FALSE,"Civil";#N/A,#N/A,FALSE,"Civ";#N/A,#N/A,FALSE,"Serralheiro";#N/A,#N/A,FALSE,"Encanador";#N/A,#N/A,FALSE,"Eletr.";#N/A,#N/A,FALSE,"EL";#N/A,#N/A,FALSE,"Mec.Refrig.";#N/A,#N/A,FALSE,"Serv. Civ.";#N/A,#N/A,FALSE,"MMO";#N/A,#N/A,FALSE,"EN - CA";#N/A,#N/A,FALSE,"EL - ELT";#N/A,#N/A,FALSE,"PE";#N/A,#N/A,FALSE,"CARP";#N/A,#N/A,FALSE,"TAPEC";#N/A,#N/A,FALSE,"FU";#N/A,#N/A,FALSE,"Mec. Manut.";#N/A,#N/A,FALSE,"SO";#N/A,#N/A,FALSE,"Marc."}</definedName>
    <definedName name="wrn.Caixa._.de._.Ferramentas." localSheetId="9" hidden="1">{#N/A,#N/A,FALSE,"Eletricista";#N/A,#N/A,FALSE,"Mec. Refrig.";#N/A,#N/A,FALSE,"Civil";#N/A,#N/A,FALSE,"Civ";#N/A,#N/A,FALSE,"Serralheiro";#N/A,#N/A,FALSE,"Encanador";#N/A,#N/A,FALSE,"Eletr.";#N/A,#N/A,FALSE,"EL";#N/A,#N/A,FALSE,"Mec.Refrig.";#N/A,#N/A,FALSE,"Serv. Civ.";#N/A,#N/A,FALSE,"MMO";#N/A,#N/A,FALSE,"EN - CA";#N/A,#N/A,FALSE,"EL - ELT";#N/A,#N/A,FALSE,"PE";#N/A,#N/A,FALSE,"CARP";#N/A,#N/A,FALSE,"TAPEC";#N/A,#N/A,FALSE,"FU";#N/A,#N/A,FALSE,"Mec. Manut.";#N/A,#N/A,FALSE,"SO";#N/A,#N/A,FALSE,"Marc."}</definedName>
    <definedName name="wrn.Caixa._.de._.Ferramentas." hidden="1">{#N/A,#N/A,FALSE,"Eletricista";#N/A,#N/A,FALSE,"Mec. Refrig.";#N/A,#N/A,FALSE,"Civil";#N/A,#N/A,FALSE,"Civ";#N/A,#N/A,FALSE,"Serralheiro";#N/A,#N/A,FALSE,"Encanador";#N/A,#N/A,FALSE,"Eletr.";#N/A,#N/A,FALSE,"EL";#N/A,#N/A,FALSE,"Mec.Refrig.";#N/A,#N/A,FALSE,"Serv. Civ.";#N/A,#N/A,FALSE,"MMO";#N/A,#N/A,FALSE,"EN - CA";#N/A,#N/A,FALSE,"EL - ELT";#N/A,#N/A,FALSE,"PE";#N/A,#N/A,FALSE,"CARP";#N/A,#N/A,FALSE,"TAPEC";#N/A,#N/A,FALSE,"FU";#N/A,#N/A,FALSE,"Mec. Manut.";#N/A,#N/A,FALSE,"SO";#N/A,#N/A,FALSE,"Marc."}</definedName>
    <definedName name="wrn.Caixa._.de._.Ferramentas._.Individuais." localSheetId="0"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wrn.Caixa._.de._.Ferramentas._.Individuais." localSheetId="9"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wrn.Caixa._.de._.Ferramentas._.Individuais."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wrn.Cronograma." localSheetId="0" hidden="1">{#N/A,#N/A,FALSE,"Cronograma";#N/A,#N/A,FALSE,"Cronogr. 2"}</definedName>
    <definedName name="wrn.Cronograma." localSheetId="9" hidden="1">{#N/A,#N/A,FALSE,"Cronograma";#N/A,#N/A,FALSE,"Cronogr. 2"}</definedName>
    <definedName name="wrn.Cronograma." hidden="1">{#N/A,#N/A,FALSE,"Cronograma";#N/A,#N/A,FALSE,"Cronogr. 2"}</definedName>
    <definedName name="wrn.ESTIMAT." localSheetId="0" hidden="1">{#N/A,#N/A,FALSE,"RA";#N/A,#N/A,FALSE,"APO";#N/A,#N/A,FALSE,"MOD";#N/A,#N/A,FALSE,"ESA";#N/A,#N/A,FALSE,"MOI";#N/A,#N/A,FALSE,"ALIM_TRANS";#N/A,#N/A,FALSE,"EQUIP.";#N/A,#N/A,FALSE,"EPI_FER.CONS";#N/A,#N/A,FALSE,"GAS_SOLDA_TINTA_AREIA";#N/A,#N/A,FALSE,"MAT.CONS";#N/A,#N/A,FALSE,"RES.SUB";#N/A,#N/A,FALSE,"CANT.";#N/A,#N/A,FALSE,"MAT.PERM";#N/A,#N/A,FALSE,"CUS.DIR";#N/A,#N/A,FALSE,"2.3";#N/A,#N/A,FALSE,"total";#N/A,#N/A,FALSE,"CUSTO";#N/A,#N/A,FALSE,"ORÇAM"}</definedName>
    <definedName name="wrn.ESTIMAT." localSheetId="9" hidden="1">{#N/A,#N/A,FALSE,"RA";#N/A,#N/A,FALSE,"APO";#N/A,#N/A,FALSE,"MOD";#N/A,#N/A,FALSE,"ESA";#N/A,#N/A,FALSE,"MOI";#N/A,#N/A,FALSE,"ALIM_TRANS";#N/A,#N/A,FALSE,"EQUIP.";#N/A,#N/A,FALSE,"EPI_FER.CONS";#N/A,#N/A,FALSE,"GAS_SOLDA_TINTA_AREIA";#N/A,#N/A,FALSE,"MAT.CONS";#N/A,#N/A,FALSE,"RES.SUB";#N/A,#N/A,FALSE,"CANT.";#N/A,#N/A,FALSE,"MAT.PERM";#N/A,#N/A,FALSE,"CUS.DIR";#N/A,#N/A,FALSE,"2.3";#N/A,#N/A,FALSE,"total";#N/A,#N/A,FALSE,"CUSTO";#N/A,#N/A,FALSE,"ORÇAM"}</definedName>
    <definedName name="wrn.ESTIMAT." hidden="1">{#N/A,#N/A,FALSE,"RA";#N/A,#N/A,FALSE,"APO";#N/A,#N/A,FALSE,"MOD";#N/A,#N/A,FALSE,"ESA";#N/A,#N/A,FALSE,"MOI";#N/A,#N/A,FALSE,"ALIM_TRANS";#N/A,#N/A,FALSE,"EQUIP.";#N/A,#N/A,FALSE,"EPI_FER.CONS";#N/A,#N/A,FALSE,"GAS_SOLDA_TINTA_AREIA";#N/A,#N/A,FALSE,"MAT.CONS";#N/A,#N/A,FALSE,"RES.SUB";#N/A,#N/A,FALSE,"CANT.";#N/A,#N/A,FALSE,"MAT.PERM";#N/A,#N/A,FALSE,"CUS.DIR";#N/A,#N/A,FALSE,"2.3";#N/A,#N/A,FALSE,"total";#N/A,#N/A,FALSE,"CUSTO";#N/A,#N/A,FALSE,"ORÇAM"}</definedName>
    <definedName name="wrn.impressao." localSheetId="0" hidden="1">{#N/A,#N/A,FALSE,"FASE1";#N/A,#N/A,FALSE,"FASE2";#N/A,#N/A,FALSE,"FASE3";#N/A,#N/A,FALSE,"FASE4";#N/A,#N/A,FALSE,"FASE5";#N/A,#N/A,FALSE,"FASE6";#N/A,#N/A,FALSE,"FASE7";#N/A,#N/A,FALSE,"FASE8";#N/A,#N/A,FALSE,"FASE9";#N/A,#N/A,FALSE,"FASE10";#N/A,#N/A,FALSE,"EQUIPAMENTOS";#N/A,#N/A,FALSE,"MOI";#N/A,#N/A,FALSE,"CANTEIRO";#N/A,#N/A,FALSE,"TERCEIROS";#N/A,#N/A,FALSE,"DCO";#N/A,#N/A,FALSE,"RESUMO"}</definedName>
    <definedName name="wrn.impressao." localSheetId="9" hidden="1">{#N/A,#N/A,FALSE,"FASE1";#N/A,#N/A,FALSE,"FASE2";#N/A,#N/A,FALSE,"FASE3";#N/A,#N/A,FALSE,"FASE4";#N/A,#N/A,FALSE,"FASE5";#N/A,#N/A,FALSE,"FASE6";#N/A,#N/A,FALSE,"FASE7";#N/A,#N/A,FALSE,"FASE8";#N/A,#N/A,FALSE,"FASE9";#N/A,#N/A,FALSE,"FASE10";#N/A,#N/A,FALSE,"EQUIPAMENTOS";#N/A,#N/A,FALSE,"MOI";#N/A,#N/A,FALSE,"CANTEIRO";#N/A,#N/A,FALSE,"TERCEIROS";#N/A,#N/A,FALSE,"DCO";#N/A,#N/A,FALSE,"RESUMO"}</definedName>
    <definedName name="wrn.impressao." hidden="1">{#N/A,#N/A,FALSE,"FASE1";#N/A,#N/A,FALSE,"FASE2";#N/A,#N/A,FALSE,"FASE3";#N/A,#N/A,FALSE,"FASE4";#N/A,#N/A,FALSE,"FASE5";#N/A,#N/A,FALSE,"FASE6";#N/A,#N/A,FALSE,"FASE7";#N/A,#N/A,FALSE,"FASE8";#N/A,#N/A,FALSE,"FASE9";#N/A,#N/A,FALSE,"FASE10";#N/A,#N/A,FALSE,"EQUIPAMENTOS";#N/A,#N/A,FALSE,"MOI";#N/A,#N/A,FALSE,"CANTEIRO";#N/A,#N/A,FALSE,"TERCEIROS";#N/A,#N/A,FALSE,"DCO";#N/A,#N/A,FALSE,"RESUMO"}</definedName>
    <definedName name="WRN.PEND" localSheetId="0" hidden="1">{#N/A,#N/A,FALSE,"GERAL";#N/A,#N/A,FALSE,"012-96";#N/A,#N/A,FALSE,"018-96";#N/A,#N/A,FALSE,"027-96";#N/A,#N/A,FALSE,"059-96";#N/A,#N/A,FALSE,"076-96";#N/A,#N/A,FALSE,"019-97";#N/A,#N/A,FALSE,"021-97";#N/A,#N/A,FALSE,"022-97";#N/A,#N/A,FALSE,"028-97"}</definedName>
    <definedName name="WRN.PEND" localSheetId="9" hidden="1">{#N/A,#N/A,FALSE,"GERAL";#N/A,#N/A,FALSE,"012-96";#N/A,#N/A,FALSE,"018-96";#N/A,#N/A,FALSE,"027-96";#N/A,#N/A,FALSE,"059-96";#N/A,#N/A,FALSE,"076-96";#N/A,#N/A,FALSE,"019-97";#N/A,#N/A,FALSE,"021-97";#N/A,#N/A,FALSE,"022-97";#N/A,#N/A,FALSE,"028-97"}</definedName>
    <definedName name="WRN.PEND" hidden="1">{#N/A,#N/A,FALSE,"GERAL";#N/A,#N/A,FALSE,"012-96";#N/A,#N/A,FALSE,"018-96";#N/A,#N/A,FALSE,"027-96";#N/A,#N/A,FALSE,"059-96";#N/A,#N/A,FALSE,"076-96";#N/A,#N/A,FALSE,"019-97";#N/A,#N/A,FALSE,"021-97";#N/A,#N/A,FALSE,"022-97";#N/A,#N/A,FALSE,"028-97"}</definedName>
    <definedName name="WRN.PEND2" localSheetId="0" hidden="1">{#N/A,#N/A,FALSE,"GERAL";#N/A,#N/A,FALSE,"012-96";#N/A,#N/A,FALSE,"018-96";#N/A,#N/A,FALSE,"027-96";#N/A,#N/A,FALSE,"059-96";#N/A,#N/A,FALSE,"076-96";#N/A,#N/A,FALSE,"019-97";#N/A,#N/A,FALSE,"021-97";#N/A,#N/A,FALSE,"022-97";#N/A,#N/A,FALSE,"028-97"}</definedName>
    <definedName name="WRN.PEND2" localSheetId="9"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localSheetId="0" hidden="1">{#N/A,#N/A,FALSE,"GERAL";#N/A,#N/A,FALSE,"012-96";#N/A,#N/A,FALSE,"018-96";#N/A,#N/A,FALSE,"027-96";#N/A,#N/A,FALSE,"059-96";#N/A,#N/A,FALSE,"076-96";#N/A,#N/A,FALSE,"019-97";#N/A,#N/A,FALSE,"021-97";#N/A,#N/A,FALSE,"022-97";#N/A,#N/A,FALSE,"028-97"}</definedName>
    <definedName name="WRN.PEND3" localSheetId="9"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localSheetId="0" hidden="1">{#N/A,#N/A,FALSE,"GERAL";#N/A,#N/A,FALSE,"012-96";#N/A,#N/A,FALSE,"018-96";#N/A,#N/A,FALSE,"027-96";#N/A,#N/A,FALSE,"059-96";#N/A,#N/A,FALSE,"076-96";#N/A,#N/A,FALSE,"019-97";#N/A,#N/A,FALSE,"021-97";#N/A,#N/A,FALSE,"022-97";#N/A,#N/A,FALSE,"028-97"}</definedName>
    <definedName name="WRN.PEND4" localSheetId="9"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localSheetId="0" hidden="1">{#N/A,#N/A,FALSE,"GERAL";#N/A,#N/A,FALSE,"012-96";#N/A,#N/A,FALSE,"018-96";#N/A,#N/A,FALSE,"027-96";#N/A,#N/A,FALSE,"059-96";#N/A,#N/A,FALSE,"076-96";#N/A,#N/A,FALSE,"019-97";#N/A,#N/A,FALSE,"021-97";#N/A,#N/A,FALSE,"022-97";#N/A,#N/A,FALSE,"028-97"}</definedName>
    <definedName name="wrn.PENDENCIAS." localSheetId="9"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total" localSheetId="0">#REF!</definedName>
    <definedName name="Wtotal" localSheetId="9">#REF!</definedName>
    <definedName name="Wtotal">#REF!</definedName>
    <definedName name="X" localSheetId="0">#REF!</definedName>
    <definedName name="X" localSheetId="9">#REF!</definedName>
    <definedName name="X">#REF!</definedName>
    <definedName name="xxx" localSheetId="0" hidden="1">{#N/A,#N/A,FALSE,"GERAL";#N/A,#N/A,FALSE,"012-96";#N/A,#N/A,FALSE,"018-96";#N/A,#N/A,FALSE,"027-96";#N/A,#N/A,FALSE,"059-96";#N/A,#N/A,FALSE,"076-96";#N/A,#N/A,FALSE,"019-97";#N/A,#N/A,FALSE,"021-97";#N/A,#N/A,FALSE,"022-97";#N/A,#N/A,FALSE,"028-97"}</definedName>
    <definedName name="xxx" localSheetId="9" hidden="1">{#N/A,#N/A,FALSE,"GERAL";#N/A,#N/A,FALSE,"012-96";#N/A,#N/A,FALSE,"018-96";#N/A,#N/A,FALSE,"027-96";#N/A,#N/A,FALSE,"059-96";#N/A,#N/A,FALSE,"076-96";#N/A,#N/A,FALSE,"019-97";#N/A,#N/A,FALSE,"021-97";#N/A,#N/A,FALSE,"022-97";#N/A,#N/A,FALSE,"028-97"}</definedName>
    <definedName name="xxx" hidden="1">{#N/A,#N/A,FALSE,"GERAL";#N/A,#N/A,FALSE,"012-96";#N/A,#N/A,FALSE,"018-96";#N/A,#N/A,FALSE,"027-96";#N/A,#N/A,FALSE,"059-96";#N/A,#N/A,FALSE,"076-96";#N/A,#N/A,FALSE,"019-97";#N/A,#N/A,FALSE,"021-97";#N/A,#N/A,FALSE,"022-97";#N/A,#N/A,FALSE,"028-97"}</definedName>
    <definedName name="xxxx" localSheetId="0" hidden="1">{#N/A,#N/A,FALSE,"GERAL";#N/A,#N/A,FALSE,"012-96";#N/A,#N/A,FALSE,"018-96";#N/A,#N/A,FALSE,"027-96";#N/A,#N/A,FALSE,"059-96";#N/A,#N/A,FALSE,"076-96";#N/A,#N/A,FALSE,"019-97";#N/A,#N/A,FALSE,"021-97";#N/A,#N/A,FALSE,"022-97";#N/A,#N/A,FALSE,"028-97"}</definedName>
    <definedName name="xxxx" localSheetId="9" hidden="1">{#N/A,#N/A,FALSE,"GERAL";#N/A,#N/A,FALSE,"012-96";#N/A,#N/A,FALSE,"018-96";#N/A,#N/A,FALSE,"027-96";#N/A,#N/A,FALSE,"059-96";#N/A,#N/A,FALSE,"076-96";#N/A,#N/A,FALSE,"019-97";#N/A,#N/A,FALSE,"021-97";#N/A,#N/A,FALSE,"022-97";#N/A,#N/A,FALSE,"028-97"}</definedName>
    <definedName name="xxxx" hidden="1">{#N/A,#N/A,FALSE,"GERAL";#N/A,#N/A,FALSE,"012-96";#N/A,#N/A,FALSE,"018-96";#N/A,#N/A,FALSE,"027-96";#N/A,#N/A,FALSE,"059-96";#N/A,#N/A,FALSE,"076-96";#N/A,#N/A,FALSE,"019-97";#N/A,#N/A,FALSE,"021-97";#N/A,#N/A,FALSE,"022-97";#N/A,#N/A,FALSE,"028-97"}</definedName>
    <definedName name="XXXXX">#REF!</definedName>
    <definedName name="XXXXXX" localSheetId="0">#REF!</definedName>
    <definedName name="XXXXXX" localSheetId="9">#REF!</definedName>
    <definedName name="XXXXXX">#REF!</definedName>
    <definedName name="XXXXXXX" localSheetId="0">#REF!</definedName>
    <definedName name="XXXXXXX" localSheetId="9">#REF!</definedName>
    <definedName name="XXXXXXX">#REF!</definedName>
    <definedName name="XYZZXZXXZXZ" localSheetId="0">#REF!</definedName>
    <definedName name="XYZZXZXXZXZ" localSheetId="9">#REF!</definedName>
    <definedName name="XYZZXZXXZXZ">#REF!</definedName>
    <definedName name="Z" localSheetId="0">#REF!</definedName>
    <definedName name="Z" localSheetId="9">#REF!</definedName>
    <definedName name="Z">#REF!</definedName>
    <definedName name="Z_0CCF26D2_015A_48BB_A932_E67ED632CE05_.wvu.FilterData" localSheetId="1" hidden="1">ARQUITETURA!#REF!</definedName>
    <definedName name="Z_0CCF26D2_015A_48BB_A932_E67ED632CE05_.wvu.FilterData" localSheetId="2" hidden="1">AUTOMAÇÃO!#REF!</definedName>
    <definedName name="Z_0CCF26D2_015A_48BB_A932_E67ED632CE05_.wvu.FilterData" localSheetId="3" hidden="1">CIVIL!#REF!</definedName>
    <definedName name="Z_0CCF26D2_015A_48BB_A932_E67ED632CE05_.wvu.FilterData" localSheetId="8" hidden="1">'CIVIL-624'!#REF!</definedName>
    <definedName name="Z_0CCF26D2_015A_48BB_A932_E67ED632CE05_.wvu.FilterData" localSheetId="4" hidden="1">ELÉTRICA!#REF!</definedName>
    <definedName name="Z_0CCF26D2_015A_48BB_A932_E67ED632CE05_.wvu.FilterData" localSheetId="5" hidden="1">HVAC!#REF!</definedName>
    <definedName name="Z_0CCF26D2_015A_48BB_A932_E67ED632CE05_.wvu.FilterData" localSheetId="9" hidden="1">RESUMO!$A$5:$O$5</definedName>
    <definedName name="Z_0CCF26D2_015A_48BB_A932_E67ED632CE05_.wvu.FilterData" localSheetId="6" hidden="1">SPCI!#REF!</definedName>
    <definedName name="Z_0CCF26D2_015A_48BB_A932_E67ED632CE05_.wvu.FilterData" localSheetId="7" hidden="1">TELECOM!#REF!</definedName>
    <definedName name="Z_0CCF26D2_015A_48BB_A932_E67ED632CE05_.wvu.PrintArea" localSheetId="1" hidden="1">ARQUITETURA!$A$10:$L$98</definedName>
    <definedName name="Z_0CCF26D2_015A_48BB_A932_E67ED632CE05_.wvu.PrintArea" localSheetId="2" hidden="1">AUTOMAÇÃO!$A$10:$L$335</definedName>
    <definedName name="Z_0CCF26D2_015A_48BB_A932_E67ED632CE05_.wvu.PrintArea" localSheetId="3" hidden="1">CIVIL!$A$10:$L$214</definedName>
    <definedName name="Z_0CCF26D2_015A_48BB_A932_E67ED632CE05_.wvu.PrintArea" localSheetId="8" hidden="1">'CIVIL-624'!$A$10:$L$123</definedName>
    <definedName name="Z_0CCF26D2_015A_48BB_A932_E67ED632CE05_.wvu.PrintArea" localSheetId="4" hidden="1">ELÉTRICA!$A$10:$L$266</definedName>
    <definedName name="Z_0CCF26D2_015A_48BB_A932_E67ED632CE05_.wvu.PrintArea" localSheetId="5" hidden="1">HVAC!$A$10:$L$41</definedName>
    <definedName name="Z_0CCF26D2_015A_48BB_A932_E67ED632CE05_.wvu.PrintArea" localSheetId="9" hidden="1">RESUMO!$A$5:$V$17</definedName>
    <definedName name="Z_0CCF26D2_015A_48BB_A932_E67ED632CE05_.wvu.PrintArea" localSheetId="6" hidden="1">SPCI!$A$10:$L$42</definedName>
    <definedName name="Z_0CCF26D2_015A_48BB_A932_E67ED632CE05_.wvu.PrintArea" localSheetId="7" hidden="1">TELECOM!$A$10:$L$257</definedName>
    <definedName name="Z_0CCF26D2_015A_48BB_A932_E67ED632CE05_.wvu.PrintTitles" localSheetId="1" hidden="1">ARQUITETURA!#REF!</definedName>
    <definedName name="Z_0CCF26D2_015A_48BB_A932_E67ED632CE05_.wvu.PrintTitles" localSheetId="2" hidden="1">AUTOMAÇÃO!#REF!</definedName>
    <definedName name="Z_0CCF26D2_015A_48BB_A932_E67ED632CE05_.wvu.PrintTitles" localSheetId="3" hidden="1">CIVIL!#REF!</definedName>
    <definedName name="Z_0CCF26D2_015A_48BB_A932_E67ED632CE05_.wvu.PrintTitles" localSheetId="8" hidden="1">'CIVIL-624'!#REF!</definedName>
    <definedName name="Z_0CCF26D2_015A_48BB_A932_E67ED632CE05_.wvu.PrintTitles" localSheetId="4" hidden="1">ELÉTRICA!#REF!</definedName>
    <definedName name="Z_0CCF26D2_015A_48BB_A932_E67ED632CE05_.wvu.PrintTitles" localSheetId="5" hidden="1">HVAC!#REF!</definedName>
    <definedName name="Z_0CCF26D2_015A_48BB_A932_E67ED632CE05_.wvu.PrintTitles" localSheetId="9" hidden="1">RESUMO!$5:$5</definedName>
    <definedName name="Z_0CCF26D2_015A_48BB_A932_E67ED632CE05_.wvu.PrintTitles" localSheetId="6" hidden="1">SPCI!#REF!</definedName>
    <definedName name="Z_0CCF26D2_015A_48BB_A932_E67ED632CE05_.wvu.PrintTitles" localSheetId="7" hidden="1">TELECOM!#REF!</definedName>
    <definedName name="Z_139CDC34_A2AE_4FB8_A6BF_3FCAEDE2A712_.wvu.FilterData" localSheetId="1" hidden="1">ARQUITETURA!#REF!</definedName>
    <definedName name="Z_139CDC34_A2AE_4FB8_A6BF_3FCAEDE2A712_.wvu.FilterData" localSheetId="2" hidden="1">AUTOMAÇÃO!#REF!</definedName>
    <definedName name="Z_139CDC34_A2AE_4FB8_A6BF_3FCAEDE2A712_.wvu.FilterData" localSheetId="3" hidden="1">CIVIL!#REF!</definedName>
    <definedName name="Z_139CDC34_A2AE_4FB8_A6BF_3FCAEDE2A712_.wvu.FilterData" localSheetId="8" hidden="1">'CIVIL-624'!#REF!</definedName>
    <definedName name="Z_139CDC34_A2AE_4FB8_A6BF_3FCAEDE2A712_.wvu.FilterData" localSheetId="4" hidden="1">ELÉTRICA!#REF!</definedName>
    <definedName name="Z_139CDC34_A2AE_4FB8_A6BF_3FCAEDE2A712_.wvu.FilterData" localSheetId="5" hidden="1">HVAC!#REF!</definedName>
    <definedName name="Z_139CDC34_A2AE_4FB8_A6BF_3FCAEDE2A712_.wvu.FilterData" localSheetId="9" hidden="1">RESUMO!$A$5:$O$5</definedName>
    <definedName name="Z_139CDC34_A2AE_4FB8_A6BF_3FCAEDE2A712_.wvu.FilterData" localSheetId="6" hidden="1">SPCI!#REF!</definedName>
    <definedName name="Z_139CDC34_A2AE_4FB8_A6BF_3FCAEDE2A712_.wvu.FilterData" localSheetId="7" hidden="1">TELECOM!#REF!</definedName>
    <definedName name="Z_139CDC34_A2AE_4FB8_A6BF_3FCAEDE2A712_.wvu.PrintArea" localSheetId="1" hidden="1">ARQUITETURA!$A$10:$L$98</definedName>
    <definedName name="Z_139CDC34_A2AE_4FB8_A6BF_3FCAEDE2A712_.wvu.PrintArea" localSheetId="2" hidden="1">AUTOMAÇÃO!$A$10:$L$335</definedName>
    <definedName name="Z_139CDC34_A2AE_4FB8_A6BF_3FCAEDE2A712_.wvu.PrintArea" localSheetId="3" hidden="1">CIVIL!$A$10:$L$214</definedName>
    <definedName name="Z_139CDC34_A2AE_4FB8_A6BF_3FCAEDE2A712_.wvu.PrintArea" localSheetId="8" hidden="1">'CIVIL-624'!$A$10:$L$123</definedName>
    <definedName name="Z_139CDC34_A2AE_4FB8_A6BF_3FCAEDE2A712_.wvu.PrintArea" localSheetId="4" hidden="1">ELÉTRICA!$A$10:$L$266</definedName>
    <definedName name="Z_139CDC34_A2AE_4FB8_A6BF_3FCAEDE2A712_.wvu.PrintArea" localSheetId="5" hidden="1">HVAC!$A$10:$L$41</definedName>
    <definedName name="Z_139CDC34_A2AE_4FB8_A6BF_3FCAEDE2A712_.wvu.PrintArea" localSheetId="9" hidden="1">RESUMO!$A$5:$V$17</definedName>
    <definedName name="Z_139CDC34_A2AE_4FB8_A6BF_3FCAEDE2A712_.wvu.PrintArea" localSheetId="6" hidden="1">SPCI!$A$10:$L$42</definedName>
    <definedName name="Z_139CDC34_A2AE_4FB8_A6BF_3FCAEDE2A712_.wvu.PrintArea" localSheetId="7" hidden="1">TELECOM!$A$10:$L$257</definedName>
    <definedName name="Z_139CDC34_A2AE_4FB8_A6BF_3FCAEDE2A712_.wvu.PrintTitles" localSheetId="1" hidden="1">ARQUITETURA!#REF!</definedName>
    <definedName name="Z_139CDC34_A2AE_4FB8_A6BF_3FCAEDE2A712_.wvu.PrintTitles" localSheetId="2" hidden="1">AUTOMAÇÃO!#REF!</definedName>
    <definedName name="Z_139CDC34_A2AE_4FB8_A6BF_3FCAEDE2A712_.wvu.PrintTitles" localSheetId="3" hidden="1">CIVIL!#REF!</definedName>
    <definedName name="Z_139CDC34_A2AE_4FB8_A6BF_3FCAEDE2A712_.wvu.PrintTitles" localSheetId="8" hidden="1">'CIVIL-624'!#REF!</definedName>
    <definedName name="Z_139CDC34_A2AE_4FB8_A6BF_3FCAEDE2A712_.wvu.PrintTitles" localSheetId="4" hidden="1">ELÉTRICA!#REF!</definedName>
    <definedName name="Z_139CDC34_A2AE_4FB8_A6BF_3FCAEDE2A712_.wvu.PrintTitles" localSheetId="5" hidden="1">HVAC!#REF!</definedName>
    <definedName name="Z_139CDC34_A2AE_4FB8_A6BF_3FCAEDE2A712_.wvu.PrintTitles" localSheetId="9" hidden="1">RESUMO!$5:$5</definedName>
    <definedName name="Z_139CDC34_A2AE_4FB8_A6BF_3FCAEDE2A712_.wvu.PrintTitles" localSheetId="6" hidden="1">SPCI!#REF!</definedName>
    <definedName name="Z_139CDC34_A2AE_4FB8_A6BF_3FCAEDE2A712_.wvu.PrintTitles" localSheetId="7" hidden="1">TELECOM!#REF!</definedName>
    <definedName name="Z_EC1863A0_3B45_43E6_81CD_D9608D52C52A_.wvu.FilterData" localSheetId="1" hidden="1">ARQUITETURA!#REF!</definedName>
    <definedName name="Z_EC1863A0_3B45_43E6_81CD_D9608D52C52A_.wvu.FilterData" localSheetId="2" hidden="1">AUTOMAÇÃO!#REF!</definedName>
    <definedName name="Z_EC1863A0_3B45_43E6_81CD_D9608D52C52A_.wvu.FilterData" localSheetId="3" hidden="1">CIVIL!#REF!</definedName>
    <definedName name="Z_EC1863A0_3B45_43E6_81CD_D9608D52C52A_.wvu.FilterData" localSheetId="8" hidden="1">'CIVIL-624'!#REF!</definedName>
    <definedName name="Z_EC1863A0_3B45_43E6_81CD_D9608D52C52A_.wvu.FilterData" localSheetId="4" hidden="1">ELÉTRICA!#REF!</definedName>
    <definedName name="Z_EC1863A0_3B45_43E6_81CD_D9608D52C52A_.wvu.FilterData" localSheetId="5" hidden="1">HVAC!#REF!</definedName>
    <definedName name="Z_EC1863A0_3B45_43E6_81CD_D9608D52C52A_.wvu.FilterData" localSheetId="9" hidden="1">RESUMO!$A$5:$O$5</definedName>
    <definedName name="Z_EC1863A0_3B45_43E6_81CD_D9608D52C52A_.wvu.FilterData" localSheetId="6" hidden="1">SPCI!#REF!</definedName>
    <definedName name="Z_EC1863A0_3B45_43E6_81CD_D9608D52C52A_.wvu.FilterData" localSheetId="7" hidden="1">TELECOM!#REF!</definedName>
    <definedName name="Z_EC1863A0_3B45_43E6_81CD_D9608D52C52A_.wvu.PrintArea" localSheetId="1" hidden="1">ARQUITETURA!$A$10:$L$98</definedName>
    <definedName name="Z_EC1863A0_3B45_43E6_81CD_D9608D52C52A_.wvu.PrintArea" localSheetId="2" hidden="1">AUTOMAÇÃO!$A$10:$L$335</definedName>
    <definedName name="Z_EC1863A0_3B45_43E6_81CD_D9608D52C52A_.wvu.PrintArea" localSheetId="3" hidden="1">CIVIL!$A$10:$L$214</definedName>
    <definedName name="Z_EC1863A0_3B45_43E6_81CD_D9608D52C52A_.wvu.PrintArea" localSheetId="8" hidden="1">'CIVIL-624'!$A$10:$L$123</definedName>
    <definedName name="Z_EC1863A0_3B45_43E6_81CD_D9608D52C52A_.wvu.PrintArea" localSheetId="4" hidden="1">ELÉTRICA!$A$10:$L$266</definedName>
    <definedName name="Z_EC1863A0_3B45_43E6_81CD_D9608D52C52A_.wvu.PrintArea" localSheetId="5" hidden="1">HVAC!$A$10:$L$41</definedName>
    <definedName name="Z_EC1863A0_3B45_43E6_81CD_D9608D52C52A_.wvu.PrintArea" localSheetId="9" hidden="1">RESUMO!$A$5:$V$17</definedName>
    <definedName name="Z_EC1863A0_3B45_43E6_81CD_D9608D52C52A_.wvu.PrintArea" localSheetId="6" hidden="1">SPCI!$A$10:$L$42</definedName>
    <definedName name="Z_EC1863A0_3B45_43E6_81CD_D9608D52C52A_.wvu.PrintArea" localSheetId="7" hidden="1">TELECOM!$A$10:$L$257</definedName>
    <definedName name="Z_EC1863A0_3B45_43E6_81CD_D9608D52C52A_.wvu.PrintTitles" localSheetId="1" hidden="1">ARQUITETURA!#REF!</definedName>
    <definedName name="Z_EC1863A0_3B45_43E6_81CD_D9608D52C52A_.wvu.PrintTitles" localSheetId="2" hidden="1">AUTOMAÇÃO!#REF!</definedName>
    <definedName name="Z_EC1863A0_3B45_43E6_81CD_D9608D52C52A_.wvu.PrintTitles" localSheetId="3" hidden="1">CIVIL!#REF!</definedName>
    <definedName name="Z_EC1863A0_3B45_43E6_81CD_D9608D52C52A_.wvu.PrintTitles" localSheetId="8" hidden="1">'CIVIL-624'!#REF!</definedName>
    <definedName name="Z_EC1863A0_3B45_43E6_81CD_D9608D52C52A_.wvu.PrintTitles" localSheetId="4" hidden="1">ELÉTRICA!#REF!</definedName>
    <definedName name="Z_EC1863A0_3B45_43E6_81CD_D9608D52C52A_.wvu.PrintTitles" localSheetId="5" hidden="1">HVAC!#REF!</definedName>
    <definedName name="Z_EC1863A0_3B45_43E6_81CD_D9608D52C52A_.wvu.PrintTitles" localSheetId="9" hidden="1">RESUMO!$5:$5</definedName>
    <definedName name="Z_EC1863A0_3B45_43E6_81CD_D9608D52C52A_.wvu.PrintTitles" localSheetId="6" hidden="1">SPCI!#REF!</definedName>
    <definedName name="Z_EC1863A0_3B45_43E6_81CD_D9608D52C52A_.wvu.PrintTitles" localSheetId="7" hidden="1">TELECOM!#REF!</definedName>
  </definedNames>
  <calcPr calcId="191029" iterate="1"/>
  <customWorkbookViews>
    <customWorkbookView name="Luanna Fernandes De Lima - Modo de exibição pessoal" guid="{0CCF26D2-015A-48BB-A932-E67ED632CE05}" mergeInterval="0" personalView="1" maximized="1" xWindow="-8" yWindow="-8" windowWidth="1382" windowHeight="744" tabRatio="646" activeSheetId="2"/>
    <customWorkbookView name="Rubia Fernanda Grigoletto - Modo de exibição pessoal" guid="{139CDC34-A2AE-4FB8-A6BF-3FCAEDE2A712}" autoUpdate="1" mergeInterval="10" personalView="1" maximized="1" xWindow="-8" yWindow="-8" windowWidth="1382" windowHeight="744" tabRatio="646" activeSheetId="2"/>
    <customWorkbookView name="Paula Mantovanelli - Modo de exibição pessoal" guid="{EC1863A0-3B45-43E6-81CD-D9608D52C52A}" mergeInterval="0" personalView="1" maximized="1" xWindow="-8" yWindow="-8" windowWidth="1382" windowHeight="744" tabRatio="64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20" i="20" l="1"/>
  <c r="L120" i="20" s="1"/>
  <c r="I120" i="20"/>
  <c r="H120" i="20"/>
  <c r="J120" i="20" s="1"/>
  <c r="L119" i="20"/>
  <c r="K119" i="20"/>
  <c r="I119" i="20"/>
  <c r="H119" i="20"/>
  <c r="K118" i="20"/>
  <c r="L118" i="20" s="1"/>
  <c r="I118" i="20"/>
  <c r="H118" i="20"/>
  <c r="J118" i="20" s="1"/>
  <c r="K117" i="20"/>
  <c r="L117" i="20" s="1"/>
  <c r="I117" i="20"/>
  <c r="H117" i="20"/>
  <c r="J117" i="20" s="1"/>
  <c r="K115" i="20"/>
  <c r="L115" i="20" s="1"/>
  <c r="I115" i="20"/>
  <c r="H115" i="20"/>
  <c r="K114" i="20"/>
  <c r="L114" i="20" s="1"/>
  <c r="I114" i="20"/>
  <c r="H114" i="20"/>
  <c r="J114" i="20" s="1"/>
  <c r="K113" i="20"/>
  <c r="L113" i="20" s="1"/>
  <c r="I113" i="20"/>
  <c r="H113" i="20"/>
  <c r="J113" i="20" s="1"/>
  <c r="K112" i="20"/>
  <c r="L112" i="20" s="1"/>
  <c r="I112" i="20"/>
  <c r="H112" i="20"/>
  <c r="J112" i="20" s="1"/>
  <c r="K111" i="20"/>
  <c r="L111" i="20" s="1"/>
  <c r="I111" i="20"/>
  <c r="H111" i="20"/>
  <c r="K110" i="20"/>
  <c r="L110" i="20" s="1"/>
  <c r="I110" i="20"/>
  <c r="H110" i="20"/>
  <c r="J110" i="20" s="1"/>
  <c r="K109" i="20"/>
  <c r="L109" i="20" s="1"/>
  <c r="I109" i="20"/>
  <c r="H109" i="20"/>
  <c r="K108" i="20"/>
  <c r="L108" i="20" s="1"/>
  <c r="I108" i="20"/>
  <c r="H108" i="20"/>
  <c r="J108" i="20" s="1"/>
  <c r="K107" i="20"/>
  <c r="L107" i="20" s="1"/>
  <c r="I107" i="20"/>
  <c r="H107" i="20"/>
  <c r="K106" i="20"/>
  <c r="L106" i="20" s="1"/>
  <c r="I106" i="20"/>
  <c r="H106" i="20"/>
  <c r="J106" i="20" s="1"/>
  <c r="K105" i="20"/>
  <c r="L105" i="20" s="1"/>
  <c r="I105" i="20"/>
  <c r="H105" i="20"/>
  <c r="K104" i="20"/>
  <c r="L104" i="20" s="1"/>
  <c r="I104" i="20"/>
  <c r="H104" i="20"/>
  <c r="J104" i="20" s="1"/>
  <c r="K103" i="20"/>
  <c r="L103" i="20" s="1"/>
  <c r="I103" i="20"/>
  <c r="H103" i="20"/>
  <c r="K101" i="20"/>
  <c r="L101" i="20" s="1"/>
  <c r="I101" i="20"/>
  <c r="H101" i="20"/>
  <c r="J101" i="20" s="1"/>
  <c r="K100" i="20"/>
  <c r="L100" i="20" s="1"/>
  <c r="I100" i="20"/>
  <c r="H100" i="20"/>
  <c r="K99" i="20"/>
  <c r="L99" i="20" s="1"/>
  <c r="I99" i="20"/>
  <c r="H99" i="20"/>
  <c r="J99" i="20" s="1"/>
  <c r="K98" i="20"/>
  <c r="L98" i="20" s="1"/>
  <c r="I98" i="20"/>
  <c r="H98" i="20"/>
  <c r="J98" i="20" s="1"/>
  <c r="K97" i="20"/>
  <c r="L97" i="20" s="1"/>
  <c r="I97" i="20"/>
  <c r="H97" i="20"/>
  <c r="J97" i="20" s="1"/>
  <c r="K96" i="20"/>
  <c r="L96" i="20" s="1"/>
  <c r="J96" i="20"/>
  <c r="I96" i="20"/>
  <c r="H96" i="20"/>
  <c r="K93" i="20"/>
  <c r="L93" i="20" s="1"/>
  <c r="I93" i="20"/>
  <c r="H93" i="20"/>
  <c r="J93" i="20" s="1"/>
  <c r="K92" i="20"/>
  <c r="L92" i="20" s="1"/>
  <c r="I92" i="20"/>
  <c r="H92" i="20"/>
  <c r="J92" i="20" s="1"/>
  <c r="K91" i="20"/>
  <c r="L91" i="20" s="1"/>
  <c r="I91" i="20"/>
  <c r="H91" i="20"/>
  <c r="J91" i="20" s="1"/>
  <c r="K88" i="20"/>
  <c r="L88" i="20" s="1"/>
  <c r="I88" i="20"/>
  <c r="H88" i="20"/>
  <c r="K87" i="20"/>
  <c r="L87" i="20" s="1"/>
  <c r="J87" i="20"/>
  <c r="I87" i="20"/>
  <c r="H87" i="20"/>
  <c r="K86" i="20"/>
  <c r="L86" i="20" s="1"/>
  <c r="I86" i="20"/>
  <c r="H86" i="20"/>
  <c r="J86" i="20" s="1"/>
  <c r="K83" i="20"/>
  <c r="L83" i="20" s="1"/>
  <c r="I83" i="20"/>
  <c r="H83" i="20"/>
  <c r="K82" i="20"/>
  <c r="L82" i="20" s="1"/>
  <c r="I82" i="20"/>
  <c r="H82" i="20"/>
  <c r="J82" i="20" s="1"/>
  <c r="K81" i="20"/>
  <c r="L81" i="20" s="1"/>
  <c r="I81" i="20"/>
  <c r="H81" i="20"/>
  <c r="K80" i="20"/>
  <c r="L80" i="20" s="1"/>
  <c r="I80" i="20"/>
  <c r="H80" i="20"/>
  <c r="J80" i="20" s="1"/>
  <c r="K79" i="20"/>
  <c r="L79" i="20" s="1"/>
  <c r="I79" i="20"/>
  <c r="H79" i="20"/>
  <c r="K78" i="20"/>
  <c r="L78" i="20" s="1"/>
  <c r="I78" i="20"/>
  <c r="H78" i="20"/>
  <c r="K76" i="20"/>
  <c r="L76" i="20" s="1"/>
  <c r="I76" i="20"/>
  <c r="H76" i="20"/>
  <c r="J76" i="20" s="1"/>
  <c r="K75" i="20"/>
  <c r="L75" i="20" s="1"/>
  <c r="I75" i="20"/>
  <c r="H75" i="20"/>
  <c r="J75" i="20" s="1"/>
  <c r="K74" i="20"/>
  <c r="L74" i="20" s="1"/>
  <c r="I74" i="20"/>
  <c r="H74" i="20"/>
  <c r="J74" i="20" s="1"/>
  <c r="K73" i="20"/>
  <c r="L73" i="20" s="1"/>
  <c r="I73" i="20"/>
  <c r="H73" i="20"/>
  <c r="J73" i="20" s="1"/>
  <c r="K72" i="20"/>
  <c r="L72" i="20" s="1"/>
  <c r="I72" i="20"/>
  <c r="H72" i="20"/>
  <c r="J72" i="20" s="1"/>
  <c r="K71" i="20"/>
  <c r="L71" i="20" s="1"/>
  <c r="I71" i="20"/>
  <c r="H71" i="20"/>
  <c r="J71" i="20" s="1"/>
  <c r="K70" i="20"/>
  <c r="L70" i="20" s="1"/>
  <c r="I70" i="20"/>
  <c r="H70" i="20"/>
  <c r="J70" i="20" s="1"/>
  <c r="K69" i="20"/>
  <c r="L69" i="20" s="1"/>
  <c r="I69" i="20"/>
  <c r="J69" i="20" s="1"/>
  <c r="H69" i="20"/>
  <c r="K68" i="20"/>
  <c r="L68" i="20" s="1"/>
  <c r="I68" i="20"/>
  <c r="H68" i="20"/>
  <c r="J68" i="20" s="1"/>
  <c r="K67" i="20"/>
  <c r="L67" i="20" s="1"/>
  <c r="I67" i="20"/>
  <c r="H67" i="20"/>
  <c r="K66" i="20"/>
  <c r="L66" i="20" s="1"/>
  <c r="I66" i="20"/>
  <c r="H66" i="20"/>
  <c r="J66" i="20" s="1"/>
  <c r="K65" i="20"/>
  <c r="L65" i="20" s="1"/>
  <c r="I65" i="20"/>
  <c r="H65" i="20"/>
  <c r="J65" i="20" s="1"/>
  <c r="K64" i="20"/>
  <c r="L64" i="20" s="1"/>
  <c r="I64" i="20"/>
  <c r="H64" i="20"/>
  <c r="J64" i="20" s="1"/>
  <c r="K61" i="20"/>
  <c r="L61" i="20" s="1"/>
  <c r="I61" i="20"/>
  <c r="H61" i="20"/>
  <c r="K60" i="20"/>
  <c r="L60" i="20" s="1"/>
  <c r="I60" i="20"/>
  <c r="H60" i="20"/>
  <c r="J60" i="20" s="1"/>
  <c r="K59" i="20"/>
  <c r="L59" i="20" s="1"/>
  <c r="I59" i="20"/>
  <c r="H59" i="20"/>
  <c r="K57" i="20"/>
  <c r="L57" i="20" s="1"/>
  <c r="I57" i="20"/>
  <c r="H57" i="20"/>
  <c r="K56" i="20"/>
  <c r="L56" i="20" s="1"/>
  <c r="I56" i="20"/>
  <c r="H56" i="20"/>
  <c r="K55" i="20"/>
  <c r="L55" i="20" s="1"/>
  <c r="I55" i="20"/>
  <c r="H55" i="20"/>
  <c r="K54" i="20"/>
  <c r="L54" i="20" s="1"/>
  <c r="I54" i="20"/>
  <c r="H54" i="20"/>
  <c r="J54" i="20" s="1"/>
  <c r="K51" i="20"/>
  <c r="L51" i="20" s="1"/>
  <c r="I51" i="20"/>
  <c r="H51" i="20"/>
  <c r="J51" i="20" s="1"/>
  <c r="K50" i="20"/>
  <c r="L50" i="20" s="1"/>
  <c r="I50" i="20"/>
  <c r="H50" i="20"/>
  <c r="K49" i="20"/>
  <c r="L49" i="20" s="1"/>
  <c r="I49" i="20"/>
  <c r="H49" i="20"/>
  <c r="J49" i="20" s="1"/>
  <c r="K48" i="20"/>
  <c r="L48" i="20" s="1"/>
  <c r="I48" i="20"/>
  <c r="H48" i="20"/>
  <c r="K47" i="20"/>
  <c r="L47" i="20" s="1"/>
  <c r="I47" i="20"/>
  <c r="H47" i="20"/>
  <c r="J47" i="20" s="1"/>
  <c r="K46" i="20"/>
  <c r="L46" i="20" s="1"/>
  <c r="I46" i="20"/>
  <c r="H46" i="20"/>
  <c r="J46" i="20" s="1"/>
  <c r="K43" i="20"/>
  <c r="L43" i="20" s="1"/>
  <c r="I43" i="20"/>
  <c r="H43" i="20"/>
  <c r="K41" i="20"/>
  <c r="L41" i="20" s="1"/>
  <c r="I41" i="20"/>
  <c r="H41" i="20"/>
  <c r="K40" i="20"/>
  <c r="L40" i="20" s="1"/>
  <c r="I40" i="20"/>
  <c r="H40" i="20"/>
  <c r="J40" i="20" s="1"/>
  <c r="K39" i="20"/>
  <c r="L39" i="20" s="1"/>
  <c r="I39" i="20"/>
  <c r="H39" i="20"/>
  <c r="J39" i="20" s="1"/>
  <c r="K37" i="20"/>
  <c r="L37" i="20" s="1"/>
  <c r="I37" i="20"/>
  <c r="H37" i="20"/>
  <c r="J37" i="20" s="1"/>
  <c r="K36" i="20"/>
  <c r="L36" i="20" s="1"/>
  <c r="I36" i="20"/>
  <c r="J36" i="20" s="1"/>
  <c r="H36" i="20"/>
  <c r="K35" i="20"/>
  <c r="L35" i="20" s="1"/>
  <c r="I35" i="20"/>
  <c r="H35" i="20"/>
  <c r="J35" i="20" s="1"/>
  <c r="K34" i="20"/>
  <c r="L34" i="20" s="1"/>
  <c r="I34" i="20"/>
  <c r="H34" i="20"/>
  <c r="K33" i="20"/>
  <c r="L33" i="20" s="1"/>
  <c r="I33" i="20"/>
  <c r="H33" i="20"/>
  <c r="J33" i="20" s="1"/>
  <c r="K32" i="20"/>
  <c r="L32" i="20" s="1"/>
  <c r="I32" i="20"/>
  <c r="H32" i="20"/>
  <c r="K31" i="20"/>
  <c r="L31" i="20" s="1"/>
  <c r="I31" i="20"/>
  <c r="H31" i="20"/>
  <c r="K30" i="20"/>
  <c r="L30" i="20" s="1"/>
  <c r="I30" i="20"/>
  <c r="H30" i="20"/>
  <c r="J30" i="20" s="1"/>
  <c r="K28" i="20"/>
  <c r="L28" i="20" s="1"/>
  <c r="I28" i="20"/>
  <c r="H28" i="20"/>
  <c r="K27" i="20"/>
  <c r="L27" i="20" s="1"/>
  <c r="I27" i="20"/>
  <c r="H27" i="20"/>
  <c r="K26" i="20"/>
  <c r="L26" i="20" s="1"/>
  <c r="I26" i="20"/>
  <c r="H26" i="20"/>
  <c r="J26" i="20" s="1"/>
  <c r="K25" i="20"/>
  <c r="L25" i="20" s="1"/>
  <c r="I25" i="20"/>
  <c r="H25" i="20"/>
  <c r="J25" i="20" s="1"/>
  <c r="K24" i="20"/>
  <c r="L24" i="20" s="1"/>
  <c r="I24" i="20"/>
  <c r="H24" i="20"/>
  <c r="K23" i="20"/>
  <c r="L23" i="20" s="1"/>
  <c r="I23" i="20"/>
  <c r="H23" i="20"/>
  <c r="K22" i="20"/>
  <c r="L22" i="20" s="1"/>
  <c r="I22" i="20"/>
  <c r="H22" i="20"/>
  <c r="J22" i="20" s="1"/>
  <c r="K21" i="20"/>
  <c r="L21" i="20" s="1"/>
  <c r="I21" i="20"/>
  <c r="H21" i="20"/>
  <c r="J21" i="20" s="1"/>
  <c r="K20" i="20"/>
  <c r="L20" i="20" s="1"/>
  <c r="I20" i="20"/>
  <c r="H20" i="20"/>
  <c r="J20" i="20" s="1"/>
  <c r="K19" i="20"/>
  <c r="L19" i="20" s="1"/>
  <c r="I19" i="20"/>
  <c r="H19" i="20"/>
  <c r="K18" i="20"/>
  <c r="L18" i="20" s="1"/>
  <c r="I18" i="20"/>
  <c r="H18" i="20"/>
  <c r="J18" i="20" s="1"/>
  <c r="K16" i="20"/>
  <c r="L16" i="20" s="1"/>
  <c r="I16" i="20"/>
  <c r="H16" i="20"/>
  <c r="K15" i="20"/>
  <c r="L15" i="20" s="1"/>
  <c r="I15" i="20"/>
  <c r="H15" i="20"/>
  <c r="J15" i="20" s="1"/>
  <c r="K13" i="20"/>
  <c r="L13" i="20" s="1"/>
  <c r="I13" i="20"/>
  <c r="H13" i="20"/>
  <c r="J105" i="20" l="1"/>
  <c r="J81" i="20"/>
  <c r="J88" i="20"/>
  <c r="J109" i="20"/>
  <c r="J41" i="20"/>
  <c r="J31" i="20"/>
  <c r="J48" i="20"/>
  <c r="J57" i="20"/>
  <c r="J19" i="20"/>
  <c r="J27" i="20"/>
  <c r="J13" i="20"/>
  <c r="J32" i="20"/>
  <c r="J50" i="20"/>
  <c r="J56" i="20"/>
  <c r="J59" i="20"/>
  <c r="J100" i="20"/>
  <c r="J119" i="20"/>
  <c r="J115" i="20"/>
  <c r="J23" i="20"/>
  <c r="J28" i="20"/>
  <c r="J55" i="20"/>
  <c r="J78" i="20"/>
  <c r="J111" i="20"/>
  <c r="J16" i="20"/>
  <c r="J24" i="20"/>
  <c r="J34" i="20"/>
  <c r="J43" i="20"/>
  <c r="J61" i="20"/>
  <c r="J67" i="20"/>
  <c r="J79" i="20"/>
  <c r="J83" i="20"/>
  <c r="J103" i="20"/>
  <c r="J107" i="20"/>
  <c r="H42" i="20" l="1"/>
  <c r="K122" i="20"/>
  <c r="L122" i="20" s="1"/>
  <c r="L121" i="20" s="1"/>
  <c r="I122" i="20"/>
  <c r="I121" i="20" s="1"/>
  <c r="H122" i="20"/>
  <c r="H121" i="20" s="1"/>
  <c r="H62" i="20" l="1"/>
  <c r="H77" i="20"/>
  <c r="H58" i="20"/>
  <c r="H116" i="20"/>
  <c r="H89" i="20"/>
  <c r="I42" i="20"/>
  <c r="J44" i="20"/>
  <c r="I29" i="20"/>
  <c r="J29" i="20"/>
  <c r="I38" i="20"/>
  <c r="J38" i="20"/>
  <c r="J84" i="20"/>
  <c r="I94" i="20"/>
  <c r="H11" i="20"/>
  <c r="I84" i="20"/>
  <c r="I44" i="20"/>
  <c r="H94" i="20"/>
  <c r="H84" i="20"/>
  <c r="H44" i="20"/>
  <c r="H29" i="20"/>
  <c r="H38" i="20"/>
  <c r="J122" i="20"/>
  <c r="J121" i="20" s="1"/>
  <c r="L84" i="20" l="1"/>
  <c r="I58" i="20"/>
  <c r="I62" i="20"/>
  <c r="I77" i="20"/>
  <c r="L44" i="20"/>
  <c r="L38" i="20"/>
  <c r="I11" i="20"/>
  <c r="J11" i="20"/>
  <c r="J58" i="20"/>
  <c r="J42" i="20"/>
  <c r="L42" i="20"/>
  <c r="I116" i="20"/>
  <c r="L29" i="20"/>
  <c r="L58" i="20"/>
  <c r="J94" i="20"/>
  <c r="L94" i="20"/>
  <c r="I89" i="20"/>
  <c r="J77" i="20" l="1"/>
  <c r="L77" i="20"/>
  <c r="L62" i="20"/>
  <c r="J62" i="20"/>
  <c r="J116" i="20"/>
  <c r="L116" i="20"/>
  <c r="L89" i="20"/>
  <c r="J89" i="20"/>
  <c r="L3" i="20" l="1"/>
  <c r="C3" i="20"/>
  <c r="C7" i="18"/>
  <c r="L3" i="18"/>
  <c r="C3" i="18"/>
  <c r="K231" i="18"/>
  <c r="L231" i="18" s="1"/>
  <c r="I231" i="18"/>
  <c r="H231" i="18"/>
  <c r="K230" i="18"/>
  <c r="L230" i="18" s="1"/>
  <c r="I230" i="18"/>
  <c r="H230" i="18"/>
  <c r="K229" i="18"/>
  <c r="L229" i="18" s="1"/>
  <c r="I229" i="18"/>
  <c r="H229" i="18"/>
  <c r="K228" i="18"/>
  <c r="L228" i="18" s="1"/>
  <c r="I228" i="18"/>
  <c r="H228" i="18"/>
  <c r="K227" i="18"/>
  <c r="L227" i="18" s="1"/>
  <c r="I227" i="18"/>
  <c r="H227" i="18"/>
  <c r="K226" i="18"/>
  <c r="L226" i="18" s="1"/>
  <c r="I226" i="18"/>
  <c r="H226" i="18"/>
  <c r="K225" i="18"/>
  <c r="L225" i="18" s="1"/>
  <c r="I225" i="18"/>
  <c r="H225" i="18"/>
  <c r="K223" i="18"/>
  <c r="L223" i="18" s="1"/>
  <c r="I223" i="18"/>
  <c r="H223" i="18"/>
  <c r="K222" i="18"/>
  <c r="L222" i="18" s="1"/>
  <c r="I222" i="18"/>
  <c r="H222" i="18"/>
  <c r="K221" i="18"/>
  <c r="L221" i="18" s="1"/>
  <c r="I221" i="18"/>
  <c r="H221" i="18"/>
  <c r="K220" i="18"/>
  <c r="L220" i="18" s="1"/>
  <c r="I220" i="18"/>
  <c r="H220" i="18"/>
  <c r="K219" i="18"/>
  <c r="L219" i="18" s="1"/>
  <c r="I219" i="18"/>
  <c r="H219" i="18"/>
  <c r="K218" i="18"/>
  <c r="L218" i="18" s="1"/>
  <c r="I218" i="18"/>
  <c r="H218" i="18"/>
  <c r="J218" i="18" s="1"/>
  <c r="K217" i="18"/>
  <c r="L217" i="18" s="1"/>
  <c r="I217" i="18"/>
  <c r="H217" i="18"/>
  <c r="K216" i="18"/>
  <c r="L216" i="18" s="1"/>
  <c r="I216" i="18"/>
  <c r="H216" i="18"/>
  <c r="K215" i="18"/>
  <c r="L215" i="18" s="1"/>
  <c r="I215" i="18"/>
  <c r="H215" i="18"/>
  <c r="K214" i="18"/>
  <c r="L214" i="18" s="1"/>
  <c r="I214" i="18"/>
  <c r="H214" i="18"/>
  <c r="K213" i="18"/>
  <c r="L213" i="18" s="1"/>
  <c r="I213" i="18"/>
  <c r="H213" i="18"/>
  <c r="K212" i="18"/>
  <c r="L212" i="18" s="1"/>
  <c r="I212" i="18"/>
  <c r="H212" i="18"/>
  <c r="K211" i="18"/>
  <c r="L211" i="18" s="1"/>
  <c r="I211" i="18"/>
  <c r="H211" i="18"/>
  <c r="K208" i="18"/>
  <c r="L208" i="18" s="1"/>
  <c r="I208" i="18"/>
  <c r="H208" i="18"/>
  <c r="K207" i="18"/>
  <c r="L207" i="18" s="1"/>
  <c r="I207" i="18"/>
  <c r="H207" i="18"/>
  <c r="K206" i="18"/>
  <c r="L206" i="18" s="1"/>
  <c r="I206" i="18"/>
  <c r="H206" i="18"/>
  <c r="K205" i="18"/>
  <c r="L205" i="18" s="1"/>
  <c r="I205" i="18"/>
  <c r="H205" i="18"/>
  <c r="K204" i="18"/>
  <c r="L204" i="18" s="1"/>
  <c r="I204" i="18"/>
  <c r="H204" i="18"/>
  <c r="K203" i="18"/>
  <c r="L203" i="18" s="1"/>
  <c r="I203" i="18"/>
  <c r="H203" i="18"/>
  <c r="K200" i="18"/>
  <c r="L200" i="18" s="1"/>
  <c r="I200" i="18"/>
  <c r="H200" i="18"/>
  <c r="K199" i="18"/>
  <c r="L199" i="18" s="1"/>
  <c r="I199" i="18"/>
  <c r="H199" i="18"/>
  <c r="K197" i="18"/>
  <c r="L197" i="18" s="1"/>
  <c r="I197" i="18"/>
  <c r="H197" i="18"/>
  <c r="J197" i="18" s="1"/>
  <c r="K194" i="18"/>
  <c r="L194" i="18" s="1"/>
  <c r="I194" i="18"/>
  <c r="H194" i="18"/>
  <c r="K193" i="18"/>
  <c r="L193" i="18" s="1"/>
  <c r="I193" i="18"/>
  <c r="H193" i="18"/>
  <c r="K192" i="18"/>
  <c r="L192" i="18" s="1"/>
  <c r="I192" i="18"/>
  <c r="H192" i="18"/>
  <c r="K191" i="18"/>
  <c r="L191" i="18" s="1"/>
  <c r="I191" i="18"/>
  <c r="H191" i="18"/>
  <c r="K190" i="18"/>
  <c r="L190" i="18" s="1"/>
  <c r="I190" i="18"/>
  <c r="H190" i="18"/>
  <c r="K189" i="18"/>
  <c r="L189" i="18" s="1"/>
  <c r="I189" i="18"/>
  <c r="H189" i="18"/>
  <c r="K188" i="18"/>
  <c r="L188" i="18" s="1"/>
  <c r="I188" i="18"/>
  <c r="H188" i="18"/>
  <c r="K187" i="18"/>
  <c r="L187" i="18" s="1"/>
  <c r="I187" i="18"/>
  <c r="H187" i="18"/>
  <c r="K186" i="18"/>
  <c r="L186" i="18" s="1"/>
  <c r="I186" i="18"/>
  <c r="H186" i="18"/>
  <c r="K184" i="18"/>
  <c r="L184" i="18" s="1"/>
  <c r="I184" i="18"/>
  <c r="H184" i="18"/>
  <c r="K183" i="18"/>
  <c r="L183" i="18" s="1"/>
  <c r="I183" i="18"/>
  <c r="H183" i="18"/>
  <c r="K182" i="18"/>
  <c r="L182" i="18" s="1"/>
  <c r="I182" i="18"/>
  <c r="H182" i="18"/>
  <c r="K181" i="18"/>
  <c r="L181" i="18" s="1"/>
  <c r="I181" i="18"/>
  <c r="H181" i="18"/>
  <c r="K180" i="18"/>
  <c r="L180" i="18" s="1"/>
  <c r="I180" i="18"/>
  <c r="H180" i="18"/>
  <c r="J180" i="18" s="1"/>
  <c r="K179" i="18"/>
  <c r="L179" i="18" s="1"/>
  <c r="I179" i="18"/>
  <c r="H179" i="18"/>
  <c r="K178" i="18"/>
  <c r="L178" i="18" s="1"/>
  <c r="I178" i="18"/>
  <c r="H178" i="18"/>
  <c r="K177" i="18"/>
  <c r="L177" i="18" s="1"/>
  <c r="I177" i="18"/>
  <c r="H177" i="18"/>
  <c r="K176" i="18"/>
  <c r="L176" i="18" s="1"/>
  <c r="I176" i="18"/>
  <c r="H176" i="18"/>
  <c r="K175" i="18"/>
  <c r="L175" i="18" s="1"/>
  <c r="I175" i="18"/>
  <c r="H175" i="18"/>
  <c r="K174" i="18"/>
  <c r="L174" i="18" s="1"/>
  <c r="I174" i="18"/>
  <c r="H174" i="18"/>
  <c r="K173" i="18"/>
  <c r="L173" i="18" s="1"/>
  <c r="I173" i="18"/>
  <c r="H173" i="18"/>
  <c r="K172" i="18"/>
  <c r="L172" i="18" s="1"/>
  <c r="I172" i="18"/>
  <c r="H172" i="18"/>
  <c r="K171" i="18"/>
  <c r="L171" i="18" s="1"/>
  <c r="I171" i="18"/>
  <c r="H171" i="18"/>
  <c r="K168" i="18"/>
  <c r="L168" i="18" s="1"/>
  <c r="I168" i="18"/>
  <c r="H168" i="18"/>
  <c r="K167" i="18"/>
  <c r="L167" i="18" s="1"/>
  <c r="I167" i="18"/>
  <c r="H167" i="18"/>
  <c r="K166" i="18"/>
  <c r="L166" i="18" s="1"/>
  <c r="I166" i="18"/>
  <c r="H166" i="18"/>
  <c r="K164" i="18"/>
  <c r="L164" i="18" s="1"/>
  <c r="I164" i="18"/>
  <c r="H164" i="18"/>
  <c r="K163" i="18"/>
  <c r="L163" i="18" s="1"/>
  <c r="I163" i="18"/>
  <c r="H163" i="18"/>
  <c r="K162" i="18"/>
  <c r="L162" i="18" s="1"/>
  <c r="I162" i="18"/>
  <c r="H162" i="18"/>
  <c r="K159" i="18"/>
  <c r="L159" i="18" s="1"/>
  <c r="I159" i="18"/>
  <c r="H159" i="18"/>
  <c r="K158" i="18"/>
  <c r="L158" i="18" s="1"/>
  <c r="I158" i="18"/>
  <c r="H158" i="18"/>
  <c r="K156" i="18"/>
  <c r="L156" i="18" s="1"/>
  <c r="I156" i="18"/>
  <c r="H156" i="18"/>
  <c r="K153" i="18"/>
  <c r="L153" i="18" s="1"/>
  <c r="I153" i="18"/>
  <c r="H153" i="18"/>
  <c r="K152" i="18"/>
  <c r="L152" i="18" s="1"/>
  <c r="I152" i="18"/>
  <c r="H152" i="18"/>
  <c r="K151" i="18"/>
  <c r="L151" i="18" s="1"/>
  <c r="I151" i="18"/>
  <c r="H151" i="18"/>
  <c r="K150" i="18"/>
  <c r="L150" i="18" s="1"/>
  <c r="I150" i="18"/>
  <c r="H150" i="18"/>
  <c r="K149" i="18"/>
  <c r="L149" i="18" s="1"/>
  <c r="I149" i="18"/>
  <c r="H149" i="18"/>
  <c r="K148" i="18"/>
  <c r="L148" i="18" s="1"/>
  <c r="I148" i="18"/>
  <c r="H148" i="18"/>
  <c r="J148" i="18" s="1"/>
  <c r="K147" i="18"/>
  <c r="L147" i="18" s="1"/>
  <c r="I147" i="18"/>
  <c r="H147" i="18"/>
  <c r="K146" i="18"/>
  <c r="L146" i="18" s="1"/>
  <c r="I146" i="18"/>
  <c r="H146" i="18"/>
  <c r="K144" i="18"/>
  <c r="L144" i="18" s="1"/>
  <c r="I144" i="18"/>
  <c r="H144" i="18"/>
  <c r="K143" i="18"/>
  <c r="L143" i="18" s="1"/>
  <c r="I143" i="18"/>
  <c r="H143" i="18"/>
  <c r="K142" i="18"/>
  <c r="L142" i="18" s="1"/>
  <c r="I142" i="18"/>
  <c r="H142" i="18"/>
  <c r="K141" i="18"/>
  <c r="L141" i="18" s="1"/>
  <c r="I141" i="18"/>
  <c r="H141" i="18"/>
  <c r="K140" i="18"/>
  <c r="L140" i="18" s="1"/>
  <c r="I140" i="18"/>
  <c r="H140" i="18"/>
  <c r="K139" i="18"/>
  <c r="L139" i="18" s="1"/>
  <c r="I139" i="18"/>
  <c r="H139" i="18"/>
  <c r="J139" i="18" s="1"/>
  <c r="K138" i="18"/>
  <c r="L138" i="18" s="1"/>
  <c r="I138" i="18"/>
  <c r="H138" i="18"/>
  <c r="K137" i="18"/>
  <c r="L137" i="18" s="1"/>
  <c r="I137" i="18"/>
  <c r="H137" i="18"/>
  <c r="K136" i="18"/>
  <c r="L136" i="18" s="1"/>
  <c r="I136" i="18"/>
  <c r="H136" i="18"/>
  <c r="K135" i="18"/>
  <c r="L135" i="18" s="1"/>
  <c r="I135" i="18"/>
  <c r="H135" i="18"/>
  <c r="K134" i="18"/>
  <c r="L134" i="18" s="1"/>
  <c r="I134" i="18"/>
  <c r="H134" i="18"/>
  <c r="K133" i="18"/>
  <c r="L133" i="18" s="1"/>
  <c r="I133" i="18"/>
  <c r="H133" i="18"/>
  <c r="K132" i="18"/>
  <c r="L132" i="18" s="1"/>
  <c r="I132" i="18"/>
  <c r="H132" i="18"/>
  <c r="K131" i="18"/>
  <c r="L131" i="18" s="1"/>
  <c r="I131" i="18"/>
  <c r="H131" i="18"/>
  <c r="K130" i="18"/>
  <c r="L130" i="18" s="1"/>
  <c r="I130" i="18"/>
  <c r="H130" i="18"/>
  <c r="K129" i="18"/>
  <c r="L129" i="18" s="1"/>
  <c r="I129" i="18"/>
  <c r="H129" i="18"/>
  <c r="K128" i="18"/>
  <c r="L128" i="18" s="1"/>
  <c r="I128" i="18"/>
  <c r="H128" i="18"/>
  <c r="K127" i="18"/>
  <c r="L127" i="18" s="1"/>
  <c r="I127" i="18"/>
  <c r="H127" i="18"/>
  <c r="K126" i="18"/>
  <c r="L126" i="18" s="1"/>
  <c r="I126" i="18"/>
  <c r="H126" i="18"/>
  <c r="K125" i="18"/>
  <c r="L125" i="18" s="1"/>
  <c r="I125" i="18"/>
  <c r="H125" i="18"/>
  <c r="K124" i="18"/>
  <c r="L124" i="18" s="1"/>
  <c r="I124" i="18"/>
  <c r="H124" i="18"/>
  <c r="K123" i="18"/>
  <c r="L123" i="18" s="1"/>
  <c r="I123" i="18"/>
  <c r="H123" i="18"/>
  <c r="J123" i="18" s="1"/>
  <c r="K120" i="18"/>
  <c r="L120" i="18" s="1"/>
  <c r="I120" i="18"/>
  <c r="H120" i="18"/>
  <c r="K119" i="18"/>
  <c r="L119" i="18" s="1"/>
  <c r="I119" i="18"/>
  <c r="H119" i="18"/>
  <c r="K118" i="18"/>
  <c r="L118" i="18" s="1"/>
  <c r="I118" i="18"/>
  <c r="H118" i="18"/>
  <c r="L116" i="18"/>
  <c r="K116" i="18"/>
  <c r="I116" i="18"/>
  <c r="H116" i="18"/>
  <c r="K115" i="18"/>
  <c r="L115" i="18" s="1"/>
  <c r="I115" i="18"/>
  <c r="H115" i="18"/>
  <c r="K112" i="18"/>
  <c r="L112" i="18" s="1"/>
  <c r="I112" i="18"/>
  <c r="H112" i="18"/>
  <c r="K111" i="18"/>
  <c r="L111" i="18" s="1"/>
  <c r="I111" i="18"/>
  <c r="H111" i="18"/>
  <c r="K110" i="18"/>
  <c r="L110" i="18" s="1"/>
  <c r="I110" i="18"/>
  <c r="H110" i="18"/>
  <c r="K108" i="18"/>
  <c r="L108" i="18" s="1"/>
  <c r="I108" i="18"/>
  <c r="H108" i="18"/>
  <c r="J108" i="18" s="1"/>
  <c r="K105" i="18"/>
  <c r="L105" i="18" s="1"/>
  <c r="I105" i="18"/>
  <c r="H105" i="18"/>
  <c r="K104" i="18"/>
  <c r="L104" i="18" s="1"/>
  <c r="I104" i="18"/>
  <c r="H104" i="18"/>
  <c r="K103" i="18"/>
  <c r="L103" i="18" s="1"/>
  <c r="I103" i="18"/>
  <c r="H103" i="18"/>
  <c r="K102" i="18"/>
  <c r="L102" i="18" s="1"/>
  <c r="I102" i="18"/>
  <c r="H102" i="18"/>
  <c r="K101" i="18"/>
  <c r="L101" i="18" s="1"/>
  <c r="I101" i="18"/>
  <c r="H101" i="18"/>
  <c r="K100" i="18"/>
  <c r="L100" i="18" s="1"/>
  <c r="I100" i="18"/>
  <c r="H100" i="18"/>
  <c r="K99" i="18"/>
  <c r="L99" i="18" s="1"/>
  <c r="I99" i="18"/>
  <c r="H99" i="18"/>
  <c r="K98" i="18"/>
  <c r="L98" i="18" s="1"/>
  <c r="I98" i="18"/>
  <c r="H98" i="18"/>
  <c r="K97" i="18"/>
  <c r="L97" i="18" s="1"/>
  <c r="I97" i="18"/>
  <c r="H97" i="18"/>
  <c r="K96" i="18"/>
  <c r="L96" i="18" s="1"/>
  <c r="I96" i="18"/>
  <c r="H96" i="18"/>
  <c r="K95" i="18"/>
  <c r="L95" i="18" s="1"/>
  <c r="I95" i="18"/>
  <c r="H95" i="18"/>
  <c r="K94" i="18"/>
  <c r="L94" i="18" s="1"/>
  <c r="I94" i="18"/>
  <c r="H94" i="18"/>
  <c r="K93" i="18"/>
  <c r="L93" i="18" s="1"/>
  <c r="I93" i="18"/>
  <c r="H93" i="18"/>
  <c r="K92" i="18"/>
  <c r="L92" i="18" s="1"/>
  <c r="I92" i="18"/>
  <c r="H92" i="18"/>
  <c r="K89" i="18"/>
  <c r="L89" i="18" s="1"/>
  <c r="I89" i="18"/>
  <c r="H89" i="18"/>
  <c r="K88" i="18"/>
  <c r="L88" i="18" s="1"/>
  <c r="I88" i="18"/>
  <c r="H88" i="18"/>
  <c r="J88" i="18" s="1"/>
  <c r="K87" i="18"/>
  <c r="L87" i="18" s="1"/>
  <c r="I87" i="18"/>
  <c r="H87" i="18"/>
  <c r="K85" i="18"/>
  <c r="L85" i="18" s="1"/>
  <c r="I85" i="18"/>
  <c r="H85" i="18"/>
  <c r="K84" i="18"/>
  <c r="L84" i="18" s="1"/>
  <c r="I84" i="18"/>
  <c r="H84" i="18"/>
  <c r="K81" i="18"/>
  <c r="L81" i="18" s="1"/>
  <c r="I81" i="18"/>
  <c r="H81" i="18"/>
  <c r="K80" i="18"/>
  <c r="L80" i="18" s="1"/>
  <c r="I80" i="18"/>
  <c r="H80" i="18"/>
  <c r="K79" i="18"/>
  <c r="L79" i="18" s="1"/>
  <c r="I79" i="18"/>
  <c r="H79" i="18"/>
  <c r="K77" i="18"/>
  <c r="L77" i="18" s="1"/>
  <c r="I77" i="18"/>
  <c r="H77" i="18"/>
  <c r="K74" i="18"/>
  <c r="L74" i="18" s="1"/>
  <c r="I74" i="18"/>
  <c r="H74" i="18"/>
  <c r="J74" i="18" s="1"/>
  <c r="K73" i="18"/>
  <c r="L73" i="18" s="1"/>
  <c r="I73" i="18"/>
  <c r="H73" i="18"/>
  <c r="K72" i="18"/>
  <c r="L72" i="18" s="1"/>
  <c r="I72" i="18"/>
  <c r="H72" i="18"/>
  <c r="K71" i="18"/>
  <c r="L71" i="18" s="1"/>
  <c r="I71" i="18"/>
  <c r="H71" i="18"/>
  <c r="K70" i="18"/>
  <c r="L70" i="18" s="1"/>
  <c r="I70" i="18"/>
  <c r="H70" i="18"/>
  <c r="K69" i="18"/>
  <c r="L69" i="18" s="1"/>
  <c r="I69" i="18"/>
  <c r="H69" i="18"/>
  <c r="K66" i="18"/>
  <c r="L66" i="18" s="1"/>
  <c r="I66" i="18"/>
  <c r="H66" i="18"/>
  <c r="K65" i="18"/>
  <c r="L65" i="18" s="1"/>
  <c r="I65" i="18"/>
  <c r="H65" i="18"/>
  <c r="K64" i="18"/>
  <c r="L64" i="18" s="1"/>
  <c r="I64" i="18"/>
  <c r="H64" i="18"/>
  <c r="K62" i="18"/>
  <c r="L62" i="18" s="1"/>
  <c r="I62" i="18"/>
  <c r="H62" i="18"/>
  <c r="K61" i="18"/>
  <c r="L61" i="18" s="1"/>
  <c r="I61" i="18"/>
  <c r="H61" i="18"/>
  <c r="K58" i="18"/>
  <c r="L58" i="18" s="1"/>
  <c r="I58" i="18"/>
  <c r="H58" i="18"/>
  <c r="K57" i="18"/>
  <c r="L57" i="18" s="1"/>
  <c r="I57" i="18"/>
  <c r="H57" i="18"/>
  <c r="K56" i="18"/>
  <c r="L56" i="18" s="1"/>
  <c r="I56" i="18"/>
  <c r="H56" i="18"/>
  <c r="K54" i="18"/>
  <c r="L54" i="18" s="1"/>
  <c r="I54" i="18"/>
  <c r="H54" i="18"/>
  <c r="K51" i="18"/>
  <c r="L51" i="18" s="1"/>
  <c r="I51" i="18"/>
  <c r="H51" i="18"/>
  <c r="K50" i="18"/>
  <c r="L50" i="18" s="1"/>
  <c r="I50" i="18"/>
  <c r="H50" i="18"/>
  <c r="J50" i="18" s="1"/>
  <c r="K49" i="18"/>
  <c r="L49" i="18" s="1"/>
  <c r="I49" i="18"/>
  <c r="H49" i="18"/>
  <c r="K48" i="18"/>
  <c r="L48" i="18" s="1"/>
  <c r="I48" i="18"/>
  <c r="H48" i="18"/>
  <c r="K47" i="18"/>
  <c r="L47" i="18" s="1"/>
  <c r="I47" i="18"/>
  <c r="H47" i="18"/>
  <c r="K46" i="18"/>
  <c r="L46" i="18" s="1"/>
  <c r="I46" i="18"/>
  <c r="H46" i="18"/>
  <c r="K45" i="18"/>
  <c r="L45" i="18" s="1"/>
  <c r="I45" i="18"/>
  <c r="H45" i="18"/>
  <c r="K44" i="18"/>
  <c r="L44" i="18" s="1"/>
  <c r="I44" i="18"/>
  <c r="H44" i="18"/>
  <c r="K43" i="18"/>
  <c r="L43" i="18" s="1"/>
  <c r="I43" i="18"/>
  <c r="H43" i="18"/>
  <c r="K42" i="18"/>
  <c r="L42" i="18" s="1"/>
  <c r="I42" i="18"/>
  <c r="H42" i="18"/>
  <c r="J42" i="18" s="1"/>
  <c r="K41" i="18"/>
  <c r="L41" i="18" s="1"/>
  <c r="I41" i="18"/>
  <c r="H41" i="18"/>
  <c r="K40" i="18"/>
  <c r="L40" i="18" s="1"/>
  <c r="I40" i="18"/>
  <c r="H40" i="18"/>
  <c r="K39" i="18"/>
  <c r="L39" i="18" s="1"/>
  <c r="I39" i="18"/>
  <c r="H39" i="18"/>
  <c r="K38" i="18"/>
  <c r="L38" i="18" s="1"/>
  <c r="I38" i="18"/>
  <c r="H38" i="18"/>
  <c r="K37" i="18"/>
  <c r="L37" i="18" s="1"/>
  <c r="I37" i="18"/>
  <c r="H37" i="18"/>
  <c r="K36" i="18"/>
  <c r="L36" i="18" s="1"/>
  <c r="I36" i="18"/>
  <c r="H36" i="18"/>
  <c r="K33" i="18"/>
  <c r="L33" i="18" s="1"/>
  <c r="I33" i="18"/>
  <c r="H33" i="18"/>
  <c r="K32" i="18"/>
  <c r="L32" i="18" s="1"/>
  <c r="I32" i="18"/>
  <c r="H32" i="18"/>
  <c r="K31" i="18"/>
  <c r="L31" i="18" s="1"/>
  <c r="I31" i="18"/>
  <c r="H31" i="18"/>
  <c r="K29" i="18"/>
  <c r="L29" i="18" s="1"/>
  <c r="I29" i="18"/>
  <c r="H29" i="18"/>
  <c r="K28" i="18"/>
  <c r="L28" i="18" s="1"/>
  <c r="I28" i="18"/>
  <c r="H28" i="18"/>
  <c r="K27" i="18"/>
  <c r="L27" i="18" s="1"/>
  <c r="I27" i="18"/>
  <c r="H27" i="18"/>
  <c r="K26" i="18"/>
  <c r="L26" i="18" s="1"/>
  <c r="I26" i="18"/>
  <c r="H26" i="18"/>
  <c r="K25" i="18"/>
  <c r="L25" i="18" s="1"/>
  <c r="I25" i="18"/>
  <c r="H25" i="18"/>
  <c r="K24" i="18"/>
  <c r="L24" i="18" s="1"/>
  <c r="I24" i="18"/>
  <c r="H24" i="18"/>
  <c r="K22" i="18"/>
  <c r="L22" i="18" s="1"/>
  <c r="I22" i="18"/>
  <c r="H22" i="18"/>
  <c r="J22" i="18" s="1"/>
  <c r="K21" i="18"/>
  <c r="L21" i="18" s="1"/>
  <c r="I21" i="18"/>
  <c r="H21" i="18"/>
  <c r="K19" i="18"/>
  <c r="L19" i="18" s="1"/>
  <c r="I19" i="18"/>
  <c r="H19" i="18"/>
  <c r="K16" i="18"/>
  <c r="L16" i="18" s="1"/>
  <c r="I16" i="18"/>
  <c r="H16" i="18"/>
  <c r="K15" i="18"/>
  <c r="L15" i="18" s="1"/>
  <c r="I15" i="18"/>
  <c r="H15" i="18"/>
  <c r="K14" i="18"/>
  <c r="L14" i="18" s="1"/>
  <c r="I14" i="18"/>
  <c r="H14" i="18"/>
  <c r="K254" i="18"/>
  <c r="L254" i="18" s="1"/>
  <c r="I254" i="18"/>
  <c r="H254" i="18"/>
  <c r="K250" i="18"/>
  <c r="L250" i="18" s="1"/>
  <c r="I250" i="18"/>
  <c r="H250" i="18"/>
  <c r="K249" i="18"/>
  <c r="L249" i="18" s="1"/>
  <c r="I249" i="18"/>
  <c r="H249" i="18"/>
  <c r="J249" i="18" s="1"/>
  <c r="K245" i="18"/>
  <c r="L245" i="18" s="1"/>
  <c r="L243" i="18" s="1"/>
  <c r="L242" i="18" s="1"/>
  <c r="I245" i="18"/>
  <c r="H245" i="18"/>
  <c r="K241" i="18"/>
  <c r="L241" i="18" s="1"/>
  <c r="I241" i="18"/>
  <c r="H241" i="18"/>
  <c r="K240" i="18"/>
  <c r="L240" i="18" s="1"/>
  <c r="I240" i="18"/>
  <c r="H240" i="18"/>
  <c r="K239" i="18"/>
  <c r="L239" i="18" s="1"/>
  <c r="I239" i="18"/>
  <c r="H239" i="18"/>
  <c r="K255" i="18"/>
  <c r="L255" i="18" s="1"/>
  <c r="H243" i="18"/>
  <c r="H242" i="18" s="1"/>
  <c r="I255" i="18"/>
  <c r="H255" i="18"/>
  <c r="K232" i="18"/>
  <c r="L232" i="18" s="1"/>
  <c r="I232" i="18"/>
  <c r="H232" i="18"/>
  <c r="L11" i="20" l="1"/>
  <c r="J245" i="18"/>
  <c r="J243" i="18" s="1"/>
  <c r="J242" i="18" s="1"/>
  <c r="J49" i="18"/>
  <c r="J62" i="18"/>
  <c r="J73" i="18"/>
  <c r="J87" i="18"/>
  <c r="J105" i="18"/>
  <c r="J95" i="18"/>
  <c r="J156" i="18"/>
  <c r="I252" i="18"/>
  <c r="I251" i="18" s="1"/>
  <c r="J150" i="18"/>
  <c r="J163" i="18"/>
  <c r="J182" i="18"/>
  <c r="J254" i="18"/>
  <c r="J164" i="18"/>
  <c r="J160" i="18" s="1"/>
  <c r="J178" i="18"/>
  <c r="J183" i="18"/>
  <c r="J187" i="18"/>
  <c r="J37" i="18"/>
  <c r="J158" i="18"/>
  <c r="J171" i="18"/>
  <c r="J203" i="18"/>
  <c r="J71" i="18"/>
  <c r="J16" i="18"/>
  <c r="J241" i="18"/>
  <c r="J77" i="18"/>
  <c r="J118" i="18"/>
  <c r="J128" i="18"/>
  <c r="J153" i="18"/>
  <c r="J204" i="18"/>
  <c r="J214" i="18"/>
  <c r="J219" i="18"/>
  <c r="J231" i="18"/>
  <c r="J19" i="18"/>
  <c r="J29" i="18"/>
  <c r="J80" i="18"/>
  <c r="J101" i="18"/>
  <c r="J166" i="18"/>
  <c r="J221" i="18"/>
  <c r="J191" i="18"/>
  <c r="J222" i="18"/>
  <c r="J97" i="18"/>
  <c r="J207" i="18"/>
  <c r="J28" i="18"/>
  <c r="J39" i="18"/>
  <c r="J47" i="18"/>
  <c r="J58" i="18"/>
  <c r="J119" i="18"/>
  <c r="J137" i="18"/>
  <c r="J146" i="18"/>
  <c r="J81" i="18"/>
  <c r="J147" i="18"/>
  <c r="J181" i="18"/>
  <c r="J227" i="18"/>
  <c r="J66" i="18"/>
  <c r="J100" i="18"/>
  <c r="J64" i="18"/>
  <c r="J103" i="18"/>
  <c r="J38" i="18"/>
  <c r="J116" i="18"/>
  <c r="J205" i="18"/>
  <c r="J228" i="18"/>
  <c r="J129" i="18"/>
  <c r="J151" i="18"/>
  <c r="J130" i="18"/>
  <c r="J250" i="18"/>
  <c r="J24" i="18"/>
  <c r="J51" i="18"/>
  <c r="J72" i="18"/>
  <c r="J127" i="18"/>
  <c r="J135" i="18"/>
  <c r="J206" i="18"/>
  <c r="J213" i="18"/>
  <c r="J192" i="18"/>
  <c r="J54" i="18"/>
  <c r="J186" i="18"/>
  <c r="J102" i="18"/>
  <c r="J175" i="18"/>
  <c r="J96" i="18"/>
  <c r="J149" i="18"/>
  <c r="J159" i="18"/>
  <c r="J174" i="18"/>
  <c r="J189" i="18"/>
  <c r="J230" i="18"/>
  <c r="J21" i="18"/>
  <c r="J31" i="18"/>
  <c r="J41" i="18"/>
  <c r="J48" i="18"/>
  <c r="J56" i="18"/>
  <c r="J79" i="18"/>
  <c r="J141" i="18"/>
  <c r="J179" i="18"/>
  <c r="J208" i="18"/>
  <c r="J225" i="18"/>
  <c r="J57" i="18"/>
  <c r="J36" i="18"/>
  <c r="J84" i="18"/>
  <c r="J99" i="18"/>
  <c r="J144" i="18"/>
  <c r="J172" i="18"/>
  <c r="J194" i="18"/>
  <c r="J142" i="18"/>
  <c r="J168" i="18"/>
  <c r="J190" i="18"/>
  <c r="J211" i="18"/>
  <c r="J240" i="18"/>
  <c r="J25" i="18"/>
  <c r="J27" i="18"/>
  <c r="J33" i="18"/>
  <c r="J44" i="18"/>
  <c r="J46" i="18"/>
  <c r="J70" i="18"/>
  <c r="J92" i="18"/>
  <c r="J94" i="18"/>
  <c r="J111" i="18"/>
  <c r="J115" i="18"/>
  <c r="J125" i="18"/>
  <c r="J136" i="18"/>
  <c r="J138" i="18"/>
  <c r="J143" i="18"/>
  <c r="J162" i="18"/>
  <c r="J193" i="18"/>
  <c r="J215" i="18"/>
  <c r="J220" i="18"/>
  <c r="J134" i="18"/>
  <c r="J177" i="18"/>
  <c r="J216" i="18"/>
  <c r="J15" i="18"/>
  <c r="J26" i="18"/>
  <c r="J40" i="18"/>
  <c r="J45" i="18"/>
  <c r="J61" i="18"/>
  <c r="J69" i="18"/>
  <c r="J85" i="18"/>
  <c r="J82" i="18" s="1"/>
  <c r="J93" i="18"/>
  <c r="J104" i="18"/>
  <c r="J112" i="18"/>
  <c r="J132" i="18"/>
  <c r="J173" i="18"/>
  <c r="J184" i="18"/>
  <c r="J199" i="18"/>
  <c r="J212" i="18"/>
  <c r="J226" i="18"/>
  <c r="J239" i="18"/>
  <c r="J32" i="18"/>
  <c r="J43" i="18"/>
  <c r="J65" i="18"/>
  <c r="J89" i="18"/>
  <c r="J110" i="18"/>
  <c r="J124" i="18"/>
  <c r="J126" i="18"/>
  <c r="J133" i="18"/>
  <c r="J167" i="18"/>
  <c r="J223" i="18"/>
  <c r="J229" i="18"/>
  <c r="H252" i="18"/>
  <c r="H251" i="18" s="1"/>
  <c r="J14" i="18"/>
  <c r="J98" i="18"/>
  <c r="J120" i="18"/>
  <c r="J131" i="18"/>
  <c r="J140" i="18"/>
  <c r="J152" i="18"/>
  <c r="J176" i="18"/>
  <c r="J188" i="18"/>
  <c r="J200" i="18"/>
  <c r="J217" i="18"/>
  <c r="L252" i="18"/>
  <c r="L251" i="18" s="1"/>
  <c r="I237" i="18"/>
  <c r="I236" i="18" s="1"/>
  <c r="J247" i="18"/>
  <c r="J246" i="18" s="1"/>
  <c r="I247" i="18"/>
  <c r="I246" i="18" s="1"/>
  <c r="I243" i="18"/>
  <c r="I242" i="18" s="1"/>
  <c r="H237" i="18"/>
  <c r="H236" i="18" s="1"/>
  <c r="H247" i="18"/>
  <c r="H246" i="18" s="1"/>
  <c r="J255" i="18"/>
  <c r="L224" i="18"/>
  <c r="H59" i="18"/>
  <c r="H145" i="18"/>
  <c r="H196" i="18"/>
  <c r="H224" i="18"/>
  <c r="I224" i="18"/>
  <c r="H12" i="18"/>
  <c r="J76" i="18"/>
  <c r="I76" i="18"/>
  <c r="H113" i="18"/>
  <c r="I17" i="18"/>
  <c r="J232" i="18"/>
  <c r="H107" i="18"/>
  <c r="H155" i="18"/>
  <c r="H185" i="18"/>
  <c r="H169" i="18"/>
  <c r="I196" i="18"/>
  <c r="H34" i="18"/>
  <c r="H53" i="18"/>
  <c r="H90" i="18"/>
  <c r="H209" i="18"/>
  <c r="H67" i="18"/>
  <c r="H121" i="18"/>
  <c r="H201" i="18"/>
  <c r="H82" i="18"/>
  <c r="I82" i="18"/>
  <c r="I121" i="18"/>
  <c r="I160" i="18"/>
  <c r="H17" i="18"/>
  <c r="H76" i="18"/>
  <c r="H160" i="18"/>
  <c r="I123" i="20" l="1"/>
  <c r="L123" i="20"/>
  <c r="H123" i="20"/>
  <c r="J209" i="18"/>
  <c r="J237" i="18"/>
  <c r="J236" i="18" s="1"/>
  <c r="J90" i="18"/>
  <c r="J75" i="18" s="1"/>
  <c r="J252" i="18"/>
  <c r="J251" i="18" s="1"/>
  <c r="L237" i="18"/>
  <c r="L236" i="18" s="1"/>
  <c r="L247" i="18"/>
  <c r="L246" i="18" s="1"/>
  <c r="H256" i="18"/>
  <c r="J34" i="18"/>
  <c r="H154" i="18"/>
  <c r="H195" i="18"/>
  <c r="L76" i="18"/>
  <c r="I90" i="18"/>
  <c r="I75" i="18" s="1"/>
  <c r="I169" i="18"/>
  <c r="L145" i="18"/>
  <c r="I145" i="18"/>
  <c r="L160" i="18"/>
  <c r="L82" i="18"/>
  <c r="I155" i="18"/>
  <c r="I53" i="18"/>
  <c r="H52" i="18"/>
  <c r="H106" i="18"/>
  <c r="L196" i="18"/>
  <c r="J224" i="18"/>
  <c r="J145" i="18"/>
  <c r="I201" i="18"/>
  <c r="I12" i="18"/>
  <c r="L17" i="18"/>
  <c r="J17" i="18"/>
  <c r="J59" i="18"/>
  <c r="I185" i="18"/>
  <c r="I59" i="18"/>
  <c r="J67" i="18"/>
  <c r="I67" i="18"/>
  <c r="J53" i="18"/>
  <c r="I34" i="18"/>
  <c r="L121" i="18"/>
  <c r="J121" i="18"/>
  <c r="L209" i="18"/>
  <c r="I209" i="18"/>
  <c r="J12" i="18"/>
  <c r="J169" i="18"/>
  <c r="I113" i="18"/>
  <c r="J196" i="18"/>
  <c r="L53" i="18"/>
  <c r="L169" i="18"/>
  <c r="L90" i="18"/>
  <c r="I107" i="18"/>
  <c r="L59" i="18"/>
  <c r="L34" i="18"/>
  <c r="J185" i="18"/>
  <c r="L185" i="18"/>
  <c r="J155" i="18"/>
  <c r="L155" i="18"/>
  <c r="H75" i="18"/>
  <c r="H11" i="18"/>
  <c r="J123" i="20" l="1"/>
  <c r="Q16" i="10" s="1"/>
  <c r="L154" i="18"/>
  <c r="I154" i="18"/>
  <c r="J52" i="18"/>
  <c r="I52" i="18"/>
  <c r="L75" i="18"/>
  <c r="I106" i="18"/>
  <c r="J11" i="18"/>
  <c r="I195" i="18"/>
  <c r="J201" i="18"/>
  <c r="J195" i="18" s="1"/>
  <c r="L201" i="18"/>
  <c r="L195" i="18" s="1"/>
  <c r="J113" i="18"/>
  <c r="L113" i="18"/>
  <c r="J154" i="18"/>
  <c r="L67" i="18"/>
  <c r="L52" i="18" s="1"/>
  <c r="I11" i="18"/>
  <c r="J107" i="18"/>
  <c r="L107" i="18"/>
  <c r="L106" i="18" l="1"/>
  <c r="J106" i="18"/>
  <c r="L3" i="17" l="1"/>
  <c r="C3" i="17"/>
  <c r="C7" i="17"/>
  <c r="I41" i="17"/>
  <c r="I35" i="17"/>
  <c r="K40" i="17"/>
  <c r="L40" i="17" s="1"/>
  <c r="I40" i="17"/>
  <c r="H40" i="17"/>
  <c r="J40" i="17" s="1"/>
  <c r="K39" i="17"/>
  <c r="L39" i="17" s="1"/>
  <c r="I39" i="17"/>
  <c r="H39" i="17"/>
  <c r="K38" i="17"/>
  <c r="L38" i="17" s="1"/>
  <c r="I38" i="17"/>
  <c r="H38" i="17"/>
  <c r="K37" i="17"/>
  <c r="L37" i="17" s="1"/>
  <c r="I37" i="17"/>
  <c r="H37" i="17"/>
  <c r="K13" i="17"/>
  <c r="L13" i="17" s="1"/>
  <c r="I13" i="17"/>
  <c r="H13" i="17"/>
  <c r="K12" i="17"/>
  <c r="L12" i="17" s="1"/>
  <c r="I12" i="17"/>
  <c r="H12" i="17"/>
  <c r="K21" i="17"/>
  <c r="L21" i="17" s="1"/>
  <c r="I21" i="17"/>
  <c r="H21" i="17"/>
  <c r="K20" i="17"/>
  <c r="L20" i="17" s="1"/>
  <c r="I20" i="17"/>
  <c r="H20" i="17"/>
  <c r="K19" i="17"/>
  <c r="L19" i="17" s="1"/>
  <c r="I19" i="17"/>
  <c r="H19" i="17"/>
  <c r="K18" i="17"/>
  <c r="L18" i="17" s="1"/>
  <c r="I18" i="17"/>
  <c r="H18" i="17"/>
  <c r="K17" i="17"/>
  <c r="L17" i="17" s="1"/>
  <c r="I17" i="17"/>
  <c r="H17" i="17"/>
  <c r="K16" i="17"/>
  <c r="L16" i="17" s="1"/>
  <c r="I16" i="17"/>
  <c r="H16" i="17"/>
  <c r="K15" i="17"/>
  <c r="L15" i="17" s="1"/>
  <c r="I15" i="17"/>
  <c r="H15" i="17"/>
  <c r="K30" i="17"/>
  <c r="L30" i="17" s="1"/>
  <c r="I30" i="17"/>
  <c r="H30" i="17"/>
  <c r="K29" i="17"/>
  <c r="L29" i="17" s="1"/>
  <c r="I29" i="17"/>
  <c r="H29" i="17"/>
  <c r="K28" i="17"/>
  <c r="L28" i="17" s="1"/>
  <c r="I28" i="17"/>
  <c r="H28" i="17"/>
  <c r="K27" i="17"/>
  <c r="L27" i="17" s="1"/>
  <c r="I27" i="17"/>
  <c r="H27" i="17"/>
  <c r="K26" i="17"/>
  <c r="L26" i="17" s="1"/>
  <c r="I26" i="17"/>
  <c r="H26" i="17"/>
  <c r="K25" i="17"/>
  <c r="L25" i="17" s="1"/>
  <c r="I25" i="17"/>
  <c r="H25" i="17"/>
  <c r="K24" i="17"/>
  <c r="L24" i="17" s="1"/>
  <c r="I24" i="17"/>
  <c r="H24" i="17"/>
  <c r="K23" i="17"/>
  <c r="L23" i="17" s="1"/>
  <c r="I23" i="17"/>
  <c r="H23" i="17"/>
  <c r="K31" i="17"/>
  <c r="L31" i="17" s="1"/>
  <c r="I31" i="17"/>
  <c r="H31" i="17"/>
  <c r="J37" i="17" l="1"/>
  <c r="J39" i="17"/>
  <c r="J38" i="17"/>
  <c r="L11" i="17"/>
  <c r="I14" i="17"/>
  <c r="J27" i="17"/>
  <c r="I11" i="17"/>
  <c r="J25" i="17"/>
  <c r="J30" i="17"/>
  <c r="J12" i="17"/>
  <c r="J23" i="17"/>
  <c r="J20" i="17"/>
  <c r="J16" i="17"/>
  <c r="J28" i="17"/>
  <c r="J17" i="17"/>
  <c r="J15" i="17"/>
  <c r="J21" i="17"/>
  <c r="J24" i="17"/>
  <c r="J29" i="17"/>
  <c r="J18" i="17"/>
  <c r="I22" i="17"/>
  <c r="L14" i="17"/>
  <c r="H11" i="17"/>
  <c r="J19" i="17"/>
  <c r="H14" i="17"/>
  <c r="J26" i="17"/>
  <c r="L22" i="17"/>
  <c r="J13" i="17"/>
  <c r="J11" i="17" s="1"/>
  <c r="H22" i="17"/>
  <c r="J31" i="17"/>
  <c r="J22" i="17" l="1"/>
  <c r="J14" i="17"/>
  <c r="K39" i="14" l="1"/>
  <c r="L39" i="14" s="1"/>
  <c r="I39" i="14"/>
  <c r="H39" i="14"/>
  <c r="J39" i="14" s="1"/>
  <c r="K38" i="14"/>
  <c r="L38" i="14" s="1"/>
  <c r="I38" i="14"/>
  <c r="H38" i="14"/>
  <c r="K37" i="14"/>
  <c r="L37" i="14" s="1"/>
  <c r="J37" i="14"/>
  <c r="I37" i="14"/>
  <c r="H37" i="14"/>
  <c r="K36" i="14"/>
  <c r="L36" i="14" s="1"/>
  <c r="I36" i="14"/>
  <c r="H36" i="14"/>
  <c r="J36" i="14" s="1"/>
  <c r="K34" i="14"/>
  <c r="L34" i="14" s="1"/>
  <c r="I34" i="14"/>
  <c r="H34" i="14"/>
  <c r="K32" i="14"/>
  <c r="L32" i="14" s="1"/>
  <c r="I32" i="14"/>
  <c r="H32" i="14"/>
  <c r="K30" i="14"/>
  <c r="L30" i="14" s="1"/>
  <c r="I30" i="14"/>
  <c r="H30" i="14"/>
  <c r="K29" i="14"/>
  <c r="L29" i="14" s="1"/>
  <c r="I29" i="14"/>
  <c r="H29" i="14"/>
  <c r="K28" i="14"/>
  <c r="L28" i="14" s="1"/>
  <c r="I28" i="14"/>
  <c r="H28" i="14"/>
  <c r="J28" i="14" s="1"/>
  <c r="K27" i="14"/>
  <c r="L27" i="14" s="1"/>
  <c r="I27" i="14"/>
  <c r="H27" i="14"/>
  <c r="K26" i="14"/>
  <c r="L26" i="14" s="1"/>
  <c r="J26" i="14"/>
  <c r="I26" i="14"/>
  <c r="H26" i="14"/>
  <c r="K25" i="14"/>
  <c r="L25" i="14" s="1"/>
  <c r="I25" i="14"/>
  <c r="H25" i="14"/>
  <c r="K24" i="14"/>
  <c r="L24" i="14" s="1"/>
  <c r="I24" i="14"/>
  <c r="H24" i="14"/>
  <c r="K23" i="14"/>
  <c r="L23" i="14" s="1"/>
  <c r="I23" i="14"/>
  <c r="H23" i="14"/>
  <c r="K22" i="14"/>
  <c r="L22" i="14" s="1"/>
  <c r="I22" i="14"/>
  <c r="H22" i="14"/>
  <c r="K21" i="14"/>
  <c r="L21" i="14" s="1"/>
  <c r="I21" i="14"/>
  <c r="H21" i="14"/>
  <c r="K20" i="14"/>
  <c r="L20" i="14" s="1"/>
  <c r="I20" i="14"/>
  <c r="H20" i="14"/>
  <c r="K19" i="14"/>
  <c r="L19" i="14" s="1"/>
  <c r="I19" i="14"/>
  <c r="H19" i="14"/>
  <c r="K18" i="14"/>
  <c r="L18" i="14" s="1"/>
  <c r="I18" i="14"/>
  <c r="H18" i="14"/>
  <c r="K17" i="14"/>
  <c r="L17" i="14" s="1"/>
  <c r="I17" i="14"/>
  <c r="H17" i="14"/>
  <c r="K15" i="14"/>
  <c r="L15" i="14" s="1"/>
  <c r="I15" i="14"/>
  <c r="H15" i="14"/>
  <c r="K14" i="14"/>
  <c r="L14" i="14" s="1"/>
  <c r="I14" i="14"/>
  <c r="H14" i="14"/>
  <c r="K13" i="14"/>
  <c r="L13" i="14" s="1"/>
  <c r="I13" i="14"/>
  <c r="H13" i="14"/>
  <c r="J13" i="14" s="1"/>
  <c r="K12" i="14"/>
  <c r="L12" i="14" s="1"/>
  <c r="I12" i="14"/>
  <c r="H12" i="14"/>
  <c r="H33" i="14"/>
  <c r="H31" i="14"/>
  <c r="L3" i="14"/>
  <c r="C3" i="14"/>
  <c r="C7" i="14"/>
  <c r="J22" i="14" l="1"/>
  <c r="J17" i="14"/>
  <c r="J25" i="14"/>
  <c r="J30" i="14"/>
  <c r="J18" i="14"/>
  <c r="J15" i="14"/>
  <c r="J21" i="14"/>
  <c r="J29" i="14"/>
  <c r="H11" i="14"/>
  <c r="J14" i="14"/>
  <c r="J19" i="14"/>
  <c r="J24" i="14"/>
  <c r="J20" i="14"/>
  <c r="J32" i="14"/>
  <c r="J31" i="14" s="1"/>
  <c r="J38" i="14"/>
  <c r="J23" i="14"/>
  <c r="J27" i="14"/>
  <c r="J34" i="14"/>
  <c r="J12" i="14"/>
  <c r="I31" i="14"/>
  <c r="I16" i="14" s="1"/>
  <c r="I33" i="14"/>
  <c r="H16" i="14"/>
  <c r="J16" i="14"/>
  <c r="J11" i="14" l="1"/>
  <c r="J33" i="14"/>
  <c r="I11" i="14"/>
  <c r="K40" i="14" l="1"/>
  <c r="L40" i="14" s="1"/>
  <c r="I40" i="14"/>
  <c r="H40" i="14"/>
  <c r="L33" i="14"/>
  <c r="L31" i="14"/>
  <c r="K263" i="13"/>
  <c r="L263" i="13" s="1"/>
  <c r="I263" i="13"/>
  <c r="H263" i="13"/>
  <c r="K261" i="13"/>
  <c r="L261" i="13" s="1"/>
  <c r="I261" i="13"/>
  <c r="H261" i="13"/>
  <c r="J261" i="13" s="1"/>
  <c r="K260" i="13"/>
  <c r="L260" i="13" s="1"/>
  <c r="I260" i="13"/>
  <c r="H260" i="13"/>
  <c r="K258" i="13"/>
  <c r="L258" i="13" s="1"/>
  <c r="I258" i="13"/>
  <c r="H258" i="13"/>
  <c r="K255" i="13"/>
  <c r="L255" i="13" s="1"/>
  <c r="I255" i="13"/>
  <c r="H255" i="13"/>
  <c r="K254" i="13"/>
  <c r="L254" i="13" s="1"/>
  <c r="I254" i="13"/>
  <c r="H254" i="13"/>
  <c r="K253" i="13"/>
  <c r="L253" i="13" s="1"/>
  <c r="I253" i="13"/>
  <c r="H253" i="13"/>
  <c r="K252" i="13"/>
  <c r="L252" i="13" s="1"/>
  <c r="I252" i="13"/>
  <c r="H252" i="13"/>
  <c r="K251" i="13"/>
  <c r="L251" i="13" s="1"/>
  <c r="I251" i="13"/>
  <c r="H251" i="13"/>
  <c r="K250" i="13"/>
  <c r="L250" i="13" s="1"/>
  <c r="I250" i="13"/>
  <c r="H250" i="13"/>
  <c r="K249" i="13"/>
  <c r="L249" i="13" s="1"/>
  <c r="I249" i="13"/>
  <c r="H249" i="13"/>
  <c r="K248" i="13"/>
  <c r="L248" i="13" s="1"/>
  <c r="I248" i="13"/>
  <c r="H248" i="13"/>
  <c r="K247" i="13"/>
  <c r="L247" i="13" s="1"/>
  <c r="I247" i="13"/>
  <c r="H247" i="13"/>
  <c r="K246" i="13"/>
  <c r="L246" i="13" s="1"/>
  <c r="I246" i="13"/>
  <c r="H246" i="13"/>
  <c r="K245" i="13"/>
  <c r="L245" i="13" s="1"/>
  <c r="I245" i="13"/>
  <c r="H245" i="13"/>
  <c r="J245" i="13" s="1"/>
  <c r="K243" i="13"/>
  <c r="L243" i="13" s="1"/>
  <c r="I243" i="13"/>
  <c r="H243" i="13"/>
  <c r="K242" i="13"/>
  <c r="L242" i="13" s="1"/>
  <c r="I242" i="13"/>
  <c r="H242" i="13"/>
  <c r="K241" i="13"/>
  <c r="L241" i="13" s="1"/>
  <c r="I241" i="13"/>
  <c r="H241" i="13"/>
  <c r="K240" i="13"/>
  <c r="L240" i="13" s="1"/>
  <c r="I240" i="13"/>
  <c r="H240" i="13"/>
  <c r="K239" i="13"/>
  <c r="L239" i="13" s="1"/>
  <c r="I239" i="13"/>
  <c r="H239" i="13"/>
  <c r="K238" i="13"/>
  <c r="L238" i="13" s="1"/>
  <c r="I238" i="13"/>
  <c r="H238" i="13"/>
  <c r="K237" i="13"/>
  <c r="L237" i="13" s="1"/>
  <c r="I237" i="13"/>
  <c r="H237" i="13"/>
  <c r="J237" i="13" s="1"/>
  <c r="K236" i="13"/>
  <c r="L236" i="13" s="1"/>
  <c r="I236" i="13"/>
  <c r="H236" i="13"/>
  <c r="J236" i="13" s="1"/>
  <c r="K235" i="13"/>
  <c r="L235" i="13" s="1"/>
  <c r="I235" i="13"/>
  <c r="H235" i="13"/>
  <c r="K234" i="13"/>
  <c r="L234" i="13" s="1"/>
  <c r="I234" i="13"/>
  <c r="H234" i="13"/>
  <c r="K233" i="13"/>
  <c r="L233" i="13" s="1"/>
  <c r="I233" i="13"/>
  <c r="H233" i="13"/>
  <c r="K232" i="13"/>
  <c r="L232" i="13" s="1"/>
  <c r="I232" i="13"/>
  <c r="H232" i="13"/>
  <c r="K231" i="13"/>
  <c r="L231" i="13" s="1"/>
  <c r="I231" i="13"/>
  <c r="H231" i="13"/>
  <c r="K230" i="13"/>
  <c r="L230" i="13" s="1"/>
  <c r="I230" i="13"/>
  <c r="H230" i="13"/>
  <c r="K229" i="13"/>
  <c r="L229" i="13" s="1"/>
  <c r="I229" i="13"/>
  <c r="H229" i="13"/>
  <c r="K228" i="13"/>
  <c r="L228" i="13" s="1"/>
  <c r="I228" i="13"/>
  <c r="H228" i="13"/>
  <c r="J228" i="13" s="1"/>
  <c r="K227" i="13"/>
  <c r="L227" i="13" s="1"/>
  <c r="I227" i="13"/>
  <c r="H227" i="13"/>
  <c r="K226" i="13"/>
  <c r="L226" i="13" s="1"/>
  <c r="I226" i="13"/>
  <c r="H226" i="13"/>
  <c r="K225" i="13"/>
  <c r="L225" i="13" s="1"/>
  <c r="I225" i="13"/>
  <c r="H225" i="13"/>
  <c r="J225" i="13" s="1"/>
  <c r="K224" i="13"/>
  <c r="L224" i="13" s="1"/>
  <c r="I224" i="13"/>
  <c r="H224" i="13"/>
  <c r="K223" i="13"/>
  <c r="L223" i="13" s="1"/>
  <c r="I223" i="13"/>
  <c r="H223" i="13"/>
  <c r="K222" i="13"/>
  <c r="L222" i="13" s="1"/>
  <c r="I222" i="13"/>
  <c r="H222" i="13"/>
  <c r="K221" i="13"/>
  <c r="L221" i="13" s="1"/>
  <c r="I221" i="13"/>
  <c r="H221" i="13"/>
  <c r="J221" i="13" s="1"/>
  <c r="K220" i="13"/>
  <c r="L220" i="13" s="1"/>
  <c r="I220" i="13"/>
  <c r="H220" i="13"/>
  <c r="K219" i="13"/>
  <c r="L219" i="13" s="1"/>
  <c r="I219" i="13"/>
  <c r="H219" i="13"/>
  <c r="J219" i="13" s="1"/>
  <c r="K218" i="13"/>
  <c r="L218" i="13" s="1"/>
  <c r="I218" i="13"/>
  <c r="H218" i="13"/>
  <c r="K217" i="13"/>
  <c r="L217" i="13" s="1"/>
  <c r="I217" i="13"/>
  <c r="H217" i="13"/>
  <c r="K216" i="13"/>
  <c r="L216" i="13" s="1"/>
  <c r="I216" i="13"/>
  <c r="H216" i="13"/>
  <c r="K215" i="13"/>
  <c r="L215" i="13" s="1"/>
  <c r="I215" i="13"/>
  <c r="H215" i="13"/>
  <c r="K214" i="13"/>
  <c r="L214" i="13" s="1"/>
  <c r="I214" i="13"/>
  <c r="H214" i="13"/>
  <c r="K213" i="13"/>
  <c r="L213" i="13" s="1"/>
  <c r="I213" i="13"/>
  <c r="H213" i="13"/>
  <c r="J213" i="13" s="1"/>
  <c r="K212" i="13"/>
  <c r="L212" i="13" s="1"/>
  <c r="I212" i="13"/>
  <c r="H212" i="13"/>
  <c r="J212" i="13" s="1"/>
  <c r="K211" i="13"/>
  <c r="L211" i="13" s="1"/>
  <c r="I211" i="13"/>
  <c r="H211" i="13"/>
  <c r="J211" i="13" s="1"/>
  <c r="K210" i="13"/>
  <c r="L210" i="13" s="1"/>
  <c r="I210" i="13"/>
  <c r="H210" i="13"/>
  <c r="K209" i="13"/>
  <c r="L209" i="13" s="1"/>
  <c r="I209" i="13"/>
  <c r="H209" i="13"/>
  <c r="K208" i="13"/>
  <c r="L208" i="13" s="1"/>
  <c r="I208" i="13"/>
  <c r="H208" i="13"/>
  <c r="J208" i="13" s="1"/>
  <c r="K205" i="13"/>
  <c r="L205" i="13" s="1"/>
  <c r="I205" i="13"/>
  <c r="H205" i="13"/>
  <c r="K204" i="13"/>
  <c r="L204" i="13" s="1"/>
  <c r="I204" i="13"/>
  <c r="H204" i="13"/>
  <c r="K203" i="13"/>
  <c r="L203" i="13" s="1"/>
  <c r="I203" i="13"/>
  <c r="H203" i="13"/>
  <c r="K202" i="13"/>
  <c r="L202" i="13" s="1"/>
  <c r="I202" i="13"/>
  <c r="H202" i="13"/>
  <c r="K201" i="13"/>
  <c r="L201" i="13" s="1"/>
  <c r="I201" i="13"/>
  <c r="H201" i="13"/>
  <c r="K200" i="13"/>
  <c r="L200" i="13" s="1"/>
  <c r="I200" i="13"/>
  <c r="H200" i="13"/>
  <c r="K199" i="13"/>
  <c r="L199" i="13" s="1"/>
  <c r="I199" i="13"/>
  <c r="H199" i="13"/>
  <c r="K198" i="13"/>
  <c r="L198" i="13" s="1"/>
  <c r="I198" i="13"/>
  <c r="H198" i="13"/>
  <c r="J198" i="13" s="1"/>
  <c r="K197" i="13"/>
  <c r="L197" i="13" s="1"/>
  <c r="I197" i="13"/>
  <c r="H197" i="13"/>
  <c r="K196" i="13"/>
  <c r="L196" i="13" s="1"/>
  <c r="I196" i="13"/>
  <c r="H196" i="13"/>
  <c r="K195" i="13"/>
  <c r="L195" i="13" s="1"/>
  <c r="I195" i="13"/>
  <c r="H195" i="13"/>
  <c r="K194" i="13"/>
  <c r="L194" i="13" s="1"/>
  <c r="I194" i="13"/>
  <c r="H194" i="13"/>
  <c r="K193" i="13"/>
  <c r="L193" i="13" s="1"/>
  <c r="I193" i="13"/>
  <c r="H193" i="13"/>
  <c r="K191" i="13"/>
  <c r="L191" i="13" s="1"/>
  <c r="I191" i="13"/>
  <c r="H191" i="13"/>
  <c r="K190" i="13"/>
  <c r="L190" i="13" s="1"/>
  <c r="I190" i="13"/>
  <c r="H190" i="13"/>
  <c r="K189" i="13"/>
  <c r="L189" i="13" s="1"/>
  <c r="I189" i="13"/>
  <c r="H189" i="13"/>
  <c r="K188" i="13"/>
  <c r="L188" i="13" s="1"/>
  <c r="I188" i="13"/>
  <c r="H188" i="13"/>
  <c r="K187" i="13"/>
  <c r="L187" i="13" s="1"/>
  <c r="I187" i="13"/>
  <c r="H187" i="13"/>
  <c r="K186" i="13"/>
  <c r="L186" i="13" s="1"/>
  <c r="I186" i="13"/>
  <c r="H186" i="13"/>
  <c r="K184" i="13"/>
  <c r="L184" i="13" s="1"/>
  <c r="I184" i="13"/>
  <c r="H184" i="13"/>
  <c r="J184" i="13" s="1"/>
  <c r="K183" i="13"/>
  <c r="L183" i="13" s="1"/>
  <c r="I183" i="13"/>
  <c r="H183" i="13"/>
  <c r="K182" i="13"/>
  <c r="L182" i="13" s="1"/>
  <c r="I182" i="13"/>
  <c r="H182" i="13"/>
  <c r="K179" i="13"/>
  <c r="L179" i="13" s="1"/>
  <c r="I179" i="13"/>
  <c r="H179" i="13"/>
  <c r="K178" i="13"/>
  <c r="L178" i="13" s="1"/>
  <c r="I178" i="13"/>
  <c r="H178" i="13"/>
  <c r="K177" i="13"/>
  <c r="L177" i="13" s="1"/>
  <c r="I177" i="13"/>
  <c r="H177" i="13"/>
  <c r="K176" i="13"/>
  <c r="L176" i="13" s="1"/>
  <c r="I176" i="13"/>
  <c r="H176" i="13"/>
  <c r="K175" i="13"/>
  <c r="L175" i="13" s="1"/>
  <c r="I175" i="13"/>
  <c r="H175" i="13"/>
  <c r="J175" i="13" s="1"/>
  <c r="K173" i="13"/>
  <c r="L173" i="13" s="1"/>
  <c r="I173" i="13"/>
  <c r="H173" i="13"/>
  <c r="K172" i="13"/>
  <c r="L172" i="13" s="1"/>
  <c r="I172" i="13"/>
  <c r="H172" i="13"/>
  <c r="K171" i="13"/>
  <c r="L171" i="13" s="1"/>
  <c r="I171" i="13"/>
  <c r="J171" i="13" s="1"/>
  <c r="H171" i="13"/>
  <c r="K170" i="13"/>
  <c r="L170" i="13" s="1"/>
  <c r="I170" i="13"/>
  <c r="H170" i="13"/>
  <c r="J170" i="13" s="1"/>
  <c r="K169" i="13"/>
  <c r="L169" i="13" s="1"/>
  <c r="I169" i="13"/>
  <c r="H169" i="13"/>
  <c r="K168" i="13"/>
  <c r="L168" i="13" s="1"/>
  <c r="I168" i="13"/>
  <c r="H168" i="13"/>
  <c r="K167" i="13"/>
  <c r="L167" i="13" s="1"/>
  <c r="I167" i="13"/>
  <c r="H167" i="13"/>
  <c r="K165" i="13"/>
  <c r="L165" i="13" s="1"/>
  <c r="I165" i="13"/>
  <c r="H165" i="13"/>
  <c r="K164" i="13"/>
  <c r="L164" i="13" s="1"/>
  <c r="I164" i="13"/>
  <c r="H164" i="13"/>
  <c r="K163" i="13"/>
  <c r="L163" i="13" s="1"/>
  <c r="I163" i="13"/>
  <c r="H163" i="13"/>
  <c r="K162" i="13"/>
  <c r="L162" i="13" s="1"/>
  <c r="I162" i="13"/>
  <c r="H162" i="13"/>
  <c r="K160" i="13"/>
  <c r="L160" i="13" s="1"/>
  <c r="I160" i="13"/>
  <c r="H160" i="13"/>
  <c r="K159" i="13"/>
  <c r="L159" i="13" s="1"/>
  <c r="I159" i="13"/>
  <c r="H159" i="13"/>
  <c r="K158" i="13"/>
  <c r="L158" i="13" s="1"/>
  <c r="I158" i="13"/>
  <c r="H158" i="13"/>
  <c r="K157" i="13"/>
  <c r="L157" i="13" s="1"/>
  <c r="I157" i="13"/>
  <c r="H157" i="13"/>
  <c r="K155" i="13"/>
  <c r="L155" i="13" s="1"/>
  <c r="I155" i="13"/>
  <c r="H155" i="13"/>
  <c r="K154" i="13"/>
  <c r="L154" i="13" s="1"/>
  <c r="I154" i="13"/>
  <c r="H154" i="13"/>
  <c r="J154" i="13" s="1"/>
  <c r="K153" i="13"/>
  <c r="L153" i="13" s="1"/>
  <c r="I153" i="13"/>
  <c r="H153" i="13"/>
  <c r="K152" i="13"/>
  <c r="L152" i="13" s="1"/>
  <c r="I152" i="13"/>
  <c r="H152" i="13"/>
  <c r="K150" i="13"/>
  <c r="L150" i="13" s="1"/>
  <c r="I150" i="13"/>
  <c r="H150" i="13"/>
  <c r="K149" i="13"/>
  <c r="L149" i="13" s="1"/>
  <c r="I149" i="13"/>
  <c r="H149" i="13"/>
  <c r="K148" i="13"/>
  <c r="L148" i="13" s="1"/>
  <c r="I148" i="13"/>
  <c r="H148" i="13"/>
  <c r="K147" i="13"/>
  <c r="L147" i="13" s="1"/>
  <c r="I147" i="13"/>
  <c r="H147" i="13"/>
  <c r="K146" i="13"/>
  <c r="L146" i="13" s="1"/>
  <c r="I146" i="13"/>
  <c r="H146" i="13"/>
  <c r="K145" i="13"/>
  <c r="L145" i="13" s="1"/>
  <c r="I145" i="13"/>
  <c r="H145" i="13"/>
  <c r="K144" i="13"/>
  <c r="L144" i="13" s="1"/>
  <c r="I144" i="13"/>
  <c r="H144" i="13"/>
  <c r="K143" i="13"/>
  <c r="L143" i="13" s="1"/>
  <c r="I143" i="13"/>
  <c r="H143" i="13"/>
  <c r="K140" i="13"/>
  <c r="L140" i="13" s="1"/>
  <c r="I140" i="13"/>
  <c r="H140" i="13"/>
  <c r="K139" i="13"/>
  <c r="L139" i="13" s="1"/>
  <c r="I139" i="13"/>
  <c r="H139" i="13"/>
  <c r="J139" i="13" s="1"/>
  <c r="K138" i="13"/>
  <c r="L138" i="13" s="1"/>
  <c r="I138" i="13"/>
  <c r="H138" i="13"/>
  <c r="K137" i="13"/>
  <c r="L137" i="13" s="1"/>
  <c r="I137" i="13"/>
  <c r="H137" i="13"/>
  <c r="K136" i="13"/>
  <c r="L136" i="13" s="1"/>
  <c r="I136" i="13"/>
  <c r="H136" i="13"/>
  <c r="K135" i="13"/>
  <c r="L135" i="13" s="1"/>
  <c r="I135" i="13"/>
  <c r="H135" i="13"/>
  <c r="K134" i="13"/>
  <c r="L134" i="13" s="1"/>
  <c r="I134" i="13"/>
  <c r="H134" i="13"/>
  <c r="J134" i="13" s="1"/>
  <c r="K133" i="13"/>
  <c r="L133" i="13" s="1"/>
  <c r="I133" i="13"/>
  <c r="H133" i="13"/>
  <c r="J133" i="13" s="1"/>
  <c r="K132" i="13"/>
  <c r="L132" i="13" s="1"/>
  <c r="I132" i="13"/>
  <c r="H132" i="13"/>
  <c r="K131" i="13"/>
  <c r="L131" i="13" s="1"/>
  <c r="I131" i="13"/>
  <c r="H131" i="13"/>
  <c r="K130" i="13"/>
  <c r="L130" i="13" s="1"/>
  <c r="I130" i="13"/>
  <c r="H130" i="13"/>
  <c r="K128" i="13"/>
  <c r="L128" i="13" s="1"/>
  <c r="I128" i="13"/>
  <c r="H128" i="13"/>
  <c r="K127" i="13"/>
  <c r="L127" i="13" s="1"/>
  <c r="I127" i="13"/>
  <c r="H127" i="13"/>
  <c r="K126" i="13"/>
  <c r="L126" i="13" s="1"/>
  <c r="I126" i="13"/>
  <c r="H126" i="13"/>
  <c r="J126" i="13" s="1"/>
  <c r="K125" i="13"/>
  <c r="L125" i="13" s="1"/>
  <c r="I125" i="13"/>
  <c r="H125" i="13"/>
  <c r="K124" i="13"/>
  <c r="L124" i="13" s="1"/>
  <c r="I124" i="13"/>
  <c r="H124" i="13"/>
  <c r="K122" i="13"/>
  <c r="L122" i="13" s="1"/>
  <c r="I122" i="13"/>
  <c r="H122" i="13"/>
  <c r="K121" i="13"/>
  <c r="L121" i="13" s="1"/>
  <c r="I121" i="13"/>
  <c r="H121" i="13"/>
  <c r="K120" i="13"/>
  <c r="L120" i="13" s="1"/>
  <c r="I120" i="13"/>
  <c r="H120" i="13"/>
  <c r="K119" i="13"/>
  <c r="L119" i="13" s="1"/>
  <c r="I119" i="13"/>
  <c r="H119" i="13"/>
  <c r="K118" i="13"/>
  <c r="L118" i="13" s="1"/>
  <c r="I118" i="13"/>
  <c r="H118" i="13"/>
  <c r="K117" i="13"/>
  <c r="L117" i="13" s="1"/>
  <c r="I117" i="13"/>
  <c r="H117" i="13"/>
  <c r="K114" i="13"/>
  <c r="L114" i="13" s="1"/>
  <c r="I114" i="13"/>
  <c r="H114" i="13"/>
  <c r="J114" i="13" s="1"/>
  <c r="K113" i="13"/>
  <c r="L113" i="13" s="1"/>
  <c r="I113" i="13"/>
  <c r="H113" i="13"/>
  <c r="K112" i="13"/>
  <c r="L112" i="13" s="1"/>
  <c r="I112" i="13"/>
  <c r="H112" i="13"/>
  <c r="K111" i="13"/>
  <c r="L111" i="13" s="1"/>
  <c r="I111" i="13"/>
  <c r="H111" i="13"/>
  <c r="K109" i="13"/>
  <c r="L109" i="13" s="1"/>
  <c r="I109" i="13"/>
  <c r="H109" i="13"/>
  <c r="K108" i="13"/>
  <c r="L108" i="13" s="1"/>
  <c r="I108" i="13"/>
  <c r="H108" i="13"/>
  <c r="K107" i="13"/>
  <c r="L107" i="13" s="1"/>
  <c r="I107" i="13"/>
  <c r="H107" i="13"/>
  <c r="K106" i="13"/>
  <c r="L106" i="13" s="1"/>
  <c r="I106" i="13"/>
  <c r="H106" i="13"/>
  <c r="K105" i="13"/>
  <c r="L105" i="13" s="1"/>
  <c r="I105" i="13"/>
  <c r="H105" i="13"/>
  <c r="K104" i="13"/>
  <c r="L104" i="13" s="1"/>
  <c r="I104" i="13"/>
  <c r="H104" i="13"/>
  <c r="J104" i="13" s="1"/>
  <c r="K103" i="13"/>
  <c r="L103" i="13" s="1"/>
  <c r="I103" i="13"/>
  <c r="H103" i="13"/>
  <c r="K101" i="13"/>
  <c r="L101" i="13" s="1"/>
  <c r="I101" i="13"/>
  <c r="H101" i="13"/>
  <c r="K100" i="13"/>
  <c r="L100" i="13" s="1"/>
  <c r="I100" i="13"/>
  <c r="H100" i="13"/>
  <c r="K99" i="13"/>
  <c r="L99" i="13" s="1"/>
  <c r="I99" i="13"/>
  <c r="H99" i="13"/>
  <c r="K98" i="13"/>
  <c r="L98" i="13" s="1"/>
  <c r="I98" i="13"/>
  <c r="H98" i="13"/>
  <c r="K97" i="13"/>
  <c r="L97" i="13" s="1"/>
  <c r="I97" i="13"/>
  <c r="H97" i="13"/>
  <c r="K96" i="13"/>
  <c r="L96" i="13" s="1"/>
  <c r="I96" i="13"/>
  <c r="H96" i="13"/>
  <c r="K95" i="13"/>
  <c r="L95" i="13" s="1"/>
  <c r="I95" i="13"/>
  <c r="H95" i="13"/>
  <c r="J95" i="13" s="1"/>
  <c r="K93" i="13"/>
  <c r="L93" i="13" s="1"/>
  <c r="I93" i="13"/>
  <c r="H93" i="13"/>
  <c r="J93" i="13" s="1"/>
  <c r="K92" i="13"/>
  <c r="L92" i="13" s="1"/>
  <c r="I92" i="13"/>
  <c r="H92" i="13"/>
  <c r="K91" i="13"/>
  <c r="L91" i="13" s="1"/>
  <c r="I91" i="13"/>
  <c r="H91" i="13"/>
  <c r="K90" i="13"/>
  <c r="L90" i="13" s="1"/>
  <c r="I90" i="13"/>
  <c r="H90" i="13"/>
  <c r="K89" i="13"/>
  <c r="L89" i="13" s="1"/>
  <c r="I89" i="13"/>
  <c r="H89" i="13"/>
  <c r="K88" i="13"/>
  <c r="L88" i="13" s="1"/>
  <c r="I88" i="13"/>
  <c r="H88" i="13"/>
  <c r="K87" i="13"/>
  <c r="L87" i="13" s="1"/>
  <c r="I87" i="13"/>
  <c r="H87" i="13"/>
  <c r="K84" i="13"/>
  <c r="L84" i="13" s="1"/>
  <c r="I84" i="13"/>
  <c r="H84" i="13"/>
  <c r="K83" i="13"/>
  <c r="L83" i="13" s="1"/>
  <c r="I83" i="13"/>
  <c r="H83" i="13"/>
  <c r="J83" i="13" s="1"/>
  <c r="K82" i="13"/>
  <c r="L82" i="13" s="1"/>
  <c r="I82" i="13"/>
  <c r="H82" i="13"/>
  <c r="K81" i="13"/>
  <c r="L81" i="13" s="1"/>
  <c r="I81" i="13"/>
  <c r="H81" i="13"/>
  <c r="K80" i="13"/>
  <c r="L80" i="13" s="1"/>
  <c r="I80" i="13"/>
  <c r="H80" i="13"/>
  <c r="K79" i="13"/>
  <c r="L79" i="13" s="1"/>
  <c r="I79" i="13"/>
  <c r="H79" i="13"/>
  <c r="K78" i="13"/>
  <c r="L78" i="13" s="1"/>
  <c r="I78" i="13"/>
  <c r="H78" i="13"/>
  <c r="K76" i="13"/>
  <c r="L76" i="13" s="1"/>
  <c r="I76" i="13"/>
  <c r="H76" i="13"/>
  <c r="J76" i="13" s="1"/>
  <c r="K75" i="13"/>
  <c r="L75" i="13" s="1"/>
  <c r="I75" i="13"/>
  <c r="H75" i="13"/>
  <c r="K74" i="13"/>
  <c r="L74" i="13" s="1"/>
  <c r="I74" i="13"/>
  <c r="H74" i="13"/>
  <c r="J74" i="13" s="1"/>
  <c r="K73" i="13"/>
  <c r="L73" i="13" s="1"/>
  <c r="I73" i="13"/>
  <c r="H73" i="13"/>
  <c r="K72" i="13"/>
  <c r="L72" i="13" s="1"/>
  <c r="I72" i="13"/>
  <c r="H72" i="13"/>
  <c r="K71" i="13"/>
  <c r="L71" i="13" s="1"/>
  <c r="I71" i="13"/>
  <c r="H71" i="13"/>
  <c r="K70" i="13"/>
  <c r="L70" i="13" s="1"/>
  <c r="I70" i="13"/>
  <c r="H70" i="13"/>
  <c r="K68" i="13"/>
  <c r="L68" i="13" s="1"/>
  <c r="I68" i="13"/>
  <c r="H68" i="13"/>
  <c r="K67" i="13"/>
  <c r="L67" i="13" s="1"/>
  <c r="I67" i="13"/>
  <c r="H67" i="13"/>
  <c r="K66" i="13"/>
  <c r="L66" i="13" s="1"/>
  <c r="I66" i="13"/>
  <c r="H66" i="13"/>
  <c r="K65" i="13"/>
  <c r="L65" i="13" s="1"/>
  <c r="I65" i="13"/>
  <c r="H65" i="13"/>
  <c r="J65" i="13" s="1"/>
  <c r="K63" i="13"/>
  <c r="L63" i="13" s="1"/>
  <c r="I63" i="13"/>
  <c r="H63" i="13"/>
  <c r="K62" i="13"/>
  <c r="L62" i="13" s="1"/>
  <c r="I62" i="13"/>
  <c r="H62" i="13"/>
  <c r="K61" i="13"/>
  <c r="L61" i="13" s="1"/>
  <c r="I61" i="13"/>
  <c r="H61" i="13"/>
  <c r="K60" i="13"/>
  <c r="L60" i="13" s="1"/>
  <c r="I60" i="13"/>
  <c r="H60" i="13"/>
  <c r="K57" i="13"/>
  <c r="L57" i="13" s="1"/>
  <c r="I57" i="13"/>
  <c r="H57" i="13"/>
  <c r="K56" i="13"/>
  <c r="L56" i="13" s="1"/>
  <c r="I56" i="13"/>
  <c r="H56" i="13"/>
  <c r="K55" i="13"/>
  <c r="L55" i="13" s="1"/>
  <c r="I55" i="13"/>
  <c r="H55" i="13"/>
  <c r="K54" i="13"/>
  <c r="L54" i="13" s="1"/>
  <c r="I54" i="13"/>
  <c r="H54" i="13"/>
  <c r="J54" i="13" s="1"/>
  <c r="K53" i="13"/>
  <c r="L53" i="13" s="1"/>
  <c r="I53" i="13"/>
  <c r="H53" i="13"/>
  <c r="K51" i="13"/>
  <c r="L51" i="13" s="1"/>
  <c r="I51" i="13"/>
  <c r="H51" i="13"/>
  <c r="K50" i="13"/>
  <c r="L50" i="13" s="1"/>
  <c r="I50" i="13"/>
  <c r="H50" i="13"/>
  <c r="K49" i="13"/>
  <c r="L49" i="13" s="1"/>
  <c r="I49" i="13"/>
  <c r="H49" i="13"/>
  <c r="J49" i="13" s="1"/>
  <c r="K48" i="13"/>
  <c r="L48" i="13" s="1"/>
  <c r="I48" i="13"/>
  <c r="H48" i="13"/>
  <c r="K47" i="13"/>
  <c r="L47" i="13" s="1"/>
  <c r="I47" i="13"/>
  <c r="H47" i="13"/>
  <c r="K46" i="13"/>
  <c r="L46" i="13" s="1"/>
  <c r="I46" i="13"/>
  <c r="H46" i="13"/>
  <c r="K45" i="13"/>
  <c r="L45" i="13" s="1"/>
  <c r="I45" i="13"/>
  <c r="H45" i="13"/>
  <c r="J45" i="13" s="1"/>
  <c r="K44" i="13"/>
  <c r="L44" i="13" s="1"/>
  <c r="I44" i="13"/>
  <c r="H44" i="13"/>
  <c r="K43" i="13"/>
  <c r="L43" i="13" s="1"/>
  <c r="I43" i="13"/>
  <c r="H43" i="13"/>
  <c r="K42" i="13"/>
  <c r="L42" i="13" s="1"/>
  <c r="I42" i="13"/>
  <c r="H42" i="13"/>
  <c r="K41" i="13"/>
  <c r="L41" i="13" s="1"/>
  <c r="I41" i="13"/>
  <c r="H41" i="13"/>
  <c r="K39" i="13"/>
  <c r="L39" i="13" s="1"/>
  <c r="I39" i="13"/>
  <c r="H39" i="13"/>
  <c r="K37" i="13"/>
  <c r="L37" i="13" s="1"/>
  <c r="I37" i="13"/>
  <c r="H37" i="13"/>
  <c r="K36" i="13"/>
  <c r="L36" i="13" s="1"/>
  <c r="I36" i="13"/>
  <c r="H36" i="13"/>
  <c r="K35" i="13"/>
  <c r="L35" i="13" s="1"/>
  <c r="I35" i="13"/>
  <c r="H35" i="13"/>
  <c r="K34" i="13"/>
  <c r="L34" i="13" s="1"/>
  <c r="I34" i="13"/>
  <c r="H34" i="13"/>
  <c r="K33" i="13"/>
  <c r="L33" i="13" s="1"/>
  <c r="I33" i="13"/>
  <c r="H33" i="13"/>
  <c r="K31" i="13"/>
  <c r="L31" i="13" s="1"/>
  <c r="I31" i="13"/>
  <c r="H31" i="13"/>
  <c r="K30" i="13"/>
  <c r="L30" i="13" s="1"/>
  <c r="I30" i="13"/>
  <c r="H30" i="13"/>
  <c r="K29" i="13"/>
  <c r="L29" i="13" s="1"/>
  <c r="I29" i="13"/>
  <c r="H29" i="13"/>
  <c r="K27" i="13"/>
  <c r="L27" i="13" s="1"/>
  <c r="I27" i="13"/>
  <c r="H27" i="13"/>
  <c r="K26" i="13"/>
  <c r="L26" i="13" s="1"/>
  <c r="I26" i="13"/>
  <c r="H26" i="13"/>
  <c r="K25" i="13"/>
  <c r="L25" i="13" s="1"/>
  <c r="I25" i="13"/>
  <c r="H25" i="13"/>
  <c r="K23" i="13"/>
  <c r="L23" i="13" s="1"/>
  <c r="I23" i="13"/>
  <c r="H23" i="13"/>
  <c r="K22" i="13"/>
  <c r="L22" i="13" s="1"/>
  <c r="I22" i="13"/>
  <c r="H22" i="13"/>
  <c r="K21" i="13"/>
  <c r="L21" i="13" s="1"/>
  <c r="I21" i="13"/>
  <c r="H21" i="13"/>
  <c r="K20" i="13"/>
  <c r="L20" i="13" s="1"/>
  <c r="I20" i="13"/>
  <c r="H20" i="13"/>
  <c r="J20" i="13" s="1"/>
  <c r="K19" i="13"/>
  <c r="L19" i="13" s="1"/>
  <c r="I19" i="13"/>
  <c r="H19" i="13"/>
  <c r="K17" i="13"/>
  <c r="L17" i="13" s="1"/>
  <c r="I17" i="13"/>
  <c r="H17" i="13"/>
  <c r="K16" i="13"/>
  <c r="L16" i="13" s="1"/>
  <c r="I16" i="13"/>
  <c r="H16" i="13"/>
  <c r="K15" i="13"/>
  <c r="L15" i="13" s="1"/>
  <c r="I15" i="13"/>
  <c r="H15" i="13"/>
  <c r="J15" i="13" s="1"/>
  <c r="K12" i="13"/>
  <c r="L12" i="13" s="1"/>
  <c r="I12" i="13"/>
  <c r="I11" i="13" s="1"/>
  <c r="H12" i="13"/>
  <c r="K265" i="13"/>
  <c r="L265" i="13" s="1"/>
  <c r="I265" i="13"/>
  <c r="H265" i="13"/>
  <c r="L3" i="13"/>
  <c r="C3" i="13"/>
  <c r="J37" i="13" l="1"/>
  <c r="J56" i="13"/>
  <c r="H58" i="13"/>
  <c r="J220" i="13"/>
  <c r="J138" i="13"/>
  <c r="J223" i="13"/>
  <c r="H35" i="14"/>
  <c r="I35" i="14"/>
  <c r="L35" i="14"/>
  <c r="L16" i="14"/>
  <c r="J40" i="14"/>
  <c r="J167" i="13"/>
  <c r="J222" i="13"/>
  <c r="J230" i="13"/>
  <c r="J238" i="13"/>
  <c r="J247" i="13"/>
  <c r="J255" i="13"/>
  <c r="J42" i="13"/>
  <c r="J61" i="13"/>
  <c r="J71" i="13"/>
  <c r="J39" i="13"/>
  <c r="J106" i="13"/>
  <c r="J112" i="13"/>
  <c r="J137" i="13"/>
  <c r="J209" i="13"/>
  <c r="J146" i="13"/>
  <c r="J191" i="13"/>
  <c r="J105" i="13"/>
  <c r="J111" i="13"/>
  <c r="J121" i="13"/>
  <c r="J164" i="13"/>
  <c r="J173" i="13"/>
  <c r="J190" i="13"/>
  <c r="J196" i="13"/>
  <c r="J25" i="13"/>
  <c r="J35" i="13"/>
  <c r="J48" i="13"/>
  <c r="J108" i="13"/>
  <c r="J143" i="13"/>
  <c r="J194" i="13"/>
  <c r="J22" i="13"/>
  <c r="J16" i="13"/>
  <c r="J26" i="13"/>
  <c r="J36" i="13"/>
  <c r="J55" i="13"/>
  <c r="J75" i="13"/>
  <c r="J91" i="13"/>
  <c r="J100" i="13"/>
  <c r="J109" i="13"/>
  <c r="J122" i="13"/>
  <c r="J163" i="13"/>
  <c r="J169" i="13"/>
  <c r="J178" i="13"/>
  <c r="J186" i="13"/>
  <c r="J226" i="13"/>
  <c r="J234" i="13"/>
  <c r="J242" i="13"/>
  <c r="J251" i="13"/>
  <c r="J263" i="13"/>
  <c r="J12" i="13"/>
  <c r="J44" i="13"/>
  <c r="J82" i="13"/>
  <c r="J89" i="13"/>
  <c r="J98" i="13"/>
  <c r="J157" i="13"/>
  <c r="J193" i="13"/>
  <c r="J201" i="13"/>
  <c r="J216" i="13"/>
  <c r="J224" i="13"/>
  <c r="J27" i="13"/>
  <c r="J34" i="13"/>
  <c r="J41" i="13"/>
  <c r="J62" i="13"/>
  <c r="J72" i="13"/>
  <c r="J118" i="13"/>
  <c r="J124" i="13"/>
  <c r="J135" i="13"/>
  <c r="J140" i="13"/>
  <c r="J159" i="13"/>
  <c r="J165" i="13"/>
  <c r="J188" i="13"/>
  <c r="J202" i="13"/>
  <c r="J217" i="13"/>
  <c r="J31" i="13"/>
  <c r="J60" i="13"/>
  <c r="J90" i="13"/>
  <c r="J233" i="13"/>
  <c r="J241" i="13"/>
  <c r="J250" i="13"/>
  <c r="J19" i="13"/>
  <c r="J29" i="13"/>
  <c r="J47" i="13"/>
  <c r="J53" i="13"/>
  <c r="J63" i="13"/>
  <c r="J88" i="13"/>
  <c r="J103" i="13"/>
  <c r="J125" i="13"/>
  <c r="J131" i="13"/>
  <c r="J145" i="13"/>
  <c r="J150" i="13"/>
  <c r="J160" i="13"/>
  <c r="J172" i="13"/>
  <c r="J203" i="13"/>
  <c r="J210" i="13"/>
  <c r="J218" i="13"/>
  <c r="J231" i="13"/>
  <c r="J239" i="13"/>
  <c r="J248" i="13"/>
  <c r="J50" i="13"/>
  <c r="J128" i="13"/>
  <c r="J176" i="13"/>
  <c r="J80" i="13"/>
  <c r="J132" i="13"/>
  <c r="J152" i="13"/>
  <c r="J179" i="13"/>
  <c r="J232" i="13"/>
  <c r="J51" i="13"/>
  <c r="J57" i="13"/>
  <c r="J68" i="13"/>
  <c r="J78" i="13"/>
  <c r="J113" i="13"/>
  <c r="J144" i="13"/>
  <c r="J149" i="13"/>
  <c r="J155" i="13"/>
  <c r="J177" i="13"/>
  <c r="J199" i="13"/>
  <c r="J204" i="13"/>
  <c r="J227" i="13"/>
  <c r="J235" i="13"/>
  <c r="J243" i="13"/>
  <c r="J252" i="13"/>
  <c r="J17" i="13"/>
  <c r="J23" i="13"/>
  <c r="J30" i="13"/>
  <c r="J43" i="13"/>
  <c r="J79" i="13"/>
  <c r="J96" i="13"/>
  <c r="J101" i="13"/>
  <c r="J107" i="13"/>
  <c r="J117" i="13"/>
  <c r="J127" i="13"/>
  <c r="J148" i="13"/>
  <c r="J153" i="13"/>
  <c r="J162" i="13"/>
  <c r="J168" i="13"/>
  <c r="J182" i="13"/>
  <c r="J200" i="13"/>
  <c r="J205" i="13"/>
  <c r="J214" i="13"/>
  <c r="J240" i="13"/>
  <c r="J246" i="13"/>
  <c r="J253" i="13"/>
  <c r="J21" i="13"/>
  <c r="J66" i="13"/>
  <c r="J84" i="13"/>
  <c r="J99" i="13"/>
  <c r="J120" i="13"/>
  <c r="J229" i="13"/>
  <c r="J258" i="13"/>
  <c r="J46" i="13"/>
  <c r="J97" i="13"/>
  <c r="J183" i="13"/>
  <c r="J215" i="13"/>
  <c r="J249" i="13"/>
  <c r="J254" i="13"/>
  <c r="J70" i="13"/>
  <c r="J67" i="13"/>
  <c r="J87" i="13"/>
  <c r="J136" i="13"/>
  <c r="J158" i="13"/>
  <c r="J189" i="13"/>
  <c r="J197" i="13"/>
  <c r="J33" i="13"/>
  <c r="J81" i="13"/>
  <c r="J92" i="13"/>
  <c r="J130" i="13"/>
  <c r="J147" i="13"/>
  <c r="J195" i="13"/>
  <c r="J260" i="13"/>
  <c r="J73" i="13"/>
  <c r="J119" i="13"/>
  <c r="J187" i="13"/>
  <c r="I206" i="13"/>
  <c r="L13" i="13"/>
  <c r="J265" i="13"/>
  <c r="I13" i="13"/>
  <c r="H13" i="13"/>
  <c r="H11" i="13"/>
  <c r="H256" i="13"/>
  <c r="H180" i="13"/>
  <c r="L180" i="13"/>
  <c r="L256" i="13"/>
  <c r="J11" i="13"/>
  <c r="H206" i="13"/>
  <c r="C7" i="13"/>
  <c r="J13" i="13" l="1"/>
  <c r="J35" i="14"/>
  <c r="J206" i="13"/>
  <c r="I58" i="13"/>
  <c r="J180" i="13"/>
  <c r="I256" i="13"/>
  <c r="J256" i="13"/>
  <c r="L206" i="13"/>
  <c r="I180" i="13"/>
  <c r="L58" i="13" l="1"/>
  <c r="J58" i="13"/>
  <c r="K211" i="12" l="1"/>
  <c r="L211" i="12" s="1"/>
  <c r="I211" i="12"/>
  <c r="H211" i="12"/>
  <c r="J211" i="12" s="1"/>
  <c r="K210" i="12"/>
  <c r="L210" i="12" s="1"/>
  <c r="I210" i="12"/>
  <c r="H210" i="12"/>
  <c r="K209" i="12"/>
  <c r="L209" i="12" s="1"/>
  <c r="I209" i="12"/>
  <c r="J209" i="12" s="1"/>
  <c r="H209" i="12"/>
  <c r="K208" i="12"/>
  <c r="L208" i="12" s="1"/>
  <c r="I208" i="12"/>
  <c r="H208" i="12"/>
  <c r="J208" i="12" s="1"/>
  <c r="K207" i="12"/>
  <c r="L207" i="12" s="1"/>
  <c r="I207" i="12"/>
  <c r="H207" i="12"/>
  <c r="J207" i="12" s="1"/>
  <c r="K206" i="12"/>
  <c r="L206" i="12" s="1"/>
  <c r="I206" i="12"/>
  <c r="H206" i="12"/>
  <c r="K205" i="12"/>
  <c r="L205" i="12" s="1"/>
  <c r="I205" i="12"/>
  <c r="H205" i="12"/>
  <c r="K204" i="12"/>
  <c r="L204" i="12" s="1"/>
  <c r="I204" i="12"/>
  <c r="H204" i="12"/>
  <c r="J204" i="12" s="1"/>
  <c r="K203" i="12"/>
  <c r="L203" i="12" s="1"/>
  <c r="I203" i="12"/>
  <c r="H203" i="12"/>
  <c r="K202" i="12"/>
  <c r="L202" i="12" s="1"/>
  <c r="I202" i="12"/>
  <c r="H202" i="12"/>
  <c r="K201" i="12"/>
  <c r="L201" i="12" s="1"/>
  <c r="I201" i="12"/>
  <c r="H201" i="12"/>
  <c r="J201" i="12" s="1"/>
  <c r="K200" i="12"/>
  <c r="L200" i="12" s="1"/>
  <c r="I200" i="12"/>
  <c r="H200" i="12"/>
  <c r="J200" i="12" s="1"/>
  <c r="K199" i="12"/>
  <c r="L199" i="12" s="1"/>
  <c r="I199" i="12"/>
  <c r="H199" i="12"/>
  <c r="J199" i="12" s="1"/>
  <c r="K198" i="12"/>
  <c r="L198" i="12" s="1"/>
  <c r="I198" i="12"/>
  <c r="H198" i="12"/>
  <c r="K197" i="12"/>
  <c r="L197" i="12" s="1"/>
  <c r="I197" i="12"/>
  <c r="J197" i="12" s="1"/>
  <c r="H197" i="12"/>
  <c r="K196" i="12"/>
  <c r="L196" i="12" s="1"/>
  <c r="I196" i="12"/>
  <c r="H196" i="12"/>
  <c r="J196" i="12" s="1"/>
  <c r="K195" i="12"/>
  <c r="L195" i="12" s="1"/>
  <c r="I195" i="12"/>
  <c r="H195" i="12"/>
  <c r="K193" i="12"/>
  <c r="L193" i="12" s="1"/>
  <c r="I193" i="12"/>
  <c r="H193" i="12"/>
  <c r="K192" i="12"/>
  <c r="L192" i="12" s="1"/>
  <c r="I192" i="12"/>
  <c r="H192" i="12"/>
  <c r="K191" i="12"/>
  <c r="L191" i="12" s="1"/>
  <c r="J191" i="12"/>
  <c r="I191" i="12"/>
  <c r="H191" i="12"/>
  <c r="K190" i="12"/>
  <c r="L190" i="12" s="1"/>
  <c r="I190" i="12"/>
  <c r="H190" i="12"/>
  <c r="J190" i="12" s="1"/>
  <c r="K189" i="12"/>
  <c r="L189" i="12" s="1"/>
  <c r="I189" i="12"/>
  <c r="H189" i="12"/>
  <c r="K187" i="12"/>
  <c r="L187" i="12" s="1"/>
  <c r="I187" i="12"/>
  <c r="H187" i="12"/>
  <c r="K186" i="12"/>
  <c r="L186" i="12" s="1"/>
  <c r="I186" i="12"/>
  <c r="H186" i="12"/>
  <c r="J186" i="12" s="1"/>
  <c r="K185" i="12"/>
  <c r="L185" i="12" s="1"/>
  <c r="I185" i="12"/>
  <c r="H185" i="12"/>
  <c r="J185" i="12" s="1"/>
  <c r="K183" i="12"/>
  <c r="L183" i="12" s="1"/>
  <c r="I183" i="12"/>
  <c r="H183" i="12"/>
  <c r="K182" i="12"/>
  <c r="L182" i="12" s="1"/>
  <c r="I182" i="12"/>
  <c r="H182" i="12"/>
  <c r="J182" i="12" s="1"/>
  <c r="K181" i="12"/>
  <c r="L181" i="12" s="1"/>
  <c r="J181" i="12"/>
  <c r="I181" i="12"/>
  <c r="H181" i="12"/>
  <c r="K180" i="12"/>
  <c r="L180" i="12" s="1"/>
  <c r="I180" i="12"/>
  <c r="H180" i="12"/>
  <c r="J180" i="12" s="1"/>
  <c r="K179" i="12"/>
  <c r="L179" i="12" s="1"/>
  <c r="I179" i="12"/>
  <c r="H179" i="12"/>
  <c r="K178" i="12"/>
  <c r="L178" i="12" s="1"/>
  <c r="I178" i="12"/>
  <c r="H178" i="12"/>
  <c r="K177" i="12"/>
  <c r="L177" i="12" s="1"/>
  <c r="I177" i="12"/>
  <c r="H177" i="12"/>
  <c r="J177" i="12" s="1"/>
  <c r="K176" i="12"/>
  <c r="L176" i="12" s="1"/>
  <c r="I176" i="12"/>
  <c r="H176" i="12"/>
  <c r="K175" i="12"/>
  <c r="L175" i="12" s="1"/>
  <c r="I175" i="12"/>
  <c r="H175" i="12"/>
  <c r="K174" i="12"/>
  <c r="L174" i="12" s="1"/>
  <c r="I174" i="12"/>
  <c r="H174" i="12"/>
  <c r="K172" i="12"/>
  <c r="L172" i="12" s="1"/>
  <c r="I172" i="12"/>
  <c r="H172" i="12"/>
  <c r="J172" i="12" s="1"/>
  <c r="K171" i="12"/>
  <c r="L171" i="12" s="1"/>
  <c r="I171" i="12"/>
  <c r="H171" i="12"/>
  <c r="J171" i="12" s="1"/>
  <c r="K170" i="12"/>
  <c r="L170" i="12" s="1"/>
  <c r="I170" i="12"/>
  <c r="H170" i="12"/>
  <c r="K167" i="12"/>
  <c r="L167" i="12" s="1"/>
  <c r="I167" i="12"/>
  <c r="H167" i="12"/>
  <c r="K166" i="12"/>
  <c r="L166" i="12" s="1"/>
  <c r="I166" i="12"/>
  <c r="H166" i="12"/>
  <c r="J166" i="12" s="1"/>
  <c r="K165" i="12"/>
  <c r="L165" i="12" s="1"/>
  <c r="I165" i="12"/>
  <c r="H165" i="12"/>
  <c r="K163" i="12"/>
  <c r="L163" i="12" s="1"/>
  <c r="I163" i="12"/>
  <c r="H163" i="12"/>
  <c r="J163" i="12" s="1"/>
  <c r="K162" i="12"/>
  <c r="L162" i="12" s="1"/>
  <c r="I162" i="12"/>
  <c r="H162" i="12"/>
  <c r="J162" i="12" s="1"/>
  <c r="K161" i="12"/>
  <c r="L161" i="12" s="1"/>
  <c r="I161" i="12"/>
  <c r="H161" i="12"/>
  <c r="J161" i="12" s="1"/>
  <c r="K158" i="12"/>
  <c r="L158" i="12" s="1"/>
  <c r="I158" i="12"/>
  <c r="H158" i="12"/>
  <c r="J158" i="12" s="1"/>
  <c r="K157" i="12"/>
  <c r="L157" i="12" s="1"/>
  <c r="I157" i="12"/>
  <c r="H157" i="12"/>
  <c r="K156" i="12"/>
  <c r="L156" i="12" s="1"/>
  <c r="I156" i="12"/>
  <c r="J156" i="12" s="1"/>
  <c r="H156" i="12"/>
  <c r="K155" i="12"/>
  <c r="L155" i="12" s="1"/>
  <c r="I155" i="12"/>
  <c r="H155" i="12"/>
  <c r="J155" i="12" s="1"/>
  <c r="K154" i="12"/>
  <c r="L154" i="12" s="1"/>
  <c r="I154" i="12"/>
  <c r="H154" i="12"/>
  <c r="K153" i="12"/>
  <c r="L153" i="12" s="1"/>
  <c r="I153" i="12"/>
  <c r="H153" i="12"/>
  <c r="J153" i="12" s="1"/>
  <c r="K152" i="12"/>
  <c r="L152" i="12" s="1"/>
  <c r="I152" i="12"/>
  <c r="H152" i="12"/>
  <c r="J152" i="12" s="1"/>
  <c r="K151" i="12"/>
  <c r="L151" i="12" s="1"/>
  <c r="I151" i="12"/>
  <c r="H151" i="12"/>
  <c r="K149" i="12"/>
  <c r="L149" i="12" s="1"/>
  <c r="I149" i="12"/>
  <c r="H149" i="12"/>
  <c r="K148" i="12"/>
  <c r="L148" i="12" s="1"/>
  <c r="I148" i="12"/>
  <c r="J148" i="12" s="1"/>
  <c r="H148" i="12"/>
  <c r="K147" i="12"/>
  <c r="L147" i="12" s="1"/>
  <c r="I147" i="12"/>
  <c r="H147" i="12"/>
  <c r="K146" i="12"/>
  <c r="L146" i="12" s="1"/>
  <c r="I146" i="12"/>
  <c r="H146" i="12"/>
  <c r="K145" i="12"/>
  <c r="L145" i="12" s="1"/>
  <c r="I145" i="12"/>
  <c r="H145" i="12"/>
  <c r="J145" i="12" s="1"/>
  <c r="K143" i="12"/>
  <c r="L143" i="12" s="1"/>
  <c r="I143" i="12"/>
  <c r="H143" i="12"/>
  <c r="K142" i="12"/>
  <c r="L142" i="12" s="1"/>
  <c r="I142" i="12"/>
  <c r="J142" i="12" s="1"/>
  <c r="H142" i="12"/>
  <c r="K141" i="12"/>
  <c r="L141" i="12" s="1"/>
  <c r="I141" i="12"/>
  <c r="H141" i="12"/>
  <c r="J141" i="12" s="1"/>
  <c r="K140" i="12"/>
  <c r="L140" i="12" s="1"/>
  <c r="I140" i="12"/>
  <c r="H140" i="12"/>
  <c r="J140" i="12" s="1"/>
  <c r="K139" i="12"/>
  <c r="L139" i="12" s="1"/>
  <c r="I139" i="12"/>
  <c r="H139" i="12"/>
  <c r="K138" i="12"/>
  <c r="L138" i="12" s="1"/>
  <c r="I138" i="12"/>
  <c r="J138" i="12" s="1"/>
  <c r="H138" i="12"/>
  <c r="K137" i="12"/>
  <c r="L137" i="12" s="1"/>
  <c r="I137" i="12"/>
  <c r="H137" i="12"/>
  <c r="J137" i="12" s="1"/>
  <c r="K136" i="12"/>
  <c r="L136" i="12" s="1"/>
  <c r="I136" i="12"/>
  <c r="H136" i="12"/>
  <c r="K135" i="12"/>
  <c r="L135" i="12" s="1"/>
  <c r="I135" i="12"/>
  <c r="H135" i="12"/>
  <c r="J135" i="12" s="1"/>
  <c r="K133" i="12"/>
  <c r="L133" i="12" s="1"/>
  <c r="I133" i="12"/>
  <c r="H133" i="12"/>
  <c r="J133" i="12" s="1"/>
  <c r="K132" i="12"/>
  <c r="L132" i="12" s="1"/>
  <c r="I132" i="12"/>
  <c r="H132" i="12"/>
  <c r="J132" i="12" s="1"/>
  <c r="K131" i="12"/>
  <c r="L131" i="12" s="1"/>
  <c r="I131" i="12"/>
  <c r="H131" i="12"/>
  <c r="K130" i="12"/>
  <c r="L130" i="12" s="1"/>
  <c r="I130" i="12"/>
  <c r="H130" i="12"/>
  <c r="K129" i="12"/>
  <c r="L129" i="12" s="1"/>
  <c r="I129" i="12"/>
  <c r="H129" i="12"/>
  <c r="K127" i="12"/>
  <c r="L127" i="12" s="1"/>
  <c r="I127" i="12"/>
  <c r="H127" i="12"/>
  <c r="K126" i="12"/>
  <c r="L126" i="12" s="1"/>
  <c r="I126" i="12"/>
  <c r="H126" i="12"/>
  <c r="J126" i="12" s="1"/>
  <c r="K125" i="12"/>
  <c r="L125" i="12" s="1"/>
  <c r="I125" i="12"/>
  <c r="H125" i="12"/>
  <c r="K124" i="12"/>
  <c r="L124" i="12" s="1"/>
  <c r="I124" i="12"/>
  <c r="H124" i="12"/>
  <c r="J124" i="12" s="1"/>
  <c r="K123" i="12"/>
  <c r="L123" i="12" s="1"/>
  <c r="I123" i="12"/>
  <c r="H123" i="12"/>
  <c r="J123" i="12" s="1"/>
  <c r="K122" i="12"/>
  <c r="L122" i="12" s="1"/>
  <c r="I122" i="12"/>
  <c r="H122" i="12"/>
  <c r="J122" i="12" s="1"/>
  <c r="K121" i="12"/>
  <c r="L121" i="12" s="1"/>
  <c r="I121" i="12"/>
  <c r="H121" i="12"/>
  <c r="K120" i="12"/>
  <c r="L120" i="12" s="1"/>
  <c r="I120" i="12"/>
  <c r="J120" i="12" s="1"/>
  <c r="H120" i="12"/>
  <c r="K117" i="12"/>
  <c r="L117" i="12" s="1"/>
  <c r="I117" i="12"/>
  <c r="H117" i="12"/>
  <c r="J117" i="12" s="1"/>
  <c r="K115" i="12"/>
  <c r="L115" i="12" s="1"/>
  <c r="I115" i="12"/>
  <c r="H115" i="12"/>
  <c r="K114" i="12"/>
  <c r="L114" i="12" s="1"/>
  <c r="I114" i="12"/>
  <c r="H114" i="12"/>
  <c r="J114" i="12" s="1"/>
  <c r="K113" i="12"/>
  <c r="L113" i="12" s="1"/>
  <c r="J113" i="12"/>
  <c r="I113" i="12"/>
  <c r="H113" i="12"/>
  <c r="K112" i="12"/>
  <c r="L112" i="12" s="1"/>
  <c r="I112" i="12"/>
  <c r="H112" i="12"/>
  <c r="J112" i="12" s="1"/>
  <c r="K111" i="12"/>
  <c r="L111" i="12" s="1"/>
  <c r="I111" i="12"/>
  <c r="H111" i="12"/>
  <c r="K110" i="12"/>
  <c r="L110" i="12" s="1"/>
  <c r="I110" i="12"/>
  <c r="H110" i="12"/>
  <c r="K109" i="12"/>
  <c r="L109" i="12" s="1"/>
  <c r="I109" i="12"/>
  <c r="H109" i="12"/>
  <c r="K108" i="12"/>
  <c r="L108" i="12" s="1"/>
  <c r="I108" i="12"/>
  <c r="H108" i="12"/>
  <c r="K107" i="12"/>
  <c r="L107" i="12" s="1"/>
  <c r="I107" i="12"/>
  <c r="H107" i="12"/>
  <c r="J107" i="12" s="1"/>
  <c r="K106" i="12"/>
  <c r="L106" i="12" s="1"/>
  <c r="I106" i="12"/>
  <c r="H106" i="12"/>
  <c r="K105" i="12"/>
  <c r="L105" i="12" s="1"/>
  <c r="I105" i="12"/>
  <c r="H105" i="12"/>
  <c r="J105" i="12" s="1"/>
  <c r="K104" i="12"/>
  <c r="L104" i="12" s="1"/>
  <c r="I104" i="12"/>
  <c r="H104" i="12"/>
  <c r="J104" i="12" s="1"/>
  <c r="K103" i="12"/>
  <c r="L103" i="12" s="1"/>
  <c r="I103" i="12"/>
  <c r="H103" i="12"/>
  <c r="J103" i="12" s="1"/>
  <c r="K102" i="12"/>
  <c r="L102" i="12" s="1"/>
  <c r="I102" i="12"/>
  <c r="H102" i="12"/>
  <c r="K101" i="12"/>
  <c r="L101" i="12" s="1"/>
  <c r="I101" i="12"/>
  <c r="H101" i="12"/>
  <c r="K100" i="12"/>
  <c r="L100" i="12" s="1"/>
  <c r="I100" i="12"/>
  <c r="H100" i="12"/>
  <c r="J100" i="12" s="1"/>
  <c r="K98" i="12"/>
  <c r="L98" i="12" s="1"/>
  <c r="I98" i="12"/>
  <c r="H98" i="12"/>
  <c r="J98" i="12" s="1"/>
  <c r="K97" i="12"/>
  <c r="L97" i="12" s="1"/>
  <c r="I97" i="12"/>
  <c r="H97" i="12"/>
  <c r="K96" i="12"/>
  <c r="L96" i="12" s="1"/>
  <c r="I96" i="12"/>
  <c r="H96" i="12"/>
  <c r="J96" i="12" s="1"/>
  <c r="K95" i="12"/>
  <c r="L95" i="12" s="1"/>
  <c r="I95" i="12"/>
  <c r="H95" i="12"/>
  <c r="J95" i="12" s="1"/>
  <c r="K94" i="12"/>
  <c r="L94" i="12" s="1"/>
  <c r="I94" i="12"/>
  <c r="H94" i="12"/>
  <c r="J94" i="12" s="1"/>
  <c r="K93" i="12"/>
  <c r="L93" i="12" s="1"/>
  <c r="I93" i="12"/>
  <c r="H93" i="12"/>
  <c r="K92" i="12"/>
  <c r="L92" i="12" s="1"/>
  <c r="I92" i="12"/>
  <c r="H92" i="12"/>
  <c r="K91" i="12"/>
  <c r="L91" i="12" s="1"/>
  <c r="I91" i="12"/>
  <c r="H91" i="12"/>
  <c r="J91" i="12" s="1"/>
  <c r="K90" i="12"/>
  <c r="L90" i="12" s="1"/>
  <c r="I90" i="12"/>
  <c r="H90" i="12"/>
  <c r="K88" i="12"/>
  <c r="L88" i="12" s="1"/>
  <c r="I88" i="12"/>
  <c r="H88" i="12"/>
  <c r="J88" i="12" s="1"/>
  <c r="K87" i="12"/>
  <c r="L87" i="12" s="1"/>
  <c r="J87" i="12"/>
  <c r="I87" i="12"/>
  <c r="H87" i="12"/>
  <c r="K86" i="12"/>
  <c r="L86" i="12" s="1"/>
  <c r="I86" i="12"/>
  <c r="H86" i="12"/>
  <c r="J86" i="12" s="1"/>
  <c r="K85" i="12"/>
  <c r="L85" i="12" s="1"/>
  <c r="I85" i="12"/>
  <c r="H85" i="12"/>
  <c r="K84" i="12"/>
  <c r="L84" i="12" s="1"/>
  <c r="I84" i="12"/>
  <c r="H84" i="12"/>
  <c r="K83" i="12"/>
  <c r="L83" i="12" s="1"/>
  <c r="I83" i="12"/>
  <c r="H83" i="12"/>
  <c r="K82" i="12"/>
  <c r="L82" i="12" s="1"/>
  <c r="I82" i="12"/>
  <c r="H82" i="12"/>
  <c r="K81" i="12"/>
  <c r="L81" i="12" s="1"/>
  <c r="I81" i="12"/>
  <c r="H81" i="12"/>
  <c r="J81" i="12" s="1"/>
  <c r="K80" i="12"/>
  <c r="L80" i="12" s="1"/>
  <c r="I80" i="12"/>
  <c r="H80" i="12"/>
  <c r="K79" i="12"/>
  <c r="L79" i="12" s="1"/>
  <c r="I79" i="12"/>
  <c r="H79" i="12"/>
  <c r="J79" i="12" s="1"/>
  <c r="K78" i="12"/>
  <c r="L78" i="12" s="1"/>
  <c r="I78" i="12"/>
  <c r="H78" i="12"/>
  <c r="J78" i="12" s="1"/>
  <c r="K77" i="12"/>
  <c r="L77" i="12" s="1"/>
  <c r="I77" i="12"/>
  <c r="H77" i="12"/>
  <c r="J77" i="12" s="1"/>
  <c r="K75" i="12"/>
  <c r="L75" i="12" s="1"/>
  <c r="I75" i="12"/>
  <c r="H75" i="12"/>
  <c r="K74" i="12"/>
  <c r="L74" i="12" s="1"/>
  <c r="I74" i="12"/>
  <c r="H74" i="12"/>
  <c r="K73" i="12"/>
  <c r="L73" i="12" s="1"/>
  <c r="I73" i="12"/>
  <c r="H73" i="12"/>
  <c r="J73" i="12" s="1"/>
  <c r="K72" i="12"/>
  <c r="L72" i="12" s="1"/>
  <c r="I72" i="12"/>
  <c r="H72" i="12"/>
  <c r="J72" i="12" s="1"/>
  <c r="K71" i="12"/>
  <c r="L71" i="12" s="1"/>
  <c r="I71" i="12"/>
  <c r="H71" i="12"/>
  <c r="J71" i="12" s="1"/>
  <c r="K70" i="12"/>
  <c r="L70" i="12" s="1"/>
  <c r="J70" i="12"/>
  <c r="I70" i="12"/>
  <c r="H70" i="12"/>
  <c r="K69" i="12"/>
  <c r="L69" i="12" s="1"/>
  <c r="I69" i="12"/>
  <c r="H69" i="12"/>
  <c r="J69" i="12" s="1"/>
  <c r="K68" i="12"/>
  <c r="L68" i="12" s="1"/>
  <c r="I68" i="12"/>
  <c r="H68" i="12"/>
  <c r="J68" i="12" s="1"/>
  <c r="K67" i="12"/>
  <c r="L67" i="12" s="1"/>
  <c r="I67" i="12"/>
  <c r="J67" i="12" s="1"/>
  <c r="H67" i="12"/>
  <c r="K66" i="12"/>
  <c r="L66" i="12" s="1"/>
  <c r="I66" i="12"/>
  <c r="H66" i="12"/>
  <c r="K65" i="12"/>
  <c r="L65" i="12" s="1"/>
  <c r="I65" i="12"/>
  <c r="H65" i="12"/>
  <c r="K64" i="12"/>
  <c r="L64" i="12" s="1"/>
  <c r="I64" i="12"/>
  <c r="H64" i="12"/>
  <c r="J64" i="12" s="1"/>
  <c r="K63" i="12"/>
  <c r="L63" i="12" s="1"/>
  <c r="I63" i="12"/>
  <c r="H63" i="12"/>
  <c r="J63" i="12" s="1"/>
  <c r="K62" i="12"/>
  <c r="L62" i="12" s="1"/>
  <c r="I62" i="12"/>
  <c r="H62" i="12"/>
  <c r="J62" i="12" s="1"/>
  <c r="K61" i="12"/>
  <c r="L61" i="12" s="1"/>
  <c r="I61" i="12"/>
  <c r="H61" i="12"/>
  <c r="J61" i="12" s="1"/>
  <c r="K58" i="12"/>
  <c r="L58" i="12" s="1"/>
  <c r="I58" i="12"/>
  <c r="H58" i="12"/>
  <c r="J58" i="12" s="1"/>
  <c r="K57" i="12"/>
  <c r="L57" i="12" s="1"/>
  <c r="I57" i="12"/>
  <c r="H57" i="12"/>
  <c r="K56" i="12"/>
  <c r="L56" i="12" s="1"/>
  <c r="I56" i="12"/>
  <c r="J56" i="12" s="1"/>
  <c r="H56" i="12"/>
  <c r="K55" i="12"/>
  <c r="L55" i="12" s="1"/>
  <c r="I55" i="12"/>
  <c r="H55" i="12"/>
  <c r="K54" i="12"/>
  <c r="L54" i="12" s="1"/>
  <c r="I54" i="12"/>
  <c r="H54" i="12"/>
  <c r="K53" i="12"/>
  <c r="L53" i="12" s="1"/>
  <c r="I53" i="12"/>
  <c r="H53" i="12"/>
  <c r="J53" i="12" s="1"/>
  <c r="K52" i="12"/>
  <c r="L52" i="12" s="1"/>
  <c r="I52" i="12"/>
  <c r="H52" i="12"/>
  <c r="J52" i="12" s="1"/>
  <c r="K51" i="12"/>
  <c r="L51" i="12" s="1"/>
  <c r="I51" i="12"/>
  <c r="H51" i="12"/>
  <c r="J51" i="12" s="1"/>
  <c r="K50" i="12"/>
  <c r="L50" i="12" s="1"/>
  <c r="I50" i="12"/>
  <c r="H50" i="12"/>
  <c r="K49" i="12"/>
  <c r="L49" i="12" s="1"/>
  <c r="I49" i="12"/>
  <c r="J49" i="12" s="1"/>
  <c r="H49" i="12"/>
  <c r="K48" i="12"/>
  <c r="L48" i="12" s="1"/>
  <c r="I48" i="12"/>
  <c r="H48" i="12"/>
  <c r="K47" i="12"/>
  <c r="L47" i="12" s="1"/>
  <c r="I47" i="12"/>
  <c r="H47" i="12"/>
  <c r="K46" i="12"/>
  <c r="L46" i="12" s="1"/>
  <c r="I46" i="12"/>
  <c r="H46" i="12"/>
  <c r="J46" i="12" s="1"/>
  <c r="K43" i="12"/>
  <c r="L43" i="12" s="1"/>
  <c r="I43" i="12"/>
  <c r="H43" i="12"/>
  <c r="J43" i="12" s="1"/>
  <c r="K42" i="12"/>
  <c r="L42" i="12" s="1"/>
  <c r="J42" i="12"/>
  <c r="I42" i="12"/>
  <c r="H42" i="12"/>
  <c r="K41" i="12"/>
  <c r="L41" i="12" s="1"/>
  <c r="I41" i="12"/>
  <c r="J41" i="12" s="1"/>
  <c r="H41" i="12"/>
  <c r="K40" i="12"/>
  <c r="L40" i="12" s="1"/>
  <c r="I40" i="12"/>
  <c r="H40" i="12"/>
  <c r="J40" i="12" s="1"/>
  <c r="K39" i="12"/>
  <c r="L39" i="12" s="1"/>
  <c r="I39" i="12"/>
  <c r="H39" i="12"/>
  <c r="K38" i="12"/>
  <c r="L38" i="12" s="1"/>
  <c r="I38" i="12"/>
  <c r="H38" i="12"/>
  <c r="K37" i="12"/>
  <c r="L37" i="12" s="1"/>
  <c r="I37" i="12"/>
  <c r="H37" i="12"/>
  <c r="K36" i="12"/>
  <c r="L36" i="12" s="1"/>
  <c r="I36" i="12"/>
  <c r="H36" i="12"/>
  <c r="J36" i="12" s="1"/>
  <c r="K35" i="12"/>
  <c r="L35" i="12" s="1"/>
  <c r="I35" i="12"/>
  <c r="H35" i="12"/>
  <c r="J35" i="12" s="1"/>
  <c r="K33" i="12"/>
  <c r="L33" i="12" s="1"/>
  <c r="J33" i="12"/>
  <c r="I33" i="12"/>
  <c r="H33" i="12"/>
  <c r="K32" i="12"/>
  <c r="L32" i="12" s="1"/>
  <c r="I32" i="12"/>
  <c r="H32" i="12"/>
  <c r="J32" i="12" s="1"/>
  <c r="K31" i="12"/>
  <c r="L31" i="12" s="1"/>
  <c r="I31" i="12"/>
  <c r="H31" i="12"/>
  <c r="K30" i="12"/>
  <c r="L30" i="12" s="1"/>
  <c r="I30" i="12"/>
  <c r="H30" i="12"/>
  <c r="K28" i="12"/>
  <c r="L28" i="12" s="1"/>
  <c r="I28" i="12"/>
  <c r="H28" i="12"/>
  <c r="K27" i="12"/>
  <c r="L27" i="12" s="1"/>
  <c r="I27" i="12"/>
  <c r="H27" i="12"/>
  <c r="J27" i="12" s="1"/>
  <c r="K26" i="12"/>
  <c r="L26" i="12" s="1"/>
  <c r="I26" i="12"/>
  <c r="H26" i="12"/>
  <c r="J26" i="12" s="1"/>
  <c r="K24" i="12"/>
  <c r="L24" i="12" s="1"/>
  <c r="I24" i="12"/>
  <c r="H24" i="12"/>
  <c r="K21" i="12"/>
  <c r="L21" i="12" s="1"/>
  <c r="I21" i="12"/>
  <c r="H21" i="12"/>
  <c r="J21" i="12" s="1"/>
  <c r="K20" i="12"/>
  <c r="L20" i="12" s="1"/>
  <c r="I20" i="12"/>
  <c r="H20" i="12"/>
  <c r="J20" i="12" s="1"/>
  <c r="K19" i="12"/>
  <c r="L19" i="12" s="1"/>
  <c r="I19" i="12"/>
  <c r="H19" i="12"/>
  <c r="K18" i="12"/>
  <c r="L18" i="12" s="1"/>
  <c r="I18" i="12"/>
  <c r="J18" i="12" s="1"/>
  <c r="H18" i="12"/>
  <c r="K17" i="12"/>
  <c r="L17" i="12" s="1"/>
  <c r="I17" i="12"/>
  <c r="H17" i="12"/>
  <c r="K15" i="12"/>
  <c r="L15" i="12" s="1"/>
  <c r="I15" i="12"/>
  <c r="H15" i="12"/>
  <c r="K13" i="12"/>
  <c r="L13" i="12" s="1"/>
  <c r="I13" i="12"/>
  <c r="H13" i="12"/>
  <c r="J13" i="12" s="1"/>
  <c r="L3" i="12"/>
  <c r="C3" i="12"/>
  <c r="C7" i="12"/>
  <c r="K213" i="12"/>
  <c r="L213" i="12" s="1"/>
  <c r="L212" i="12" s="1"/>
  <c r="I213" i="12"/>
  <c r="I212" i="12" s="1"/>
  <c r="H213" i="12"/>
  <c r="H212" i="12" s="1"/>
  <c r="J92" i="12" l="1"/>
  <c r="J151" i="12"/>
  <c r="J167" i="12"/>
  <c r="J75" i="12"/>
  <c r="J187" i="12"/>
  <c r="J84" i="12"/>
  <c r="J101" i="12"/>
  <c r="J38" i="12"/>
  <c r="J205" i="12"/>
  <c r="J66" i="12"/>
  <c r="J174" i="12"/>
  <c r="J30" i="12"/>
  <c r="J39" i="12"/>
  <c r="J74" i="12"/>
  <c r="J110" i="12"/>
  <c r="J192" i="12"/>
  <c r="J19" i="12"/>
  <c r="J28" i="12"/>
  <c r="J47" i="12"/>
  <c r="J83" i="12"/>
  <c r="J93" i="12"/>
  <c r="J97" i="12"/>
  <c r="J109" i="12"/>
  <c r="J121" i="12"/>
  <c r="J118" i="12" s="1"/>
  <c r="J125" i="12"/>
  <c r="J131" i="12"/>
  <c r="J136" i="12"/>
  <c r="J146" i="12"/>
  <c r="J165" i="12"/>
  <c r="J179" i="12"/>
  <c r="J183" i="12"/>
  <c r="J203" i="12"/>
  <c r="J17" i="12"/>
  <c r="J37" i="12"/>
  <c r="J50" i="12"/>
  <c r="J54" i="12"/>
  <c r="J65" i="12"/>
  <c r="J129" i="12"/>
  <c r="J139" i="12"/>
  <c r="J143" i="12"/>
  <c r="J149" i="12"/>
  <c r="J154" i="12"/>
  <c r="J170" i="12"/>
  <c r="J175" i="12"/>
  <c r="J195" i="12"/>
  <c r="J206" i="12"/>
  <c r="J210" i="12"/>
  <c r="J48" i="12"/>
  <c r="J57" i="12"/>
  <c r="J82" i="12"/>
  <c r="J108" i="12"/>
  <c r="J147" i="12"/>
  <c r="J157" i="12"/>
  <c r="J198" i="12"/>
  <c r="J202" i="12"/>
  <c r="J24" i="12"/>
  <c r="J55" i="12"/>
  <c r="J130" i="12"/>
  <c r="J178" i="12"/>
  <c r="J15" i="12"/>
  <c r="J31" i="12"/>
  <c r="J80" i="12"/>
  <c r="J85" i="12"/>
  <c r="J90" i="12"/>
  <c r="J102" i="12"/>
  <c r="J106" i="12"/>
  <c r="J111" i="12"/>
  <c r="J115" i="12"/>
  <c r="J127" i="12"/>
  <c r="J176" i="12"/>
  <c r="J189" i="12"/>
  <c r="J193" i="12"/>
  <c r="H44" i="12"/>
  <c r="H159" i="12"/>
  <c r="H118" i="12"/>
  <c r="H34" i="12"/>
  <c r="H11" i="12"/>
  <c r="H22" i="12"/>
  <c r="I11" i="12"/>
  <c r="J11" i="12"/>
  <c r="I168" i="12"/>
  <c r="I22" i="12"/>
  <c r="J213" i="12"/>
  <c r="J212" i="12" s="1"/>
  <c r="H168" i="12"/>
  <c r="J168" i="12" l="1"/>
  <c r="L159" i="12"/>
  <c r="I34" i="12"/>
  <c r="L34" i="12"/>
  <c r="L168" i="12"/>
  <c r="L22" i="12"/>
  <c r="J22" i="12"/>
  <c r="L44" i="12"/>
  <c r="I159" i="12"/>
  <c r="J34" i="12"/>
  <c r="J159" i="12"/>
  <c r="I118" i="12"/>
  <c r="I44" i="12"/>
  <c r="J44" i="12"/>
  <c r="L118" i="12"/>
  <c r="K334" i="19" l="1"/>
  <c r="K331" i="19"/>
  <c r="L331" i="19" s="1"/>
  <c r="K330" i="19"/>
  <c r="K329" i="19"/>
  <c r="L329" i="19" s="1"/>
  <c r="K328" i="19"/>
  <c r="L328" i="19" s="1"/>
  <c r="K327" i="19"/>
  <c r="L327" i="19" s="1"/>
  <c r="K326" i="19"/>
  <c r="L326" i="19" s="1"/>
  <c r="K325" i="19"/>
  <c r="L325" i="19" s="1"/>
  <c r="K324" i="19"/>
  <c r="L324" i="19" s="1"/>
  <c r="K323" i="19"/>
  <c r="L323" i="19" s="1"/>
  <c r="K322" i="19"/>
  <c r="K321" i="19"/>
  <c r="K320" i="19"/>
  <c r="L320" i="19" s="1"/>
  <c r="K317" i="19"/>
  <c r="L317" i="19" s="1"/>
  <c r="K316" i="19"/>
  <c r="L316" i="19" s="1"/>
  <c r="K315" i="19"/>
  <c r="L315" i="19" s="1"/>
  <c r="K314" i="19"/>
  <c r="L314" i="19" s="1"/>
  <c r="K313" i="19"/>
  <c r="L313" i="19" s="1"/>
  <c r="K312" i="19"/>
  <c r="K309" i="19"/>
  <c r="K308" i="19"/>
  <c r="L308" i="19" s="1"/>
  <c r="K307" i="19"/>
  <c r="L307" i="19" s="1"/>
  <c r="K306" i="19"/>
  <c r="L306" i="19" s="1"/>
  <c r="K305" i="19"/>
  <c r="L305" i="19" s="1"/>
  <c r="K304" i="19"/>
  <c r="L304" i="19" s="1"/>
  <c r="K301" i="19"/>
  <c r="L301" i="19" s="1"/>
  <c r="K300" i="19"/>
  <c r="K299" i="19"/>
  <c r="L299" i="19" s="1"/>
  <c r="K298" i="19"/>
  <c r="L298" i="19" s="1"/>
  <c r="K297" i="19"/>
  <c r="L297" i="19" s="1"/>
  <c r="K296" i="19"/>
  <c r="L296" i="19" s="1"/>
  <c r="K295" i="19"/>
  <c r="L295" i="19" s="1"/>
  <c r="K293" i="19"/>
  <c r="L293" i="19" s="1"/>
  <c r="K292" i="19"/>
  <c r="L292" i="19" s="1"/>
  <c r="K291" i="19"/>
  <c r="K290" i="19"/>
  <c r="K289" i="19"/>
  <c r="L289" i="19" s="1"/>
  <c r="K288" i="19"/>
  <c r="L288" i="19" s="1"/>
  <c r="K287" i="19"/>
  <c r="L287" i="19" s="1"/>
  <c r="K284" i="19"/>
  <c r="L284" i="19" s="1"/>
  <c r="K283" i="19"/>
  <c r="L283" i="19" s="1"/>
  <c r="K281" i="19"/>
  <c r="L281" i="19" s="1"/>
  <c r="K280" i="19"/>
  <c r="K278" i="19"/>
  <c r="K277" i="19"/>
  <c r="L277" i="19" s="1"/>
  <c r="K275" i="19"/>
  <c r="L275" i="19" s="1"/>
  <c r="K274" i="19"/>
  <c r="L274" i="19" s="1"/>
  <c r="K273" i="19"/>
  <c r="L273" i="19" s="1"/>
  <c r="K272" i="19"/>
  <c r="L272" i="19" s="1"/>
  <c r="K271" i="19"/>
  <c r="L271" i="19" s="1"/>
  <c r="K268" i="19"/>
  <c r="K267" i="19"/>
  <c r="L267" i="19" s="1"/>
  <c r="K266" i="19"/>
  <c r="L266" i="19" s="1"/>
  <c r="K265" i="19"/>
  <c r="L265" i="19" s="1"/>
  <c r="K264" i="19"/>
  <c r="L264" i="19" s="1"/>
  <c r="K263" i="19"/>
  <c r="L263" i="19" s="1"/>
  <c r="K262" i="19"/>
  <c r="L262" i="19" s="1"/>
  <c r="K261" i="19"/>
  <c r="L261" i="19" s="1"/>
  <c r="K260" i="19"/>
  <c r="K258" i="19"/>
  <c r="K257" i="19"/>
  <c r="L257" i="19" s="1"/>
  <c r="K256" i="19"/>
  <c r="L256" i="19" s="1"/>
  <c r="K255" i="19"/>
  <c r="L255" i="19" s="1"/>
  <c r="K254" i="19"/>
  <c r="L254" i="19" s="1"/>
  <c r="K253" i="19"/>
  <c r="L253" i="19" s="1"/>
  <c r="K252" i="19"/>
  <c r="L252" i="19" s="1"/>
  <c r="K249" i="19"/>
  <c r="K248" i="19"/>
  <c r="K246" i="19"/>
  <c r="L246" i="19" s="1"/>
  <c r="K245" i="19"/>
  <c r="L245" i="19" s="1"/>
  <c r="K244" i="19"/>
  <c r="L244" i="19" s="1"/>
  <c r="K243" i="19"/>
  <c r="L243" i="19" s="1"/>
  <c r="K242" i="19"/>
  <c r="L242" i="19" s="1"/>
  <c r="K241" i="19"/>
  <c r="L241" i="19" s="1"/>
  <c r="K240" i="19"/>
  <c r="K237" i="19"/>
  <c r="L237" i="19" s="1"/>
  <c r="K236" i="19"/>
  <c r="L236" i="19" s="1"/>
  <c r="K234" i="19"/>
  <c r="L234" i="19" s="1"/>
  <c r="K233" i="19"/>
  <c r="L233" i="19" s="1"/>
  <c r="K231" i="19"/>
  <c r="L231" i="19" s="1"/>
  <c r="K230" i="19"/>
  <c r="L230" i="19" s="1"/>
  <c r="K228" i="19"/>
  <c r="L228" i="19" s="1"/>
  <c r="K227" i="19"/>
  <c r="K226" i="19"/>
  <c r="K225" i="19"/>
  <c r="L225" i="19" s="1"/>
  <c r="K224" i="19"/>
  <c r="L224" i="19" s="1"/>
  <c r="K221" i="19"/>
  <c r="L221" i="19" s="1"/>
  <c r="K220" i="19"/>
  <c r="L220" i="19" s="1"/>
  <c r="K218" i="19"/>
  <c r="L218" i="19" s="1"/>
  <c r="K217" i="19"/>
  <c r="L217" i="19" s="1"/>
  <c r="K215" i="19"/>
  <c r="K214" i="19"/>
  <c r="K212" i="19"/>
  <c r="L212" i="19" s="1"/>
  <c r="K211" i="19"/>
  <c r="L211" i="19" s="1"/>
  <c r="K209" i="19"/>
  <c r="L209" i="19" s="1"/>
  <c r="K208" i="19"/>
  <c r="L208" i="19" s="1"/>
  <c r="K206" i="19"/>
  <c r="L206" i="19" s="1"/>
  <c r="K205" i="19"/>
  <c r="L205" i="19" s="1"/>
  <c r="K204" i="19"/>
  <c r="K203" i="19"/>
  <c r="L203" i="19" s="1"/>
  <c r="K202" i="19"/>
  <c r="L202" i="19" s="1"/>
  <c r="K199" i="19"/>
  <c r="L199" i="19" s="1"/>
  <c r="K198" i="19"/>
  <c r="L198" i="19" s="1"/>
  <c r="K196" i="19"/>
  <c r="L196" i="19" s="1"/>
  <c r="K195" i="19"/>
  <c r="L195" i="19" s="1"/>
  <c r="K194" i="19"/>
  <c r="L194" i="19" s="1"/>
  <c r="K193" i="19"/>
  <c r="K192" i="19"/>
  <c r="K191" i="19"/>
  <c r="L191" i="19" s="1"/>
  <c r="K190" i="19"/>
  <c r="L190" i="19" s="1"/>
  <c r="K187" i="19"/>
  <c r="L187" i="19" s="1"/>
  <c r="K186" i="19"/>
  <c r="L186" i="19" s="1"/>
  <c r="K185" i="19"/>
  <c r="L185" i="19" s="1"/>
  <c r="K184" i="19"/>
  <c r="L184" i="19" s="1"/>
  <c r="K183" i="19"/>
  <c r="K182" i="19"/>
  <c r="L182" i="19" s="1"/>
  <c r="K181" i="19"/>
  <c r="L181" i="19" s="1"/>
  <c r="K178" i="19"/>
  <c r="L178" i="19" s="1"/>
  <c r="K177" i="19"/>
  <c r="L177" i="19" s="1"/>
  <c r="K175" i="19"/>
  <c r="L175" i="19" s="1"/>
  <c r="K174" i="19"/>
  <c r="L174" i="19" s="1"/>
  <c r="K173" i="19"/>
  <c r="L173" i="19" s="1"/>
  <c r="K172" i="19"/>
  <c r="K171" i="19"/>
  <c r="K170" i="19"/>
  <c r="L170" i="19" s="1"/>
  <c r="K169" i="19"/>
  <c r="L169" i="19" s="1"/>
  <c r="K165" i="19"/>
  <c r="L165" i="19" s="1"/>
  <c r="K164" i="19"/>
  <c r="L164" i="19" s="1"/>
  <c r="K163" i="19"/>
  <c r="L163" i="19" s="1"/>
  <c r="K162" i="19"/>
  <c r="L162" i="19" s="1"/>
  <c r="K161" i="19"/>
  <c r="K159" i="19"/>
  <c r="K158" i="19"/>
  <c r="L158" i="19" s="1"/>
  <c r="K157" i="19"/>
  <c r="L157" i="19" s="1"/>
  <c r="K156" i="19"/>
  <c r="L156" i="19" s="1"/>
  <c r="K155" i="19"/>
  <c r="L155" i="19" s="1"/>
  <c r="K153" i="19"/>
  <c r="L153" i="19" s="1"/>
  <c r="K152" i="19"/>
  <c r="L152" i="19" s="1"/>
  <c r="K151" i="19"/>
  <c r="K150" i="19"/>
  <c r="L150" i="19" s="1"/>
  <c r="K149" i="19"/>
  <c r="L149" i="19" s="1"/>
  <c r="K147" i="19"/>
  <c r="L147" i="19" s="1"/>
  <c r="K146" i="19"/>
  <c r="L146" i="19" s="1"/>
  <c r="K145" i="19"/>
  <c r="L145" i="19" s="1"/>
  <c r="K142" i="19"/>
  <c r="L142" i="19" s="1"/>
  <c r="K141" i="19"/>
  <c r="L141" i="19" s="1"/>
  <c r="K139" i="19"/>
  <c r="K138" i="19"/>
  <c r="K137" i="19"/>
  <c r="L137" i="19" s="1"/>
  <c r="K136" i="19"/>
  <c r="L136" i="19" s="1"/>
  <c r="K135" i="19"/>
  <c r="L135" i="19" s="1"/>
  <c r="K133" i="19"/>
  <c r="L133" i="19" s="1"/>
  <c r="K132" i="19"/>
  <c r="L132" i="19" s="1"/>
  <c r="K131" i="19"/>
  <c r="L131" i="19" s="1"/>
  <c r="K130" i="19"/>
  <c r="K129" i="19"/>
  <c r="L129" i="19" s="1"/>
  <c r="K127" i="19"/>
  <c r="L127" i="19" s="1"/>
  <c r="K126" i="19"/>
  <c r="K125" i="19"/>
  <c r="L125" i="19" s="1"/>
  <c r="K122" i="19"/>
  <c r="L122" i="19" s="1"/>
  <c r="K121" i="19"/>
  <c r="L121" i="19" s="1"/>
  <c r="K120" i="19"/>
  <c r="L120" i="19" s="1"/>
  <c r="K118" i="19"/>
  <c r="K117" i="19"/>
  <c r="L117" i="19" s="1"/>
  <c r="K116" i="19"/>
  <c r="L116" i="19" s="1"/>
  <c r="K115" i="19"/>
  <c r="L115" i="19" s="1"/>
  <c r="K114" i="19"/>
  <c r="L114" i="19" s="1"/>
  <c r="K112" i="19"/>
  <c r="L112" i="19" s="1"/>
  <c r="K111" i="19"/>
  <c r="L111" i="19" s="1"/>
  <c r="K110" i="19"/>
  <c r="L110" i="19" s="1"/>
  <c r="K109" i="19"/>
  <c r="K108" i="19"/>
  <c r="K106" i="19"/>
  <c r="L106" i="19" s="1"/>
  <c r="K105" i="19"/>
  <c r="L105" i="19" s="1"/>
  <c r="K104" i="19"/>
  <c r="L104" i="19" s="1"/>
  <c r="K101" i="19"/>
  <c r="L101" i="19" s="1"/>
  <c r="K100" i="19"/>
  <c r="L100" i="19" s="1"/>
  <c r="K99" i="19"/>
  <c r="L99" i="19" s="1"/>
  <c r="K98" i="19"/>
  <c r="K97" i="19"/>
  <c r="L97" i="19" s="1"/>
  <c r="K95" i="19"/>
  <c r="L95" i="19" s="1"/>
  <c r="K94" i="19"/>
  <c r="L94" i="19" s="1"/>
  <c r="K93" i="19"/>
  <c r="L93" i="19" s="1"/>
  <c r="K92" i="19"/>
  <c r="L92" i="19" s="1"/>
  <c r="K91" i="19"/>
  <c r="L91" i="19" s="1"/>
  <c r="K89" i="19"/>
  <c r="L89" i="19" s="1"/>
  <c r="K88" i="19"/>
  <c r="K87" i="19"/>
  <c r="L87" i="19" s="1"/>
  <c r="K86" i="19"/>
  <c r="L86" i="19" s="1"/>
  <c r="K85" i="19"/>
  <c r="L85" i="19" s="1"/>
  <c r="K83" i="19"/>
  <c r="L83" i="19" s="1"/>
  <c r="K82" i="19"/>
  <c r="L82" i="19" s="1"/>
  <c r="K81" i="19"/>
  <c r="L81" i="19" s="1"/>
  <c r="K78" i="19"/>
  <c r="L78" i="19" s="1"/>
  <c r="K77" i="19"/>
  <c r="K76" i="19"/>
  <c r="K75" i="19"/>
  <c r="L75" i="19" s="1"/>
  <c r="K74" i="19"/>
  <c r="L74" i="19" s="1"/>
  <c r="K72" i="19"/>
  <c r="L72" i="19" s="1"/>
  <c r="K71" i="19"/>
  <c r="L71" i="19" s="1"/>
  <c r="K70" i="19"/>
  <c r="L70" i="19" s="1"/>
  <c r="K69" i="19"/>
  <c r="L69" i="19" s="1"/>
  <c r="K68" i="19"/>
  <c r="K66" i="19"/>
  <c r="L66" i="19" s="1"/>
  <c r="K65" i="19"/>
  <c r="L65" i="19" s="1"/>
  <c r="K64" i="19"/>
  <c r="L64" i="19" s="1"/>
  <c r="K63" i="19"/>
  <c r="L63" i="19" s="1"/>
  <c r="K62" i="19"/>
  <c r="L62" i="19" s="1"/>
  <c r="K60" i="19"/>
  <c r="L60" i="19" s="1"/>
  <c r="K59" i="19"/>
  <c r="L59" i="19" s="1"/>
  <c r="K58" i="19"/>
  <c r="K55" i="19"/>
  <c r="K54" i="19"/>
  <c r="L54" i="19" s="1"/>
  <c r="K53" i="19"/>
  <c r="L53" i="19" s="1"/>
  <c r="K51" i="19"/>
  <c r="L51" i="19" s="1"/>
  <c r="K50" i="19"/>
  <c r="L50" i="19" s="1"/>
  <c r="K49" i="19"/>
  <c r="L49" i="19" s="1"/>
  <c r="K48" i="19"/>
  <c r="L48" i="19" s="1"/>
  <c r="K47" i="19"/>
  <c r="K45" i="19"/>
  <c r="K44" i="19"/>
  <c r="L44" i="19" s="1"/>
  <c r="K43" i="19"/>
  <c r="K42" i="19"/>
  <c r="L42" i="19" s="1"/>
  <c r="K41" i="19"/>
  <c r="L41" i="19" s="1"/>
  <c r="K39" i="19"/>
  <c r="L39" i="19" s="1"/>
  <c r="K38" i="19"/>
  <c r="L38" i="19" s="1"/>
  <c r="K37" i="19"/>
  <c r="K34" i="19"/>
  <c r="L34" i="19" s="1"/>
  <c r="K33" i="19"/>
  <c r="L33" i="19" s="1"/>
  <c r="K32" i="19"/>
  <c r="L32" i="19" s="1"/>
  <c r="K31" i="19"/>
  <c r="L31" i="19" s="1"/>
  <c r="K30" i="19"/>
  <c r="L30" i="19" s="1"/>
  <c r="K28" i="19"/>
  <c r="L28" i="19" s="1"/>
  <c r="K27" i="19"/>
  <c r="L27" i="19" s="1"/>
  <c r="K26" i="19"/>
  <c r="K25" i="19"/>
  <c r="K24" i="19"/>
  <c r="L24" i="19" s="1"/>
  <c r="K22" i="19"/>
  <c r="L22" i="19" s="1"/>
  <c r="K21" i="19"/>
  <c r="L21" i="19" s="1"/>
  <c r="K20" i="19"/>
  <c r="L20" i="19" s="1"/>
  <c r="K19" i="19"/>
  <c r="L19" i="19" s="1"/>
  <c r="K18" i="19"/>
  <c r="L18" i="19" s="1"/>
  <c r="K16" i="19"/>
  <c r="K15" i="19"/>
  <c r="L15" i="19" s="1"/>
  <c r="K14" i="19"/>
  <c r="L14" i="19" s="1"/>
  <c r="I331" i="19"/>
  <c r="H331" i="19"/>
  <c r="L330" i="19"/>
  <c r="I330" i="19"/>
  <c r="H330" i="19"/>
  <c r="I329" i="19"/>
  <c r="H329" i="19"/>
  <c r="I328" i="19"/>
  <c r="H328" i="19"/>
  <c r="I327" i="19"/>
  <c r="H327" i="19"/>
  <c r="I326" i="19"/>
  <c r="H326" i="19"/>
  <c r="I325" i="19"/>
  <c r="H325" i="19"/>
  <c r="I324" i="19"/>
  <c r="H324" i="19"/>
  <c r="I323" i="19"/>
  <c r="H323" i="19"/>
  <c r="L322" i="19"/>
  <c r="I322" i="19"/>
  <c r="H322" i="19"/>
  <c r="L321" i="19"/>
  <c r="I321" i="19"/>
  <c r="H321" i="19"/>
  <c r="I320" i="19"/>
  <c r="H320" i="19"/>
  <c r="I317" i="19"/>
  <c r="H317" i="19"/>
  <c r="I316" i="19"/>
  <c r="H316" i="19"/>
  <c r="I315" i="19"/>
  <c r="H315" i="19"/>
  <c r="J315" i="19" s="1"/>
  <c r="I314" i="19"/>
  <c r="H314" i="19"/>
  <c r="I313" i="19"/>
  <c r="H313" i="19"/>
  <c r="L312" i="19"/>
  <c r="I312" i="19"/>
  <c r="H312" i="19"/>
  <c r="L309" i="19"/>
  <c r="I309" i="19"/>
  <c r="H309" i="19"/>
  <c r="I308" i="19"/>
  <c r="H308" i="19"/>
  <c r="I307" i="19"/>
  <c r="H307" i="19"/>
  <c r="I306" i="19"/>
  <c r="H306" i="19"/>
  <c r="I305" i="19"/>
  <c r="H305" i="19"/>
  <c r="I304" i="19"/>
  <c r="H304" i="19"/>
  <c r="I301" i="19"/>
  <c r="H301" i="19"/>
  <c r="L300" i="19"/>
  <c r="I300" i="19"/>
  <c r="H300" i="19"/>
  <c r="I299" i="19"/>
  <c r="H299" i="19"/>
  <c r="I298" i="19"/>
  <c r="H298" i="19"/>
  <c r="I297" i="19"/>
  <c r="H297" i="19"/>
  <c r="I296" i="19"/>
  <c r="H296" i="19"/>
  <c r="I295" i="19"/>
  <c r="H295" i="19"/>
  <c r="I293" i="19"/>
  <c r="H293" i="19"/>
  <c r="I292" i="19"/>
  <c r="H292" i="19"/>
  <c r="L291" i="19"/>
  <c r="I291" i="19"/>
  <c r="H291" i="19"/>
  <c r="L290" i="19"/>
  <c r="I290" i="19"/>
  <c r="H290" i="19"/>
  <c r="I289" i="19"/>
  <c r="H289" i="19"/>
  <c r="I288" i="19"/>
  <c r="H288" i="19"/>
  <c r="I287" i="19"/>
  <c r="H287" i="19"/>
  <c r="I284" i="19"/>
  <c r="H284" i="19"/>
  <c r="I283" i="19"/>
  <c r="H283" i="19"/>
  <c r="I281" i="19"/>
  <c r="H281" i="19"/>
  <c r="L280" i="19"/>
  <c r="I280" i="19"/>
  <c r="H280" i="19"/>
  <c r="L278" i="19"/>
  <c r="I278" i="19"/>
  <c r="H278" i="19"/>
  <c r="I277" i="19"/>
  <c r="H277" i="19"/>
  <c r="I275" i="19"/>
  <c r="H275" i="19"/>
  <c r="I274" i="19"/>
  <c r="H274" i="19"/>
  <c r="I273" i="19"/>
  <c r="H273" i="19"/>
  <c r="I272" i="19"/>
  <c r="H272" i="19"/>
  <c r="I271" i="19"/>
  <c r="H271" i="19"/>
  <c r="L268" i="19"/>
  <c r="I268" i="19"/>
  <c r="H268" i="19"/>
  <c r="I267" i="19"/>
  <c r="H267" i="19"/>
  <c r="I266" i="19"/>
  <c r="H266" i="19"/>
  <c r="I265" i="19"/>
  <c r="H265" i="19"/>
  <c r="I264" i="19"/>
  <c r="H264" i="19"/>
  <c r="I263" i="19"/>
  <c r="H263" i="19"/>
  <c r="I262" i="19"/>
  <c r="H262" i="19"/>
  <c r="I261" i="19"/>
  <c r="H261" i="19"/>
  <c r="L260" i="19"/>
  <c r="I260" i="19"/>
  <c r="H260" i="19"/>
  <c r="L258" i="19"/>
  <c r="I258" i="19"/>
  <c r="H258" i="19"/>
  <c r="I257" i="19"/>
  <c r="H257" i="19"/>
  <c r="I256" i="19"/>
  <c r="H256" i="19"/>
  <c r="I255" i="19"/>
  <c r="H255" i="19"/>
  <c r="I254" i="19"/>
  <c r="H254" i="19"/>
  <c r="I253" i="19"/>
  <c r="H253" i="19"/>
  <c r="I252" i="19"/>
  <c r="H252" i="19"/>
  <c r="L249" i="19"/>
  <c r="I249" i="19"/>
  <c r="H249" i="19"/>
  <c r="L248" i="19"/>
  <c r="I248" i="19"/>
  <c r="H248" i="19"/>
  <c r="I246" i="19"/>
  <c r="H246" i="19"/>
  <c r="I245" i="19"/>
  <c r="H245" i="19"/>
  <c r="I244" i="19"/>
  <c r="H244" i="19"/>
  <c r="I243" i="19"/>
  <c r="H243" i="19"/>
  <c r="I242" i="19"/>
  <c r="H242" i="19"/>
  <c r="I241" i="19"/>
  <c r="H241" i="19"/>
  <c r="L240" i="19"/>
  <c r="I240" i="19"/>
  <c r="H240" i="19"/>
  <c r="I237" i="19"/>
  <c r="H237" i="19"/>
  <c r="I236" i="19"/>
  <c r="H236" i="19"/>
  <c r="I234" i="19"/>
  <c r="H234" i="19"/>
  <c r="J234" i="19" s="1"/>
  <c r="I233" i="19"/>
  <c r="H233" i="19"/>
  <c r="I231" i="19"/>
  <c r="H231" i="19"/>
  <c r="I230" i="19"/>
  <c r="H230" i="19"/>
  <c r="I228" i="19"/>
  <c r="H228" i="19"/>
  <c r="L227" i="19"/>
  <c r="I227" i="19"/>
  <c r="H227" i="19"/>
  <c r="L226" i="19"/>
  <c r="I226" i="19"/>
  <c r="H226" i="19"/>
  <c r="I225" i="19"/>
  <c r="H225" i="19"/>
  <c r="I224" i="19"/>
  <c r="H224" i="19"/>
  <c r="I221" i="19"/>
  <c r="H221" i="19"/>
  <c r="I220" i="19"/>
  <c r="H220" i="19"/>
  <c r="I218" i="19"/>
  <c r="H218" i="19"/>
  <c r="I217" i="19"/>
  <c r="H217" i="19"/>
  <c r="L215" i="19"/>
  <c r="I215" i="19"/>
  <c r="H215" i="19"/>
  <c r="L214" i="19"/>
  <c r="I214" i="19"/>
  <c r="H214" i="19"/>
  <c r="I212" i="19"/>
  <c r="H212" i="19"/>
  <c r="I211" i="19"/>
  <c r="H211" i="19"/>
  <c r="I209" i="19"/>
  <c r="H209" i="19"/>
  <c r="I208" i="19"/>
  <c r="H208" i="19"/>
  <c r="I206" i="19"/>
  <c r="H206" i="19"/>
  <c r="I205" i="19"/>
  <c r="H205" i="19"/>
  <c r="L204" i="19"/>
  <c r="I204" i="19"/>
  <c r="H204" i="19"/>
  <c r="I203" i="19"/>
  <c r="H203" i="19"/>
  <c r="I202" i="19"/>
  <c r="H202" i="19"/>
  <c r="I199" i="19"/>
  <c r="H199" i="19"/>
  <c r="I198" i="19"/>
  <c r="H198" i="19"/>
  <c r="I196" i="19"/>
  <c r="H196" i="19"/>
  <c r="I195" i="19"/>
  <c r="H195" i="19"/>
  <c r="I194" i="19"/>
  <c r="H194" i="19"/>
  <c r="L193" i="19"/>
  <c r="I193" i="19"/>
  <c r="H193" i="19"/>
  <c r="L192" i="19"/>
  <c r="I192" i="19"/>
  <c r="H192" i="19"/>
  <c r="I191" i="19"/>
  <c r="H191" i="19"/>
  <c r="I190" i="19"/>
  <c r="H190" i="19"/>
  <c r="I187" i="19"/>
  <c r="H187" i="19"/>
  <c r="I186" i="19"/>
  <c r="H186" i="19"/>
  <c r="I185" i="19"/>
  <c r="H185" i="19"/>
  <c r="I184" i="19"/>
  <c r="H184" i="19"/>
  <c r="L183" i="19"/>
  <c r="I183" i="19"/>
  <c r="H183" i="19"/>
  <c r="I182" i="19"/>
  <c r="H182" i="19"/>
  <c r="I181" i="19"/>
  <c r="H181" i="19"/>
  <c r="I178" i="19"/>
  <c r="H178" i="19"/>
  <c r="I177" i="19"/>
  <c r="H177" i="19"/>
  <c r="I175" i="19"/>
  <c r="H175" i="19"/>
  <c r="I174" i="19"/>
  <c r="H174" i="19"/>
  <c r="I173" i="19"/>
  <c r="H173" i="19"/>
  <c r="L172" i="19"/>
  <c r="I172" i="19"/>
  <c r="H172" i="19"/>
  <c r="L171" i="19"/>
  <c r="I171" i="19"/>
  <c r="H171" i="19"/>
  <c r="I170" i="19"/>
  <c r="H170" i="19"/>
  <c r="I169" i="19"/>
  <c r="H169" i="19"/>
  <c r="I165" i="19"/>
  <c r="H165" i="19"/>
  <c r="I164" i="19"/>
  <c r="H164" i="19"/>
  <c r="I163" i="19"/>
  <c r="H163" i="19"/>
  <c r="I162" i="19"/>
  <c r="H162" i="19"/>
  <c r="L161" i="19"/>
  <c r="I161" i="19"/>
  <c r="H161" i="19"/>
  <c r="L159" i="19"/>
  <c r="I159" i="19"/>
  <c r="H159" i="19"/>
  <c r="I158" i="19"/>
  <c r="H158" i="19"/>
  <c r="I157" i="19"/>
  <c r="H157" i="19"/>
  <c r="I156" i="19"/>
  <c r="H156" i="19"/>
  <c r="I155" i="19"/>
  <c r="H155" i="19"/>
  <c r="I153" i="19"/>
  <c r="H153" i="19"/>
  <c r="I152" i="19"/>
  <c r="H152" i="19"/>
  <c r="L151" i="19"/>
  <c r="I151" i="19"/>
  <c r="H151" i="19"/>
  <c r="I150" i="19"/>
  <c r="H150" i="19"/>
  <c r="I149" i="19"/>
  <c r="H149" i="19"/>
  <c r="I147" i="19"/>
  <c r="H147" i="19"/>
  <c r="I146" i="19"/>
  <c r="H146" i="19"/>
  <c r="I145" i="19"/>
  <c r="H145" i="19"/>
  <c r="I142" i="19"/>
  <c r="H142" i="19"/>
  <c r="I141" i="19"/>
  <c r="H141" i="19"/>
  <c r="L139" i="19"/>
  <c r="I139" i="19"/>
  <c r="H139" i="19"/>
  <c r="L138" i="19"/>
  <c r="I138" i="19"/>
  <c r="H138" i="19"/>
  <c r="I137" i="19"/>
  <c r="H137" i="19"/>
  <c r="I136" i="19"/>
  <c r="H136" i="19"/>
  <c r="I135" i="19"/>
  <c r="H135" i="19"/>
  <c r="I133" i="19"/>
  <c r="H133" i="19"/>
  <c r="I132" i="19"/>
  <c r="H132" i="19"/>
  <c r="I131" i="19"/>
  <c r="H131" i="19"/>
  <c r="L130" i="19"/>
  <c r="I130" i="19"/>
  <c r="H130" i="19"/>
  <c r="I129" i="19"/>
  <c r="H129" i="19"/>
  <c r="I127" i="19"/>
  <c r="H127" i="19"/>
  <c r="L126" i="19"/>
  <c r="I126" i="19"/>
  <c r="H126" i="19"/>
  <c r="I125" i="19"/>
  <c r="H125" i="19"/>
  <c r="I122" i="19"/>
  <c r="H122" i="19"/>
  <c r="I121" i="19"/>
  <c r="H121" i="19"/>
  <c r="I120" i="19"/>
  <c r="H120" i="19"/>
  <c r="L118" i="19"/>
  <c r="I118" i="19"/>
  <c r="H118" i="19"/>
  <c r="I117" i="19"/>
  <c r="H117" i="19"/>
  <c r="I116" i="19"/>
  <c r="H116" i="19"/>
  <c r="I115" i="19"/>
  <c r="H115" i="19"/>
  <c r="I114" i="19"/>
  <c r="H114" i="19"/>
  <c r="I112" i="19"/>
  <c r="H112" i="19"/>
  <c r="I111" i="19"/>
  <c r="H111" i="19"/>
  <c r="I110" i="19"/>
  <c r="H110" i="19"/>
  <c r="L109" i="19"/>
  <c r="I109" i="19"/>
  <c r="H109" i="19"/>
  <c r="L108" i="19"/>
  <c r="I108" i="19"/>
  <c r="H108" i="19"/>
  <c r="I106" i="19"/>
  <c r="H106" i="19"/>
  <c r="I105" i="19"/>
  <c r="H105" i="19"/>
  <c r="I104" i="19"/>
  <c r="H104" i="19"/>
  <c r="I101" i="19"/>
  <c r="H101" i="19"/>
  <c r="I100" i="19"/>
  <c r="H100" i="19"/>
  <c r="I99" i="19"/>
  <c r="H99" i="19"/>
  <c r="L98" i="19"/>
  <c r="I98" i="19"/>
  <c r="H98" i="19"/>
  <c r="I97" i="19"/>
  <c r="H97" i="19"/>
  <c r="I95" i="19"/>
  <c r="H95" i="19"/>
  <c r="I94" i="19"/>
  <c r="H94" i="19"/>
  <c r="I93" i="19"/>
  <c r="H93" i="19"/>
  <c r="I92" i="19"/>
  <c r="H92" i="19"/>
  <c r="I91" i="19"/>
  <c r="H91" i="19"/>
  <c r="I89" i="19"/>
  <c r="H89" i="19"/>
  <c r="L88" i="19"/>
  <c r="I88" i="19"/>
  <c r="H88" i="19"/>
  <c r="I87" i="19"/>
  <c r="H87" i="19"/>
  <c r="I86" i="19"/>
  <c r="H86" i="19"/>
  <c r="I85" i="19"/>
  <c r="H85" i="19"/>
  <c r="I83" i="19"/>
  <c r="H83" i="19"/>
  <c r="I82" i="19"/>
  <c r="H82" i="19"/>
  <c r="I81" i="19"/>
  <c r="H81" i="19"/>
  <c r="I78" i="19"/>
  <c r="H78" i="19"/>
  <c r="L77" i="19"/>
  <c r="I77" i="19"/>
  <c r="H77" i="19"/>
  <c r="L76" i="19"/>
  <c r="I76" i="19"/>
  <c r="H76" i="19"/>
  <c r="I75" i="19"/>
  <c r="H75" i="19"/>
  <c r="I74" i="19"/>
  <c r="H74" i="19"/>
  <c r="I72" i="19"/>
  <c r="H72" i="19"/>
  <c r="I71" i="19"/>
  <c r="H71" i="19"/>
  <c r="I70" i="19"/>
  <c r="H70" i="19"/>
  <c r="I69" i="19"/>
  <c r="H69" i="19"/>
  <c r="L68" i="19"/>
  <c r="I68" i="19"/>
  <c r="H68" i="19"/>
  <c r="I66" i="19"/>
  <c r="H66" i="19"/>
  <c r="I65" i="19"/>
  <c r="H65" i="19"/>
  <c r="I64" i="19"/>
  <c r="H64" i="19"/>
  <c r="I63" i="19"/>
  <c r="H63" i="19"/>
  <c r="I62" i="19"/>
  <c r="H62" i="19"/>
  <c r="I60" i="19"/>
  <c r="H60" i="19"/>
  <c r="I59" i="19"/>
  <c r="H59" i="19"/>
  <c r="L58" i="19"/>
  <c r="I58" i="19"/>
  <c r="H58" i="19"/>
  <c r="L55" i="19"/>
  <c r="I55" i="19"/>
  <c r="H55" i="19"/>
  <c r="I54" i="19"/>
  <c r="H54" i="19"/>
  <c r="I53" i="19"/>
  <c r="H53" i="19"/>
  <c r="I51" i="19"/>
  <c r="H51" i="19"/>
  <c r="I50" i="19"/>
  <c r="H50" i="19"/>
  <c r="I49" i="19"/>
  <c r="H49" i="19"/>
  <c r="I48" i="19"/>
  <c r="H48" i="19"/>
  <c r="L47" i="19"/>
  <c r="I47" i="19"/>
  <c r="H47" i="19"/>
  <c r="L45" i="19"/>
  <c r="I45" i="19"/>
  <c r="H45" i="19"/>
  <c r="I44" i="19"/>
  <c r="H44" i="19"/>
  <c r="L43" i="19"/>
  <c r="I43" i="19"/>
  <c r="H43" i="19"/>
  <c r="I42" i="19"/>
  <c r="H42" i="19"/>
  <c r="I41" i="19"/>
  <c r="H41" i="19"/>
  <c r="I39" i="19"/>
  <c r="H39" i="19"/>
  <c r="I38" i="19"/>
  <c r="H38" i="19"/>
  <c r="L37" i="19"/>
  <c r="I37" i="19"/>
  <c r="H37" i="19"/>
  <c r="I34" i="19"/>
  <c r="H34" i="19"/>
  <c r="I33" i="19"/>
  <c r="H33" i="19"/>
  <c r="I32" i="19"/>
  <c r="H32" i="19"/>
  <c r="I31" i="19"/>
  <c r="H31" i="19"/>
  <c r="I30" i="19"/>
  <c r="H30" i="19"/>
  <c r="I28" i="19"/>
  <c r="H28" i="19"/>
  <c r="I27" i="19"/>
  <c r="H27" i="19"/>
  <c r="L26" i="19"/>
  <c r="I26" i="19"/>
  <c r="H26" i="19"/>
  <c r="L25" i="19"/>
  <c r="I25" i="19"/>
  <c r="H25" i="19"/>
  <c r="I24" i="19"/>
  <c r="H24" i="19"/>
  <c r="I22" i="19"/>
  <c r="H22" i="19"/>
  <c r="I21" i="19"/>
  <c r="H21" i="19"/>
  <c r="I20" i="19"/>
  <c r="H20" i="19"/>
  <c r="I19" i="19"/>
  <c r="H19" i="19"/>
  <c r="I18" i="19"/>
  <c r="H18" i="19"/>
  <c r="L16" i="19"/>
  <c r="I16" i="19"/>
  <c r="H16" i="19"/>
  <c r="I15" i="19"/>
  <c r="H15" i="19"/>
  <c r="I14" i="19"/>
  <c r="H14" i="19"/>
  <c r="L334" i="19"/>
  <c r="L332" i="19" s="1"/>
  <c r="I334" i="19"/>
  <c r="I332" i="19" s="1"/>
  <c r="H334" i="19"/>
  <c r="H332" i="19" s="1"/>
  <c r="C7" i="19"/>
  <c r="L3" i="19"/>
  <c r="C3" i="19"/>
  <c r="J325" i="19" l="1"/>
  <c r="J28" i="19"/>
  <c r="J91" i="19"/>
  <c r="J100" i="19"/>
  <c r="J111" i="19"/>
  <c r="J142" i="19"/>
  <c r="J26" i="19"/>
  <c r="J47" i="19"/>
  <c r="J68" i="19"/>
  <c r="J77" i="19"/>
  <c r="J88" i="19"/>
  <c r="J130" i="19"/>
  <c r="J151" i="19"/>
  <c r="J161" i="19"/>
  <c r="J172" i="19"/>
  <c r="J183" i="19"/>
  <c r="J215" i="19"/>
  <c r="J227" i="19"/>
  <c r="J14" i="19"/>
  <c r="J44" i="19"/>
  <c r="J86" i="19"/>
  <c r="J106" i="19"/>
  <c r="J156" i="19"/>
  <c r="J165" i="19"/>
  <c r="J177" i="19"/>
  <c r="J187" i="19"/>
  <c r="J255" i="19"/>
  <c r="J264" i="19"/>
  <c r="J274" i="19"/>
  <c r="J82" i="19"/>
  <c r="J320" i="19"/>
  <c r="J53" i="19"/>
  <c r="J74" i="19"/>
  <c r="J258" i="19"/>
  <c r="J267" i="19"/>
  <c r="J278" i="19"/>
  <c r="J283" i="19"/>
  <c r="J293" i="19"/>
  <c r="J324" i="19"/>
  <c r="J240" i="19"/>
  <c r="J38" i="19"/>
  <c r="J59" i="19"/>
  <c r="J78" i="19"/>
  <c r="J89" i="19"/>
  <c r="J131" i="19"/>
  <c r="J141" i="19"/>
  <c r="J152" i="19"/>
  <c r="J162" i="19"/>
  <c r="J202" i="19"/>
  <c r="J205" i="19"/>
  <c r="J231" i="19"/>
  <c r="J75" i="19"/>
  <c r="J122" i="19"/>
  <c r="J193" i="19"/>
  <c r="J280" i="19"/>
  <c r="J32" i="19"/>
  <c r="J43" i="19"/>
  <c r="J149" i="19"/>
  <c r="J158" i="19"/>
  <c r="J170" i="19"/>
  <c r="J181" i="19"/>
  <c r="J191" i="19"/>
  <c r="J300" i="19"/>
  <c r="J312" i="19"/>
  <c r="J330" i="19"/>
  <c r="J55" i="19"/>
  <c r="J66" i="19"/>
  <c r="J198" i="19"/>
  <c r="J236" i="19"/>
  <c r="J241" i="19"/>
  <c r="J252" i="19"/>
  <c r="J289" i="19"/>
  <c r="J298" i="19"/>
  <c r="J308" i="19"/>
  <c r="J85" i="19"/>
  <c r="J171" i="19"/>
  <c r="J182" i="19"/>
  <c r="J218" i="19"/>
  <c r="J316" i="19"/>
  <c r="J126" i="19"/>
  <c r="J157" i="19"/>
  <c r="J224" i="19"/>
  <c r="J253" i="19"/>
  <c r="J262" i="19"/>
  <c r="J25" i="19"/>
  <c r="J50" i="19"/>
  <c r="J94" i="19"/>
  <c r="J196" i="19"/>
  <c r="J212" i="19"/>
  <c r="J230" i="19"/>
  <c r="J295" i="19"/>
  <c r="J305" i="19"/>
  <c r="J48" i="19"/>
  <c r="J54" i="19"/>
  <c r="J65" i="19"/>
  <c r="J322" i="19"/>
  <c r="J108" i="19"/>
  <c r="J16" i="19"/>
  <c r="J37" i="19"/>
  <c r="J69" i="19"/>
  <c r="J290" i="19"/>
  <c r="J306" i="19"/>
  <c r="J34" i="19"/>
  <c r="J92" i="19"/>
  <c r="J95" i="19"/>
  <c r="J331" i="19"/>
  <c r="J204" i="19"/>
  <c r="J99" i="19"/>
  <c r="J268" i="19"/>
  <c r="J299" i="19"/>
  <c r="J31" i="19"/>
  <c r="J60" i="19"/>
  <c r="J104" i="19"/>
  <c r="J114" i="19"/>
  <c r="J120" i="19"/>
  <c r="J199" i="19"/>
  <c r="J228" i="19"/>
  <c r="J246" i="19"/>
  <c r="J257" i="19"/>
  <c r="J277" i="19"/>
  <c r="J284" i="19"/>
  <c r="J291" i="19"/>
  <c r="J30" i="19"/>
  <c r="J118" i="19"/>
  <c r="J145" i="19"/>
  <c r="J33" i="19"/>
  <c r="J41" i="19"/>
  <c r="J116" i="19"/>
  <c r="J266" i="19"/>
  <c r="J288" i="19"/>
  <c r="J132" i="19"/>
  <c r="J301" i="19"/>
  <c r="J317" i="19"/>
  <c r="J328" i="19"/>
  <c r="J112" i="19"/>
  <c r="J208" i="19"/>
  <c r="J127" i="19"/>
  <c r="J136" i="19"/>
  <c r="J321" i="19"/>
  <c r="J242" i="19"/>
  <c r="J329" i="19"/>
  <c r="J192" i="19"/>
  <c r="J64" i="19"/>
  <c r="J115" i="19"/>
  <c r="J139" i="19"/>
  <c r="J147" i="19"/>
  <c r="J220" i="19"/>
  <c r="J225" i="19"/>
  <c r="J245" i="19"/>
  <c r="J297" i="19"/>
  <c r="J62" i="19"/>
  <c r="J18" i="19"/>
  <c r="J24" i="19"/>
  <c r="J58" i="19"/>
  <c r="J70" i="19"/>
  <c r="J83" i="19"/>
  <c r="J98" i="19"/>
  <c r="J109" i="19"/>
  <c r="J133" i="19"/>
  <c r="J137" i="19"/>
  <c r="J153" i="19"/>
  <c r="J163" i="19"/>
  <c r="J174" i="19"/>
  <c r="J211" i="19"/>
  <c r="J217" i="19"/>
  <c r="J249" i="19"/>
  <c r="J260" i="19"/>
  <c r="J304" i="19"/>
  <c r="J309" i="19"/>
  <c r="J313" i="19"/>
  <c r="J327" i="19"/>
  <c r="J22" i="19"/>
  <c r="J27" i="19"/>
  <c r="J39" i="19"/>
  <c r="J63" i="19"/>
  <c r="J105" i="19"/>
  <c r="J110" i="19"/>
  <c r="J121" i="19"/>
  <c r="J138" i="19"/>
  <c r="J146" i="19"/>
  <c r="J164" i="19"/>
  <c r="J190" i="19"/>
  <c r="J194" i="19"/>
  <c r="J206" i="19"/>
  <c r="J226" i="19"/>
  <c r="J233" i="19"/>
  <c r="J254" i="19"/>
  <c r="J275" i="19"/>
  <c r="J281" i="19"/>
  <c r="J292" i="19"/>
  <c r="J307" i="19"/>
  <c r="J20" i="19"/>
  <c r="J76" i="19"/>
  <c r="J101" i="19"/>
  <c r="J159" i="19"/>
  <c r="J186" i="19"/>
  <c r="J248" i="19"/>
  <c r="J273" i="19"/>
  <c r="J45" i="19"/>
  <c r="J51" i="19"/>
  <c r="J71" i="19"/>
  <c r="J129" i="19"/>
  <c r="J135" i="19"/>
  <c r="J155" i="19"/>
  <c r="J178" i="19"/>
  <c r="J184" i="19"/>
  <c r="J195" i="19"/>
  <c r="J214" i="19"/>
  <c r="J221" i="19"/>
  <c r="J243" i="19"/>
  <c r="J265" i="19"/>
  <c r="J271" i="19"/>
  <c r="J287" i="19"/>
  <c r="J296" i="19"/>
  <c r="J323" i="19"/>
  <c r="J15" i="19"/>
  <c r="J21" i="19"/>
  <c r="J81" i="19"/>
  <c r="J97" i="19"/>
  <c r="J49" i="19"/>
  <c r="J72" i="19"/>
  <c r="J150" i="19"/>
  <c r="J175" i="19"/>
  <c r="J237" i="19"/>
  <c r="J244" i="19"/>
  <c r="J263" i="19"/>
  <c r="J19" i="19"/>
  <c r="J42" i="19"/>
  <c r="J117" i="19"/>
  <c r="J125" i="19"/>
  <c r="J169" i="19"/>
  <c r="J173" i="19"/>
  <c r="J185" i="19"/>
  <c r="J203" i="19"/>
  <c r="J209" i="19"/>
  <c r="J256" i="19"/>
  <c r="J261" i="19"/>
  <c r="J272" i="19"/>
  <c r="J314" i="19"/>
  <c r="J326" i="19"/>
  <c r="J87" i="19"/>
  <c r="J93" i="19"/>
  <c r="I11" i="19"/>
  <c r="H166" i="19"/>
  <c r="H11" i="19"/>
  <c r="I318" i="19"/>
  <c r="L318" i="19"/>
  <c r="H318" i="19"/>
  <c r="J334" i="19"/>
  <c r="J332" i="19" s="1"/>
  <c r="J11" i="19" l="1"/>
  <c r="L11" i="19"/>
  <c r="J318" i="19"/>
  <c r="I166" i="19"/>
  <c r="I335" i="19" s="1"/>
  <c r="J166" i="19" l="1"/>
  <c r="L166" i="19"/>
  <c r="L335" i="19" s="1"/>
  <c r="H335" i="19"/>
  <c r="J335" i="19" l="1"/>
  <c r="Q8" i="10" s="1"/>
  <c r="L3" i="2" l="1"/>
  <c r="C3" i="2"/>
  <c r="C7" i="2"/>
  <c r="K96" i="2"/>
  <c r="L96" i="2" s="1"/>
  <c r="I96" i="2"/>
  <c r="H96" i="2"/>
  <c r="J96" i="2" s="1"/>
  <c r="K95" i="2"/>
  <c r="L95" i="2" s="1"/>
  <c r="I95" i="2"/>
  <c r="H95" i="2"/>
  <c r="J95" i="2" s="1"/>
  <c r="K94" i="2"/>
  <c r="L94" i="2" s="1"/>
  <c r="I94" i="2"/>
  <c r="H94" i="2"/>
  <c r="J94" i="2" s="1"/>
  <c r="K93" i="2"/>
  <c r="L93" i="2" s="1"/>
  <c r="I93" i="2"/>
  <c r="H93" i="2"/>
  <c r="J93" i="2" s="1"/>
  <c r="K90" i="2"/>
  <c r="L90" i="2" s="1"/>
  <c r="J90" i="2"/>
  <c r="I90" i="2"/>
  <c r="H90" i="2"/>
  <c r="K88" i="2"/>
  <c r="L88" i="2" s="1"/>
  <c r="I88" i="2"/>
  <c r="H88" i="2"/>
  <c r="J88" i="2" s="1"/>
  <c r="K87" i="2"/>
  <c r="L87" i="2" s="1"/>
  <c r="I87" i="2"/>
  <c r="H87" i="2"/>
  <c r="J87" i="2" s="1"/>
  <c r="K86" i="2"/>
  <c r="L86" i="2" s="1"/>
  <c r="I86" i="2"/>
  <c r="H86" i="2"/>
  <c r="J86" i="2" s="1"/>
  <c r="K84" i="2"/>
  <c r="L84" i="2" s="1"/>
  <c r="I84" i="2"/>
  <c r="H84" i="2"/>
  <c r="K83" i="2"/>
  <c r="L83" i="2" s="1"/>
  <c r="I83" i="2"/>
  <c r="H83" i="2"/>
  <c r="K82" i="2"/>
  <c r="L82" i="2" s="1"/>
  <c r="I82" i="2"/>
  <c r="H82" i="2"/>
  <c r="K80" i="2"/>
  <c r="L80" i="2" s="1"/>
  <c r="I80" i="2"/>
  <c r="H80" i="2"/>
  <c r="J80" i="2" s="1"/>
  <c r="K79" i="2"/>
  <c r="L79" i="2" s="1"/>
  <c r="I79" i="2"/>
  <c r="H79" i="2"/>
  <c r="J79" i="2" s="1"/>
  <c r="K78" i="2"/>
  <c r="L78" i="2" s="1"/>
  <c r="I78" i="2"/>
  <c r="H78" i="2"/>
  <c r="J78" i="2" s="1"/>
  <c r="K76" i="2"/>
  <c r="L76" i="2" s="1"/>
  <c r="I76" i="2"/>
  <c r="J76" i="2" s="1"/>
  <c r="H76" i="2"/>
  <c r="K74" i="2"/>
  <c r="L74" i="2" s="1"/>
  <c r="I74" i="2"/>
  <c r="H74" i="2"/>
  <c r="J74" i="2" s="1"/>
  <c r="K73" i="2"/>
  <c r="L73" i="2" s="1"/>
  <c r="I73" i="2"/>
  <c r="H73" i="2"/>
  <c r="K72" i="2"/>
  <c r="L72" i="2" s="1"/>
  <c r="I72" i="2"/>
  <c r="H72" i="2"/>
  <c r="K70" i="2"/>
  <c r="L70" i="2" s="1"/>
  <c r="I70" i="2"/>
  <c r="H70" i="2"/>
  <c r="J70" i="2" s="1"/>
  <c r="K69" i="2"/>
  <c r="L69" i="2" s="1"/>
  <c r="I69" i="2"/>
  <c r="H69" i="2"/>
  <c r="J69" i="2" s="1"/>
  <c r="K68" i="2"/>
  <c r="L68" i="2" s="1"/>
  <c r="I68" i="2"/>
  <c r="H68" i="2"/>
  <c r="K66" i="2"/>
  <c r="L66" i="2" s="1"/>
  <c r="J66" i="2"/>
  <c r="I66" i="2"/>
  <c r="H66" i="2"/>
  <c r="K63" i="2"/>
  <c r="L63" i="2" s="1"/>
  <c r="I63" i="2"/>
  <c r="H63" i="2"/>
  <c r="J63" i="2" s="1"/>
  <c r="K62" i="2"/>
  <c r="L62" i="2" s="1"/>
  <c r="I62" i="2"/>
  <c r="H62" i="2"/>
  <c r="J62" i="2" s="1"/>
  <c r="K61" i="2"/>
  <c r="L61" i="2" s="1"/>
  <c r="I61" i="2"/>
  <c r="H61" i="2"/>
  <c r="J61" i="2" s="1"/>
  <c r="K60" i="2"/>
  <c r="L60" i="2" s="1"/>
  <c r="I60" i="2"/>
  <c r="H60" i="2"/>
  <c r="J60" i="2" s="1"/>
  <c r="K58" i="2"/>
  <c r="L58" i="2" s="1"/>
  <c r="I58" i="2"/>
  <c r="H58" i="2"/>
  <c r="J58" i="2" s="1"/>
  <c r="K56" i="2"/>
  <c r="L56" i="2" s="1"/>
  <c r="I56" i="2"/>
  <c r="H56" i="2"/>
  <c r="J56" i="2" s="1"/>
  <c r="K54" i="2"/>
  <c r="L54" i="2" s="1"/>
  <c r="I54" i="2"/>
  <c r="J54" i="2" s="1"/>
  <c r="H54" i="2"/>
  <c r="K53" i="2"/>
  <c r="L53" i="2" s="1"/>
  <c r="I53" i="2"/>
  <c r="H53" i="2"/>
  <c r="J53" i="2" s="1"/>
  <c r="K52" i="2"/>
  <c r="L52" i="2" s="1"/>
  <c r="I52" i="2"/>
  <c r="H52" i="2"/>
  <c r="J52" i="2" s="1"/>
  <c r="K50" i="2"/>
  <c r="L50" i="2" s="1"/>
  <c r="I50" i="2"/>
  <c r="H50" i="2"/>
  <c r="K49" i="2"/>
  <c r="L49" i="2" s="1"/>
  <c r="I49" i="2"/>
  <c r="H49" i="2"/>
  <c r="J49" i="2" s="1"/>
  <c r="K46" i="2"/>
  <c r="L46" i="2" s="1"/>
  <c r="I46" i="2"/>
  <c r="H46" i="2"/>
  <c r="J46" i="2" s="1"/>
  <c r="K45" i="2"/>
  <c r="L45" i="2" s="1"/>
  <c r="I45" i="2"/>
  <c r="H45" i="2"/>
  <c r="J45" i="2" s="1"/>
  <c r="K44" i="2"/>
  <c r="L44" i="2" s="1"/>
  <c r="I44" i="2"/>
  <c r="H44" i="2"/>
  <c r="K43" i="2"/>
  <c r="L43" i="2" s="1"/>
  <c r="I43" i="2"/>
  <c r="H43" i="2"/>
  <c r="J43" i="2" s="1"/>
  <c r="K40" i="2"/>
  <c r="L40" i="2" s="1"/>
  <c r="I40" i="2"/>
  <c r="H40" i="2"/>
  <c r="J40" i="2" s="1"/>
  <c r="K38" i="2"/>
  <c r="L38" i="2" s="1"/>
  <c r="I38" i="2"/>
  <c r="H38" i="2"/>
  <c r="J38" i="2" s="1"/>
  <c r="K37" i="2"/>
  <c r="L37" i="2" s="1"/>
  <c r="I37" i="2"/>
  <c r="H37" i="2"/>
  <c r="K33" i="2"/>
  <c r="L33" i="2" s="1"/>
  <c r="I33" i="2"/>
  <c r="H33" i="2"/>
  <c r="J33" i="2" s="1"/>
  <c r="K32" i="2"/>
  <c r="L32" i="2" s="1"/>
  <c r="I32" i="2"/>
  <c r="H32" i="2"/>
  <c r="K30" i="2"/>
  <c r="L30" i="2" s="1"/>
  <c r="I30" i="2"/>
  <c r="H30" i="2"/>
  <c r="K29" i="2"/>
  <c r="L29" i="2" s="1"/>
  <c r="I29" i="2"/>
  <c r="H29" i="2"/>
  <c r="J29" i="2" s="1"/>
  <c r="K27" i="2"/>
  <c r="L27" i="2" s="1"/>
  <c r="I27" i="2"/>
  <c r="H27" i="2"/>
  <c r="J27" i="2" s="1"/>
  <c r="K26" i="2"/>
  <c r="L26" i="2" s="1"/>
  <c r="I26" i="2"/>
  <c r="H26" i="2"/>
  <c r="J26" i="2" s="1"/>
  <c r="K25" i="2"/>
  <c r="L25" i="2" s="1"/>
  <c r="I25" i="2"/>
  <c r="H25" i="2"/>
  <c r="K23" i="2"/>
  <c r="L23" i="2" s="1"/>
  <c r="I23" i="2"/>
  <c r="H23" i="2"/>
  <c r="J23" i="2" s="1"/>
  <c r="K20" i="2"/>
  <c r="L20" i="2" s="1"/>
  <c r="I20" i="2"/>
  <c r="H20" i="2"/>
  <c r="K18" i="2"/>
  <c r="L18" i="2" s="1"/>
  <c r="I18" i="2"/>
  <c r="H18" i="2"/>
  <c r="J18" i="2" s="1"/>
  <c r="J17" i="2" s="1"/>
  <c r="K16" i="2"/>
  <c r="L16" i="2" s="1"/>
  <c r="I16" i="2"/>
  <c r="H16" i="2"/>
  <c r="J16" i="2" s="1"/>
  <c r="K15" i="2"/>
  <c r="L15" i="2" s="1"/>
  <c r="I15" i="2"/>
  <c r="H15" i="2"/>
  <c r="J15" i="2" s="1"/>
  <c r="K14" i="2"/>
  <c r="L14" i="2" s="1"/>
  <c r="I14" i="2"/>
  <c r="H14" i="2"/>
  <c r="K97" i="2"/>
  <c r="L97" i="2" s="1"/>
  <c r="I97" i="2"/>
  <c r="H97" i="2"/>
  <c r="J25" i="2" l="1"/>
  <c r="J68" i="2"/>
  <c r="J14" i="2"/>
  <c r="J73" i="2"/>
  <c r="J32" i="2"/>
  <c r="J37" i="2"/>
  <c r="J44" i="2"/>
  <c r="J83" i="2"/>
  <c r="J72" i="2"/>
  <c r="J84" i="2"/>
  <c r="J20" i="2"/>
  <c r="J30" i="2"/>
  <c r="J50" i="2"/>
  <c r="J82" i="2"/>
  <c r="H19" i="2"/>
  <c r="H59" i="2"/>
  <c r="H91" i="2"/>
  <c r="I91" i="2"/>
  <c r="H17" i="2"/>
  <c r="H21" i="2"/>
  <c r="H35" i="2"/>
  <c r="H34" i="2" s="1"/>
  <c r="I21" i="2"/>
  <c r="L91" i="2"/>
  <c r="H12" i="2"/>
  <c r="H75" i="2"/>
  <c r="H47" i="2"/>
  <c r="H64" i="2"/>
  <c r="H42" i="2"/>
  <c r="I17" i="2"/>
  <c r="I19" i="2"/>
  <c r="L42" i="2"/>
  <c r="I64" i="2"/>
  <c r="J97" i="2"/>
  <c r="J21" i="2" l="1"/>
  <c r="J47" i="2"/>
  <c r="I35" i="2"/>
  <c r="I34" i="2" s="1"/>
  <c r="I47" i="2"/>
  <c r="I75" i="2"/>
  <c r="J64" i="2"/>
  <c r="J42" i="2"/>
  <c r="H11" i="2"/>
  <c r="H41" i="2"/>
  <c r="J91" i="2"/>
  <c r="L19" i="2"/>
  <c r="J19" i="2"/>
  <c r="J35" i="2"/>
  <c r="J34" i="2" s="1"/>
  <c r="L47" i="2"/>
  <c r="L64" i="2"/>
  <c r="J75" i="2"/>
  <c r="J59" i="2"/>
  <c r="L35" i="2"/>
  <c r="L34" i="2" s="1"/>
  <c r="L59" i="2"/>
  <c r="L75" i="2"/>
  <c r="I59" i="2"/>
  <c r="I42" i="2"/>
  <c r="L21" i="2"/>
  <c r="I12" i="2"/>
  <c r="I11" i="2" s="1"/>
  <c r="J12" i="2"/>
  <c r="J41" i="2" l="1"/>
  <c r="H98" i="2"/>
  <c r="L41" i="2"/>
  <c r="J11" i="2"/>
  <c r="J98" i="2" s="1"/>
  <c r="Q7" i="10" s="1"/>
  <c r="I41" i="2"/>
  <c r="I98" i="2" s="1"/>
  <c r="S8" i="10" l="1"/>
  <c r="U8" i="10" s="1"/>
  <c r="L12" i="18" l="1"/>
  <c r="L11" i="18" s="1"/>
  <c r="K36" i="17" l="1"/>
  <c r="L36" i="17" s="1"/>
  <c r="L35" i="17" s="1"/>
  <c r="L41" i="17" s="1"/>
  <c r="I36" i="17"/>
  <c r="H36" i="17"/>
  <c r="H35" i="17" s="1"/>
  <c r="H41" i="17" s="1"/>
  <c r="J36" i="17" l="1"/>
  <c r="J35" i="17" s="1"/>
  <c r="L11" i="14" l="1"/>
  <c r="L11" i="13" l="1"/>
  <c r="L11" i="12" l="1"/>
  <c r="L17" i="2" l="1"/>
  <c r="L12" i="2"/>
  <c r="L11" i="2" s="1"/>
  <c r="L98" i="2" s="1"/>
  <c r="I32" i="17" l="1"/>
  <c r="L32" i="17"/>
  <c r="I233" i="18"/>
  <c r="H233" i="18"/>
  <c r="H32" i="17"/>
  <c r="I256" i="18" l="1"/>
  <c r="I257" i="18" s="1"/>
  <c r="J256" i="18"/>
  <c r="H257" i="18"/>
  <c r="L233" i="18"/>
  <c r="L256" i="18"/>
  <c r="J32" i="17"/>
  <c r="Q12" i="10" s="1"/>
  <c r="S16" i="10" l="1"/>
  <c r="U16" i="10" s="1"/>
  <c r="Q15" i="10"/>
  <c r="S15" i="10" s="1"/>
  <c r="U15" i="10" s="1"/>
  <c r="S12" i="10"/>
  <c r="U12" i="10" s="1"/>
  <c r="L257" i="18"/>
  <c r="J233" i="18"/>
  <c r="J257" i="18" l="1"/>
  <c r="Q14" i="10"/>
  <c r="H266" i="13"/>
  <c r="I266" i="13"/>
  <c r="H214" i="12"/>
  <c r="I214" i="12"/>
  <c r="S14" i="10" l="1"/>
  <c r="U14" i="10" s="1"/>
  <c r="H41" i="14"/>
  <c r="J266" i="13"/>
  <c r="Q10" i="10" s="1"/>
  <c r="S10" i="10" s="1"/>
  <c r="U10" i="10" s="1"/>
  <c r="I41" i="14"/>
  <c r="L41" i="14"/>
  <c r="L266" i="13"/>
  <c r="L214" i="12"/>
  <c r="J214" i="12" l="1"/>
  <c r="Q9" i="10" s="1"/>
  <c r="S9" i="10" s="1"/>
  <c r="U9" i="10" s="1"/>
  <c r="S7" i="10" l="1"/>
  <c r="U7" i="10" s="1"/>
  <c r="H42" i="17" l="1"/>
  <c r="I42" i="17"/>
  <c r="J41" i="17"/>
  <c r="L42" i="17"/>
  <c r="J42" i="17" l="1"/>
  <c r="Q13" i="10"/>
  <c r="S13" i="10" l="1"/>
  <c r="U13" i="10" s="1"/>
  <c r="J41" i="14"/>
  <c r="Q11" i="10" s="1"/>
  <c r="S11" i="10" s="1"/>
  <c r="U11" i="10" l="1"/>
  <c r="U17" i="10" l="1"/>
</calcChain>
</file>

<file path=xl/sharedStrings.xml><?xml version="1.0" encoding="utf-8"?>
<sst xmlns="http://schemas.openxmlformats.org/spreadsheetml/2006/main" count="3843" uniqueCount="1593">
  <si>
    <t>ÁREA:</t>
  </si>
  <si>
    <t>DATA:</t>
  </si>
  <si>
    <t>REVISÃO:</t>
  </si>
  <si>
    <t>PROJETO:</t>
  </si>
  <si>
    <t>DESCRIÇÃO</t>
  </si>
  <si>
    <t>Nº DOCUMENTO (BUTANTAN):</t>
  </si>
  <si>
    <t>UNIDADE</t>
  </si>
  <si>
    <t>TAMANHO</t>
  </si>
  <si>
    <t>ITEM</t>
  </si>
  <si>
    <t>TOTAL GERAL</t>
  </si>
  <si>
    <t>PLANILHA Nº</t>
  </si>
  <si>
    <t>1.1</t>
  </si>
  <si>
    <t>2.1</t>
  </si>
  <si>
    <t>3.1</t>
  </si>
  <si>
    <t>M</t>
  </si>
  <si>
    <t>UNID</t>
  </si>
  <si>
    <t>4.1.1</t>
  </si>
  <si>
    <t>4.1.2</t>
  </si>
  <si>
    <t>3.2</t>
  </si>
  <si>
    <t>5.1</t>
  </si>
  <si>
    <t>2.1.1</t>
  </si>
  <si>
    <t>2.1.2</t>
  </si>
  <si>
    <t>3.1.1</t>
  </si>
  <si>
    <t>3.2.1</t>
  </si>
  <si>
    <t>1.2</t>
  </si>
  <si>
    <t>2.2</t>
  </si>
  <si>
    <t>3.1.2</t>
  </si>
  <si>
    <t>4.1</t>
  </si>
  <si>
    <t>3.3</t>
  </si>
  <si>
    <t>3.3.1</t>
  </si>
  <si>
    <t>3.3.2</t>
  </si>
  <si>
    <t>3.3.3</t>
  </si>
  <si>
    <t>3.4</t>
  </si>
  <si>
    <t>3.4.1</t>
  </si>
  <si>
    <t>3.4.2</t>
  </si>
  <si>
    <t>M2</t>
  </si>
  <si>
    <t>M3</t>
  </si>
  <si>
    <t>DISCIPLINA</t>
  </si>
  <si>
    <t>BDI APLICADO</t>
  </si>
  <si>
    <t>CUSTO DA PLANILHA</t>
  </si>
  <si>
    <t>INSTRUÇÕES DE PREENCHIMENTO DAS PLANILHAS</t>
  </si>
  <si>
    <t>- ESTA PLANILHA COM INSTRUÇÕES GERAIS DE PREENCHIMENTO</t>
  </si>
  <si>
    <t>TODAS AS PLANILHAS POSSUEM CÉLULAS BLOQUEADAS QUE ASSIM DEVEM PERMANECER.</t>
  </si>
  <si>
    <t>TODOS OS CUSTOS UNITÁRIOS DEVEM SER PREENCHIDOS COM ATÉ 2 CASAS DECIMAIS.</t>
  </si>
  <si>
    <t>TODOS OS CÁLCULOS NECESSÁRIOS SERÃO FEITOS DE FORMA AUTOMÁTICA POR FÓRMULAS NAS CÉLULAS BLOQUEADAS.</t>
  </si>
  <si>
    <t>ATENTAR-SE PARA O PREENCHIMENTO DOS CUSTOS UNITÁRIOS DE MAT./EQUIP. E DE MÃO DE OBRA DE ACORDO COM A DESCRIÇÃO DOS SERVIÇOS.</t>
  </si>
  <si>
    <t>HÁ CASOS DE ACORDO COM A NATUREZA DOS SERVIÇOS EM QUE APENAS UMA DAS COLUNAS MAT./EQUIP. OU MÃO DE OBRA DEVE SER PREENCHIDA.</t>
  </si>
  <si>
    <t>OS SUBTOTAIS DE CUSTOS DE CADA DISCIPLINA SERÃO EXPORTADOS AUTOMATICAMENTE PARA A PLANILHA RESUMO GERAL.</t>
  </si>
  <si>
    <t>CUSTOS, COMPOSIÇÃO DE BDI E PREÇOS UNITÁRIOS SERÃO AVALIADOS PELA COMISSÃO DE LICITAÇÃO QUE PODERÁ REALIZAR DILIGÊNCIAS PARA FINS DE VERIFICAÇÃO DE EVENTUAIS PREÇOS EXCESSIVOS E/OU INEXEQUÍVEIS.</t>
  </si>
  <si>
    <t>PREENCHER NO FINAL DA PLANILHA RESUMO OS CAMPOS QUE IDENTIFICAM O RESPONSÁVEL LEGAL PELA PROPOSTA.</t>
  </si>
  <si>
    <t>ESPAÇO PARA INSERÇÃO DO LOGOTIPO DA EMPRESA</t>
  </si>
  <si>
    <t>PLANILHA PROPOSTA DE CUSTOS UNITÁRIOS</t>
  </si>
  <si>
    <t>EMPRESA LICITANTE:</t>
  </si>
  <si>
    <t>VERIFICAÇÃO DE PREÇOS POR ITEM
(UNITÁRIO E TOTAL)</t>
  </si>
  <si>
    <t>QTDADE</t>
  </si>
  <si>
    <t>CUSTO
UNIT. MAT/
EQUIP.</t>
  </si>
  <si>
    <t>CUSTO
UNITÁRIO
MÃO DE OBRA</t>
  </si>
  <si>
    <t>CUSTO TOTAL MAT/
EQUIP.</t>
  </si>
  <si>
    <t>CUSTO TOTAL MÃO DE OBRA</t>
  </si>
  <si>
    <t>CUSTO TOTAL MAT./EQUIP. + MÃO DE OBRA</t>
  </si>
  <si>
    <t>PREÇO UNITÁRIO TOTAL MAT./EQUIP. + MÃO DE OBRA (INCLUSIVE BDI)</t>
  </si>
  <si>
    <t>PREÇO TOTAL MAT./EQUIP. + MÃO DE OBRA (INCLUSIVE BDI)</t>
  </si>
  <si>
    <t>PLANILHA RESUMO DA PROPOSTA</t>
  </si>
  <si>
    <t>DATA DA PROPOSTA:</t>
  </si>
  <si>
    <t>BDI EM REAIS</t>
  </si>
  <si>
    <t>PREÇO (CUSTO + BDI)</t>
  </si>
  <si>
    <t>Nome do Representante Legal da Empresa:</t>
  </si>
  <si>
    <t>CPF.:</t>
  </si>
  <si>
    <t>VALOR TOTAL DA PROPOSTA (CUSTOS + BDI)</t>
  </si>
  <si>
    <t>3.5</t>
  </si>
  <si>
    <t>5.2</t>
  </si>
  <si>
    <t>3.2.2</t>
  </si>
  <si>
    <t>3.4.3</t>
  </si>
  <si>
    <t>4.2</t>
  </si>
  <si>
    <t>4.3</t>
  </si>
  <si>
    <t>4.4</t>
  </si>
  <si>
    <t>6.1</t>
  </si>
  <si>
    <t>6.2</t>
  </si>
  <si>
    <t>8.1</t>
  </si>
  <si>
    <t>7.1</t>
  </si>
  <si>
    <t>- 1 PLANILHA COM O RESUMO GERAL DA PROPOSTA</t>
  </si>
  <si>
    <t>NA PLANILHA REFERENTE AO PROJETO PREENCHER SOMENTE OS CUSTOS UNITÁRIOS DE MATERIAIS/EQUIPAMENTOS E CUSTOS UNITÁRIOS DE MÃO DE OBRA.</t>
  </si>
  <si>
    <t>ATENÇÃO PARA A PLANILHA RESUMO GERAL ONDE DEVERÃO CONSTAR OS PERCENTUAIS DE BDI DISTINTOS PARA SERVIÇOS GERAIS E SERVIÇOS DE SIMPLES FORNECIMENTO.
ALÉM DO RESUMO GERAL, O BDI INDICADO SERÁ UTILIZADO NAS DISCIPLINAS PARA CÁLCULOS DE PREÇOS UNITÁRIOS</t>
  </si>
  <si>
    <t>2.2.1</t>
  </si>
  <si>
    <t>2.2.2</t>
  </si>
  <si>
    <t>2.2.3</t>
  </si>
  <si>
    <t>3.4.4</t>
  </si>
  <si>
    <t>3.4.5</t>
  </si>
  <si>
    <t>3.4.6</t>
  </si>
  <si>
    <t>3.4.7</t>
  </si>
  <si>
    <t>3.5.1</t>
  </si>
  <si>
    <t>3.5.2</t>
  </si>
  <si>
    <t>KG</t>
  </si>
  <si>
    <t>1.3</t>
  </si>
  <si>
    <t>1.3.1</t>
  </si>
  <si>
    <t>1.3.2</t>
  </si>
  <si>
    <t>PÇ</t>
  </si>
  <si>
    <t>1.4</t>
  </si>
  <si>
    <t>6.3</t>
  </si>
  <si>
    <t>7.2</t>
  </si>
  <si>
    <t>9.1</t>
  </si>
  <si>
    <t>9.2</t>
  </si>
  <si>
    <t>9.3</t>
  </si>
  <si>
    <t>10.1</t>
  </si>
  <si>
    <t>10.2</t>
  </si>
  <si>
    <t>10.3</t>
  </si>
  <si>
    <t>10.4</t>
  </si>
  <si>
    <t>10.5</t>
  </si>
  <si>
    <t>11.1</t>
  </si>
  <si>
    <t>11.2</t>
  </si>
  <si>
    <t>12.1</t>
  </si>
  <si>
    <t>12.2</t>
  </si>
  <si>
    <t>13.1</t>
  </si>
  <si>
    <t>SIMPLES FORNECIMENTO</t>
  </si>
  <si>
    <t>DEMOLIÇÃO</t>
  </si>
  <si>
    <t>DETALHAMENTO TÉCNICO PARA FABRICAÇÃO E MONTAGEM (A1 Equivalente)</t>
  </si>
  <si>
    <t xml:space="preserve">ALVENARIA </t>
  </si>
  <si>
    <t>REBOCO</t>
  </si>
  <si>
    <t>0,90 x 2,10</t>
  </si>
  <si>
    <t>IMPERMEABILIZAÇÃO</t>
  </si>
  <si>
    <t>PINTURA</t>
  </si>
  <si>
    <t>MASSA CORRIDA À BASE DE RESINA ACRÍLICA  FAB. CORAL,  SUVINIL  OU EQUIVALENTE TÉCNICO</t>
  </si>
  <si>
    <t>L X A X C</t>
  </si>
  <si>
    <t>ARQUITETURA INDUSTRIAL</t>
  </si>
  <si>
    <t>CIVIL</t>
  </si>
  <si>
    <t>ELÉTRICA</t>
  </si>
  <si>
    <t>HVAC</t>
  </si>
  <si>
    <t>SPCI</t>
  </si>
  <si>
    <t>SPCI - SIMPLES FORNECIMENTO</t>
  </si>
  <si>
    <t>TELECOM</t>
  </si>
  <si>
    <t>TELECOM - SIMPLES FORNECIMENTO</t>
  </si>
  <si>
    <t>1.1.1</t>
  </si>
  <si>
    <t>1.2.1</t>
  </si>
  <si>
    <t>1.2.2</t>
  </si>
  <si>
    <t>1.4.1</t>
  </si>
  <si>
    <t>1.4.2</t>
  </si>
  <si>
    <t>1.4.3</t>
  </si>
  <si>
    <t>3.2.3</t>
  </si>
  <si>
    <t>2.3</t>
  </si>
  <si>
    <t>2.3.1</t>
  </si>
  <si>
    <t>2.3.2</t>
  </si>
  <si>
    <t>2.3.3</t>
  </si>
  <si>
    <t>2.3.4</t>
  </si>
  <si>
    <t>2.3.5</t>
  </si>
  <si>
    <t>2.4</t>
  </si>
  <si>
    <t>2.4.1</t>
  </si>
  <si>
    <t>2.4.2</t>
  </si>
  <si>
    <t>MOBILIZAÇÃO E SERVIÇOS PRELIMINARES</t>
  </si>
  <si>
    <t>INSTALAÇÕES DE CANTEIRO DE OBRA</t>
  </si>
  <si>
    <t>ADMINISTRAÇÃO LOCAL</t>
  </si>
  <si>
    <t>TAXA DE DESTINAÇÃO DE RESÍDUO SÓLIDO EM ATERRO, TIPO INERTE</t>
  </si>
  <si>
    <t>INSTALAÇÕES HIDRÁULICAS E INFRAESTRUTURA</t>
  </si>
  <si>
    <t>REDE DE DRENAGEM DE EQUIPAMENTOS DE AR CONDICIONADO (HVAC)</t>
  </si>
  <si>
    <t>ISOLAMENTO TÉRMICO DE TUBULAÇÃO COM ESPUMA ELASTOMÉRICA AUTO EXTINGUÍVEL E ACABAMENTO EM FOLHA DE ALUMÍNIO CORRUGADA</t>
  </si>
  <si>
    <t>LIMPEZA GERAL DA OBRA E DESMOBILIZAÇÃO</t>
  </si>
  <si>
    <t>LIMPEZA FINAL DA OBRA</t>
  </si>
  <si>
    <t>MÊS</t>
  </si>
  <si>
    <t>M3xKM</t>
  </si>
  <si>
    <t>T</t>
  </si>
  <si>
    <t>2.1.3</t>
  </si>
  <si>
    <t>3.1.3</t>
  </si>
  <si>
    <t>3.5.3</t>
  </si>
  <si>
    <t>3.5.4</t>
  </si>
  <si>
    <t>SERVIÇOS DE ENGENHARIA</t>
  </si>
  <si>
    <t>ILUMINAÇÃO E TOMADAS</t>
  </si>
  <si>
    <t>ELETROCALHA E ACESSÓRIOS</t>
  </si>
  <si>
    <t>ELETRODUTOS E ACESSÓRIOS</t>
  </si>
  <si>
    <t>ELETRODUTO DE PVC RÍGIDO ROSCÁVEL DE 1´ - COM ACESSÓRIOS</t>
  </si>
  <si>
    <t>ELETRODUTO GALVANIZADO A QUENTE CONFORME NBR5598 - 1´ COM ACESSÓRIOS</t>
  </si>
  <si>
    <t>CONDULETE METÁLICO DE 1´</t>
  </si>
  <si>
    <t>CABOS E ACESSÓRIOS</t>
  </si>
  <si>
    <t>LUMINÁRIAS E ACESSÓRIOS</t>
  </si>
  <si>
    <t>H</t>
  </si>
  <si>
    <t>CJ</t>
  </si>
  <si>
    <t>2.5</t>
  </si>
  <si>
    <t>2.6</t>
  </si>
  <si>
    <t>2.7</t>
  </si>
  <si>
    <t>2.8</t>
  </si>
  <si>
    <t>2.9</t>
  </si>
  <si>
    <t>2.10</t>
  </si>
  <si>
    <t>7.3</t>
  </si>
  <si>
    <t>7.4</t>
  </si>
  <si>
    <t>EQUIPAMENTOS</t>
  </si>
  <si>
    <t>REDE FRIGORÍFICA</t>
  </si>
  <si>
    <t>TUBO ISOLANTE TÉRMICO EM ESPUMA ELASTOMÉRICA REF.: ARMACELL,  MOD.: AF/Armaflex BR - M26, ESP. 19mm</t>
  </si>
  <si>
    <t>SUPORTE TIPO PERFILADO 19x38mm #18</t>
  </si>
  <si>
    <t>VERGALHÃO COM ROSCA, PORCA E ARRUELA DE DIÂMETRO 1/4" (TIRANTE)</t>
  </si>
  <si>
    <t>CARGAS DE GÁS REFRIGERANTE R410A</t>
  </si>
  <si>
    <t>REDE DE DUTOS</t>
  </si>
  <si>
    <t>SERVIÇOS DIVERSOS</t>
  </si>
  <si>
    <t>MATERIAIS DIVERSOS</t>
  </si>
  <si>
    <t>AMORTECEDOR EM BORRACHA DE NEOPRENE PARA APOIO DA CONDENSADORA</t>
  </si>
  <si>
    <t>CABO DE COMANDO COM 6 VIAS, INCLUSIVE INSTALAÇÃO E INFRAESTRUTURA.</t>
  </si>
  <si>
    <t xml:space="preserve">CAIXA DE PASSAGEM PARA AR CONDICIONADO SPLIT HI-WALL </t>
  </si>
  <si>
    <t xml:space="preserve"> ø 1/4"</t>
  </si>
  <si>
    <t xml:space="preserve"> ø 3/8"</t>
  </si>
  <si>
    <t>19x38mm #18</t>
  </si>
  <si>
    <t>1/4"</t>
  </si>
  <si>
    <t>1 botijaS 10,9 Kg</t>
  </si>
  <si>
    <t>SUBTOTAL - SPCI</t>
  </si>
  <si>
    <t>SUBTOTAL - SPCI - SIMPLES FORNECIMENTO</t>
  </si>
  <si>
    <t>SPCI - SISTEMA DE PROTEÇÃO CONTRA INCÊNDIOS</t>
  </si>
  <si>
    <t>EXTINTORES DE INCÊNDIO E APOIOS</t>
  </si>
  <si>
    <t>Extintores portáteis  do tipo "Pó químico ABC", com capacidade extintora mínima de 2-A: 20-B: C - capacidade de 6Kg</t>
  </si>
  <si>
    <t xml:space="preserve">SINALIZAÇÃO DE EMERGÊNCIA </t>
  </si>
  <si>
    <t>Placa de sinalização em PVC fotoluminescente (240x120mm), com indicação de rota de evacuação e saída de emergência</t>
  </si>
  <si>
    <t>Placa de sinalização em PVC fotoluminescente (200x200mm), com indicação de equipamentos de alarme, detecção e extinção de incêndio</t>
  </si>
  <si>
    <t>1.1.2</t>
  </si>
  <si>
    <t>1.1.3</t>
  </si>
  <si>
    <t>1.1.4</t>
  </si>
  <si>
    <t>2.3.6</t>
  </si>
  <si>
    <t>2.4.3</t>
  </si>
  <si>
    <t>3.1.4</t>
  </si>
  <si>
    <t>SERVIÇOS DE CAMPO</t>
  </si>
  <si>
    <t xml:space="preserve">TESTES E STARTUPS </t>
  </si>
  <si>
    <t>CERTIFICAÇÃO DE REDE LÓGICA - ATÉ 50 PONTOS</t>
  </si>
  <si>
    <t>CONFIGURAÇÃO DAS CÂMERAS DO MONITORAMENTO (INSTALAÇÃO DO IP E SENHA, IDENTIFICAÇÃO, ATIVAÇÃO DE RECURSOS E CONFIGURAÇÕES DE RESOLUÇÃO, FRAMES, ETC). CONFORME ALINHAMENTO INICIAL COM A EQUIPE DE TI. OS CARTÕES DE MEMORIAS DEVEM SER INSTALADAS NAS CÂMERAS.</t>
  </si>
  <si>
    <t>INFRAESTRUTURA (MATERIAL E MÃO DE OBRA)</t>
  </si>
  <si>
    <t>CABO GIGALAN CAT.6 INDUSTRIAL F/UTP LSZH  COR VM
REF: FURUKAWA</t>
  </si>
  <si>
    <t>PARAFUSOS, SUPORTAÇÕES E ACESSÓRIOS</t>
  </si>
  <si>
    <t>BRAÇADEIRA "D" COM CUNHA PARA ELETRODUTO, ATÉ 4'.
FABRICANTE: MOPA OU SIMILAR.
REF.: 315-04-1 -Ø1".</t>
  </si>
  <si>
    <t>VERGALHÃO COM ROSCA, PORCA E ARRUELA DE DIÂMETRO 3/8´ (TIRANTE)</t>
  </si>
  <si>
    <t>CHUMBADOR COM PARAFUSO CABEÇA SEXTAVADA
FABRICANTE: MOPA OU SIMILAR.
Ø3/8'' - REF.: 114-57-1/4-B</t>
  </si>
  <si>
    <t>EQUIPAMENTOS (MATERIAL E MÃO DE OBRA)</t>
  </si>
  <si>
    <t>LISTA DE EQUIPAMENTOS</t>
  </si>
  <si>
    <t/>
  </si>
  <si>
    <t>SUBTOTAL - TELECOM</t>
  </si>
  <si>
    <t>SUBTOTAL - TELECOM - SIMPLES FORNECIMENTO</t>
  </si>
  <si>
    <t>4.1.3</t>
  </si>
  <si>
    <t>SOFTWARE</t>
  </si>
  <si>
    <t>LINCENÇA CÂMERA: HIKVISION HikCentral-P-VSS-1Ch (Licença expansão)
REF: HIKVISION</t>
  </si>
  <si>
    <t>AUTOMAÇÃO - INFRAESTRUTURA</t>
  </si>
  <si>
    <t>01/08</t>
  </si>
  <si>
    <t>02/08</t>
  </si>
  <si>
    <t>03/08</t>
  </si>
  <si>
    <t>04/08</t>
  </si>
  <si>
    <t>05/08</t>
  </si>
  <si>
    <t>06/08</t>
  </si>
  <si>
    <t>07/08</t>
  </si>
  <si>
    <t>08/08</t>
  </si>
  <si>
    <t>- 8 PLANILHAS COM OS SERVIÇOS DESTA OBRA E</t>
  </si>
  <si>
    <t>ESTA PASTA DE TRABALHO CONTÉM 10 PLANILHAS:</t>
  </si>
  <si>
    <t>TODAS AS 9 PLANILHAS SEGUINTES POSSUEM CABEÇALHO PADRONIZADO ONDE AS LICITANTES DEVEM COLOCAR LOGOTIPO DA EMPRESA NO ESPAÇO INDICADO, NOME E DATA DA PROPOSTA.</t>
  </si>
  <si>
    <t>ARQUITETURA INDUSTRIAL - PRÉDIO 00603 - CABINE 3</t>
  </si>
  <si>
    <t>4.2.1</t>
  </si>
  <si>
    <t>4.2.2</t>
  </si>
  <si>
    <t>4.2.3</t>
  </si>
  <si>
    <t>4.3.1</t>
  </si>
  <si>
    <t>4.3.2</t>
  </si>
  <si>
    <t>4.4.1</t>
  </si>
  <si>
    <t>4.4.2</t>
  </si>
  <si>
    <t>5.1.1</t>
  </si>
  <si>
    <t>5.1.2</t>
  </si>
  <si>
    <t>5.2.1</t>
  </si>
  <si>
    <t>6.4</t>
  </si>
  <si>
    <t>7.1.1</t>
  </si>
  <si>
    <t>7.1.2</t>
  </si>
  <si>
    <t>7.2.1</t>
  </si>
  <si>
    <t>7.2.2</t>
  </si>
  <si>
    <t>7.2.3</t>
  </si>
  <si>
    <t>7.3.1</t>
  </si>
  <si>
    <t>7.4.1</t>
  </si>
  <si>
    <t>8.2</t>
  </si>
  <si>
    <t>8.3</t>
  </si>
  <si>
    <t>8.4</t>
  </si>
  <si>
    <t>9.2.1</t>
  </si>
  <si>
    <t>9.2.2</t>
  </si>
  <si>
    <t>9.2.3</t>
  </si>
  <si>
    <t>9.3.1</t>
  </si>
  <si>
    <t>9.3.2</t>
  </si>
  <si>
    <t>9.3.3</t>
  </si>
  <si>
    <t>10.2.1</t>
  </si>
  <si>
    <t>10.2.2</t>
  </si>
  <si>
    <t>10.2.3</t>
  </si>
  <si>
    <t>10.3.1</t>
  </si>
  <si>
    <t>10.3.2</t>
  </si>
  <si>
    <t>10.3.3</t>
  </si>
  <si>
    <t>10.4.1</t>
  </si>
  <si>
    <t>10.4.2</t>
  </si>
  <si>
    <t>10.4.3</t>
  </si>
  <si>
    <t>10.5.1</t>
  </si>
  <si>
    <t>11.3</t>
  </si>
  <si>
    <t>11.4</t>
  </si>
  <si>
    <t>11.5</t>
  </si>
  <si>
    <t>GERAL</t>
  </si>
  <si>
    <t>IMPLANTAÇÃO</t>
  </si>
  <si>
    <t>GRAMADO</t>
  </si>
  <si>
    <t>PLANTIO DE GRAMA SÃO CARLOS. LOCALIZAÇÃO INDICADA EM FOLHA DE IMPLANTAÇÃO</t>
  </si>
  <si>
    <t>REVOLVIMENTO E LIMPEZA MANUAL DE SOLO</t>
  </si>
  <si>
    <t xml:space="preserve">TERRA PREPARADA PARA PLANTIO (PROFUNDIDADE = 0,50m) PARA PREPARAÇÃO DO SOLO </t>
  </si>
  <si>
    <t>INFRAESTRUTURA VIÁRIA</t>
  </si>
  <si>
    <t>SINALIZAÇÃO HORIZONTAL DE FAIXA DE PEDESTRES E SÍMBOLO "PEDESTRE"COM PINTURA TERMOPLÁSTICA TIPO HOTSPRAY NA COR BRANCO RAL 9003</t>
  </si>
  <si>
    <t xml:space="preserve">IMPERMEABILIZAÇÃO DE SUPERFÍCIE COM ARGAMASSA POLIMÉRICA.  REF. VEDACIT OU EQUIVALENTE TÉCNICO - ALVENARIA DAS RAMPAS, ESCADA E PATAMAR SUBIR 100 CM </t>
  </si>
  <si>
    <t>COBERTURA</t>
  </si>
  <si>
    <t>TELHADO</t>
  </si>
  <si>
    <t>TELHA  TRAPEZOIDAL DUPLA COM ISOLAMENTO TÉRMICO, PRÉ PINTADA COR: BRANCO RAL 9003. REF. KINGSPAN OU EQUIVALENTE TÉCNICO</t>
  </si>
  <si>
    <t>PLATIBANDA</t>
  </si>
  <si>
    <t>CHAPA DE ALUMINIO COMPOSTO (ACM) PARA PLATIBANDA EM CHAPA ESPESSURA TOTAL 4MM, LÂMINA DE ALUMÍNIO 0,5MM, PINTURA PVDF/KYNAR, COR CINZA CHUMBO RAL 7043, ACABAMENTO EM VERNIZ NANO. PREVER ESTRUTURA AUXILIAR TODOS OS ITENS PARA FIXAÇÃO.</t>
  </si>
  <si>
    <t>RUFO DE TOPO EM CHAPA METÁLICA GALVANIZADA, PARA PROTEÇÃO DA COBERTURA, NA COR CINZA CHUMBO RAL 7043.</t>
  </si>
  <si>
    <t>COBERTURA CONDENSADORAS</t>
  </si>
  <si>
    <t>TELHA  TRAPEZOIDAL DUPLA COM ISOLAMENTO TÉRMICO, PRÉ PINTADA COR: BRANCO RAL 9003. REF. GALVALUME OU EQUIVALENTE TÉCNICO</t>
  </si>
  <si>
    <t>RUFO EM CHAPA METÁLICA GALVANIZADA, PARA PROTEÇÃO DA COBERTURA, NA COR BRANCO RAL 9003.</t>
  </si>
  <si>
    <t>PINTURA RUFO</t>
  </si>
  <si>
    <t>PINTURA DO RUFO EM TINTA ESMALTE NA COR BRANCO RAL 9003.</t>
  </si>
  <si>
    <t>PINTURA DO RUFO DE TOPO EM TINTA ESMALTE NA COR CINZA CHUMBO RAL 7043.</t>
  </si>
  <si>
    <t>SUBSOLO</t>
  </si>
  <si>
    <t>PINTURA DA PAREDE  (INTERNA)</t>
  </si>
  <si>
    <t>MASSA CORRIDA À BASE DE RESINA ACRÍLICA  FAB. CORAL,  SUVINIL  OU EQUIVALENTE TÉCNICO.</t>
  </si>
  <si>
    <t>PINTURA DE ALVENARIA INTERNA COM PINTURA EM EPÓXI SEMI BRILHO NA COR: BRANCA RAL 9003 FAB. CORAL, SUVINIL OU EQUIVALENTE TÉCNICO.</t>
  </si>
  <si>
    <t>PINTURA PISO</t>
  </si>
  <si>
    <t xml:space="preserve">PINTURA EM EPÓXI SOBRE PISO DE CONCRETO ARMADO, DESEMPENADO E POLIDO. COR CINZA CZ200. REF. SOLEPOXY, NSBRAZIL, READ OU EQUIVALENTE TÉCNICO. PINTURA EM EPÓXI BI-COMPONENTE, 100% SÓLIDOS PREMIUM, SOBRE PISO DE CONCRETO ARMADO, DESEMPENADO E POLIDO. COR CINZA RAL 9002, LINHA SOLEPAINT REF. SOLEPOXY OU EQUIVALENTE TÉCNICO. </t>
  </si>
  <si>
    <t>TÉRREO</t>
  </si>
  <si>
    <t>ALVENARIA DE VEDAÇÃO DE BLOCOS VAZADOS DE CONCRETO DE 19x19x39cm (ESPESSURA 19 cm) E ARGAMASSA DE ASSENTAMENTO COM PREPARO MANUAL (CABINE - PAV. TÉRREO, DIQUE GERADOR E FECHAMENTO DE RAMPAS E ESCADAS)</t>
  </si>
  <si>
    <t>CHAPISCO EM ARGAMASSA DE CIMENTO E AREIA NO TRAÇO 1:3 OU ARGAMASSA PRÉ-FABRICADA DENTRO DAS ESPECIFICAÇÕES E PRECEITOS DA NORMA NBR 7200.</t>
  </si>
  <si>
    <t>EMBOÇO COMUM</t>
  </si>
  <si>
    <t>REBOCO COMUM</t>
  </si>
  <si>
    <t>PINTURA DA PAREDE  (EXTERNA)</t>
  </si>
  <si>
    <t>TEXTURA ACRÍLICA FOSCA REF. CORAL OU EQUIVALENTE TÉCNICO, NA COR BRANCO RAL 9003.</t>
  </si>
  <si>
    <t>TEXTURA ACRÍLICA FOSCA REF. CORAL OU EQUIVALENTE TÉCNICO, NA COR VERDE RAL 6005 COM REGULARIZAÇÃO DE PAREDE E MASSA ACRÍLICA (LOCAL DE APLICAÇÃO: FECHAMENTO DAS RAMPAS E ESCADAS EXTERNAS)</t>
  </si>
  <si>
    <t>PINTURA ACRÍLICA  FOSCA REF. CORAL OU EQUIVALENTE TÉCNICO, NA COR VERDE RAL 6005 SOBRE ALVENARIA DE BLOCOS DE CONCRETO FRISADO (MURO EXISTENTE - VER INDICAÇÃO NA FOLHA DOP-00603-PE-AI-DE-1000 - IMPLANTAÇÃO)</t>
  </si>
  <si>
    <t>PINTURA FORRO</t>
  </si>
  <si>
    <t>PINTURA EM EPÓXI SEMI BRILHO NA COR: BRANCA RAL 9003 FAB. CORAL, SUVINIL OU EQUIVALENTE TÉCNICO.</t>
  </si>
  <si>
    <t xml:space="preserve">PORTAS </t>
  </si>
  <si>
    <t xml:space="preserve">PCF01 - PORTA CORTA FOGO, DUPLA DE ABRIR, COM BANDEIRA REMOVIVEL (H=0,60m) EM CHAPA DE AÇO GALVANIZADO, COM FACES PINTADAS NA COR BRANCO RAL 9003, NUCLEO EM MANTA DE FIBRA CERÂMICA DE ALTA DENSIDADE E PLACA DE GESSO P90, COM IMÃ NEODÍMEO;  BARRA ANTIPÂNICO TRANSVERSAL MODELO PHA 2000 COM FECHADURA EXTERNA PHT 05 + PH 8998 NA COR CROMO ACETINADO; SISTEMA DE VEDAÇÃO COM REGULAGEM DE ALTURA; DOBRADIÇA TUBULAR REGULÁVEL POR MOLA PARA PORTA CORTA-FOGO.
BATENTE PARA INSTALAÇÃO EM PAREDE DE ALVENARIA. </t>
  </si>
  <si>
    <t>PCF02 - PORTA CORTA FOGO, SIMPLES DE ABRIR, EM CHAPA DE AÇO GALVANIZADO, COM FACES PINTADAS NA COR BRANCO RAL 9003, NUCLEO EM MANTA DE FIBRA CERÂMICA DE ALTA DENSIDADE E PLACA DE GESSO P90, COM IMÃ NEODÍMEO;  BARRA ANTIPÂNICO TRANSVERSAL MODELO PHA 2000 COM FECHADURA EXTERNA PHT 05 + PH 8998 NA COR CROMO ACETINADO; SISTEMA DE VEDAÇÃO COM REGULAGEM DE ALTURA; DOBRADIÇA TUBULAR REGULÁVEL POR MOLA PARA PORTA CORTA-FOGO.
BATENTE PARA INSTALAÇÃO EM PAREDE DE ALVENARIA</t>
  </si>
  <si>
    <t xml:space="preserve">PCF03 - PORTA CORTA FOGO, DUPLA DE ABRIR, EM CHAPA DE AÇO GALVANIZADO, COM FACES PINTADAS NA COR BRANCO RAL 9003, NUCLEO EM MANTA DE FIBRA CERÂMICA DE ALTA DENSIDADE E PLACA DE GESSO P90, COM IMÃ NEODÍMEO;  BARRA ANTIPÂNICO TRANSVERSAL MODELO PHA 2000 COM FECHADURA EXTERNA PHT 05 + PH 8998 NA COR CROMO ACETINADO; SISTEMA DE VEDAÇÃO COM REGULAGEM DE ALTURA; DOBRADIÇA TUBULAR REGULÁVEL POR MOLA PARA PORTA CORTA-FOGO.
BATENTE PARA INSTALAÇÃO EM PAREDE DE ALVENARIA. </t>
  </si>
  <si>
    <t>GUARDA CORPO E CORRIMÃO</t>
  </si>
  <si>
    <t>TODOS OS GUARDA CORPOS E CORRIMÃOS DEVERÃO ATENDER A NBR 9050 E INSTRUÇÕES TÉCNICAS CORPO DE BOMBEIROS. 
 DEVE SER FORNECIDO DETALHAMENTO TÉCNICO DOS ITENS PARA ANALISE E APROVAÇÃO DA FUNDAÇÃO BUTANTAN ANTES DA FABRICAÇÃO. 
 DEVEM SER CONSIDERADOS TODOS OS ITENS DESCRITOS NO CAPITULO 9 DO MEMORIAL DESCRITIVO (DOP-00603-PE-AI-MD-0001) , PARA FORNECIMENTO E INSTALAÇÃO.</t>
  </si>
  <si>
    <t>INTERNO</t>
  </si>
  <si>
    <t>GC01 - GUARDA CORPO EM TUBO EM AÇO GALVANIZADO FORNECIDO DE FÁBRICA COM PINTURA ELETROSTÁTICA NA COR AMARELO RAL 1003, FIXADO EM CHAPA DE AÇO 10X10cm PARAFUSADA NO PISO RESISTINDO A 1200 Pa, COM LONGARINAS INFERIORES E SUPERIORES DE 2 POLEGADAS DISTRIBUÍDAS COM ESPAÇAMENTO MÁXIMO DE 11CM,  LONGARINAS INTERMEDIÁRIAS DE 1 POLEGADA COM PILARETES PARA ESTRUTURAÇÃO A CADA 1,00M DE DISTÂNCIA E RODAPÉ COM ALTURA DE 25CM.</t>
  </si>
  <si>
    <t>GC02 - CORRIMÃO EM TUBO EM AÇO CARBONO GALVANIZADO FORNECIDO DE FÁBRICA COM PINTURA ELETROSTÁTICA NA COR AMARELO RAL 1003, FIXADO NA PAREDE.</t>
  </si>
  <si>
    <t>GC03 - GUARDA CORPO REMOVIVEL, EM TUBO EM AÇO CARBONO GALVANIZADO FORNECIDO DE FÁBRICA COM PINTURA ELETROSTÁTICA NA COR AMARELO RAL 1003, FIXADO EM CHAPA DE AÇO 10X10cm PARAFUSADA NO PISO RESISTINDO A 1200 Pa, COM LONGARINAS INFERIORES E SUPERIORES DE 2 POLEGADAS DISTRIBUÍDAS COM ESPAÇAMENTO MÁXIMO DE 11CM,  LONGARINAS INTERMEDIÁRIAS DE 1 POLEGADA COM PILARETES PARA ESTRUTURAÇÃO A CADA 1,00M DE DISTÂNCIA E RODAPÉ COM ALTURA DE 25CM.</t>
  </si>
  <si>
    <t>EXTERNO</t>
  </si>
  <si>
    <t>GC01/ GC04/GC05/GC07/GC08/GC09 - GUARDA CORPO EM TUBO EM AÇO GALVANIZADO FORNECIDO DE FÁBRICA COM PINTURA ELETROSTÁTICA NA COR PRETO RAL 9005, FIXADO EM CHAPA DE AÇO 10X10cm PARAFUSADA NO PISO RESISTINDO A 1200 Pa, COM LONGARINAS INFERIORES E SUPERIORES DE 2 POLEGADAS DISTRIBUÍDAS COM ESPAÇAMENTO MÁXIMO DE 11CM,  LONGARINAS INTERMEDIÁRIAS DE 1 POLEGADA COM PILARETES PARA ESTRUTURAÇÃO A CADA 1,00M DE DISTÂNCIA E RODAPÉ COM ALTURA DE 25CM.</t>
  </si>
  <si>
    <t>CC01/CC02 - CORRIMÃO EM TUBO EM AÇO GALVANIZADO FORNECIDO DE FÁBRICA COM PINTURA ELETROSTÁTICA NA COR PRETO RAL 9005, FIXADO EM CHAPA DE AÇO 10X10cm PARAFUSADA NO PISO.</t>
  </si>
  <si>
    <t>GC03/GC06 - GUARDA CORPO E CORRIMÃO REMOVÍVEL, EM TUBO EM AÇO GALVANIZADO FORNECIDO DE FÁBRICA COM PINTURA ELETROSTÁTICA NA COR PRETO RAL 9005, FIXADO EM CHAPA DE AÇO 10X10cm PARAFUSADA NO PISO RESISTINDO A 1200 Pa, COM LONGARINAS INFERIORES E SUPERIORES DE 2 POLEGADAS DISTRIBUÍDAS COM ESPAÇAMENTO MÁXIMO DE 11CM,  LONGARINAS INTERMEDIÁRIAS DE 1 POLEGADA COM PILARETES PARA ESTRUTURAÇÃO A CADA 1,00M DE DISTÂNCIA E RODAPÉ COM ALTURA DE 25CM.</t>
  </si>
  <si>
    <t xml:space="preserve">PÓRTICOS </t>
  </si>
  <si>
    <t>DETALHAMENTO TÉCNICO PARA FABRICAÇÃO E MONTAGEM  (A1 Equivalente)</t>
  </si>
  <si>
    <t>PÓRTICO 1</t>
  </si>
  <si>
    <t>CHAPA METÁLICA E=2,5mm PINTADO NA COR PRETO RAL 9005, DETALHADO NO DOCUMENTO DOP-00603-PE-AI-DE-6000 DESTE PROJETO - COBERTURA</t>
  </si>
  <si>
    <t>CHAPA METALICA E=2,5mm PINTADO NA COR PRETO RAL 9005, DETALHADO NO DOCUMENTO  DOP-00603-PE-AI-DE-6000 DESTE PROJETO - LATERAIS</t>
  </si>
  <si>
    <t xml:space="preserve">PERFIL  "U" METÁLICO DE AÇO GALVANIZADO - ESTRUTURA DO PÓRTICO, PARA FIXAÇÃO DO PÓRTICO METÁLICO EM ALVENARIA E FECHAMENTO DAS CHAPAS, DETALHADO NO DOCUMENTO  DOP-00603-PE-AI-DE-6000 DESTE PROJETO.  </t>
  </si>
  <si>
    <t>PÓRTICO 2</t>
  </si>
  <si>
    <t>PÓRTICO 3</t>
  </si>
  <si>
    <t>PINTURA PÓRTICO</t>
  </si>
  <si>
    <t>PINTURA EM TINTA A BASE DE POLIURETANO ACRÍLICO ALIFÁTICO (PU) NA COR PRETA RAL 9005, SEMI BRILHO OU BRILHANTE, INCLINAÇÃO DE 1% CONTRÁRIA AO EDIFÍCIO</t>
  </si>
  <si>
    <t>GRADIL</t>
  </si>
  <si>
    <t>CONSIDERAR TODAS AS FERRAGENS, TRINCOS, CHUMBAMENTOS E DEMAIS ITENS NECESSARIOS AO PERFEITO FUNCIONAMENTO DO MESMO. 
AS MEDIDAS PARA FABRICAÇÃO DEVEM SER VERIFICADAS EM CAMPO PREVIAMENTE A FABRICAÇÃO DO MESMO.</t>
  </si>
  <si>
    <t>GR01 - GRADIL VERTICAL EM BARRA CHATA DE AÇO GALVANIZADO COM PINTURA ELETROSTÁTICA COR: PRETO RAL 9005, COM DIMENSÕES DE 25,4X3,17mm, COM MONTANTES FIXOS EM PERFIL DE 80x80mm, COM  PORTÃO DE ACESSO DE 90cm DE VÃO LIVRE, COM PINTURA ELETROSTÁTICA COR: PRETO RAL 9005.</t>
  </si>
  <si>
    <t>GR02 - GRADIL VERTICAL EM BARRA CHATA DE AÇO GALVANIZADO COM PINTURA ELETROSTÁTICA, COM DIMENSÕES DE 25,4X3,17mm, COM MONTANTES FIXOS EM PERFIL DE 80x80mm, COM PINTURA ELETROSTÁTICA COR: PRETO RAL 9005.</t>
  </si>
  <si>
    <t>GR03 - GRADIL VERTICAL EM BARRA CHATA DE AÇO GALVANIZADO COM PINTURA ELETROSTÁTICA, COM DIMENSÕES DE 25,4X3,17mm, COM MONTANTES FIXOS EM PERFIL DE 80x80mm, COM PINTURA ELETROSTÁTICA COR: PRETO RAL 9005.</t>
  </si>
  <si>
    <t>MONTANTES EM PERFIL TUBULAR DE AÇO GALVANIZADO 80x80mm. PINTURA ELETROSTÁTICA COR: PRETO RAL 9005.</t>
  </si>
  <si>
    <t>40mm ESPESSURA
 4mm DE ALTURA</t>
  </si>
  <si>
    <t>79,44 x 1,30</t>
  </si>
  <si>
    <t>1 1/2"</t>
  </si>
  <si>
    <t>VÃO LUZ (m) LxA</t>
  </si>
  <si>
    <t>1,70 x 2,10
1,70 x 0,60</t>
  </si>
  <si>
    <t>1,70 x 2,10</t>
  </si>
  <si>
    <t>H = 1.10M</t>
  </si>
  <si>
    <t>H = 0,92</t>
  </si>
  <si>
    <t>H = 1.30M</t>
  </si>
  <si>
    <t>1,17 x 0,70</t>
  </si>
  <si>
    <t>2,21 x 0,70</t>
  </si>
  <si>
    <t>45 X 17 mm</t>
  </si>
  <si>
    <t>2,01 X 0,70</t>
  </si>
  <si>
    <t>2,76 X 0,70</t>
  </si>
  <si>
    <t>2,21 X 0,70</t>
  </si>
  <si>
    <t xml:space="preserve">C x A </t>
  </si>
  <si>
    <t>3,54 x 2,00</t>
  </si>
  <si>
    <t>6,88 x 2,00</t>
  </si>
  <si>
    <t>80 x 80 mm H=2,00m</t>
  </si>
  <si>
    <t>PRÉDIO 00603 - CABINE 3</t>
  </si>
  <si>
    <t>DOP-00603-PE-AI-LM-0001_00</t>
  </si>
  <si>
    <t>AUTOMAÇÃO - INFRAESTRUTURA - PRÉDIO 00603 - CABINE 3</t>
  </si>
  <si>
    <t>1.1.1.1</t>
  </si>
  <si>
    <t>1.1.1.2</t>
  </si>
  <si>
    <t>1.1.1.3</t>
  </si>
  <si>
    <t>1.1.2.1</t>
  </si>
  <si>
    <t>1.1.2.2</t>
  </si>
  <si>
    <t>1.1.2.3</t>
  </si>
  <si>
    <t>1.1.2.4</t>
  </si>
  <si>
    <t>1.1.2.5</t>
  </si>
  <si>
    <t>1.1.3.1</t>
  </si>
  <si>
    <t>1.1.3.2</t>
  </si>
  <si>
    <t>1.1.3.3</t>
  </si>
  <si>
    <t>1.1.3.4</t>
  </si>
  <si>
    <t>1.1.3.5</t>
  </si>
  <si>
    <t>1.1.4.1</t>
  </si>
  <si>
    <t>1.1.4.2</t>
  </si>
  <si>
    <t>1.1.4.3</t>
  </si>
  <si>
    <t>1.1.4.4</t>
  </si>
  <si>
    <t>1.1.4.5</t>
  </si>
  <si>
    <t>1.2.1.1</t>
  </si>
  <si>
    <t>1.2.1.2</t>
  </si>
  <si>
    <t>1.2.1.3</t>
  </si>
  <si>
    <t>1.2.2.1</t>
  </si>
  <si>
    <t>1.2.2.2</t>
  </si>
  <si>
    <t>1.2.2.3</t>
  </si>
  <si>
    <t>1.2.2.4</t>
  </si>
  <si>
    <t>1.2.2.5</t>
  </si>
  <si>
    <t>1.2.3</t>
  </si>
  <si>
    <t>1.2.3.1</t>
  </si>
  <si>
    <t>1.2.3.2</t>
  </si>
  <si>
    <t>1.2.3.3</t>
  </si>
  <si>
    <t>1.2.3.4</t>
  </si>
  <si>
    <t>1.2.3.5</t>
  </si>
  <si>
    <t>1.2.4</t>
  </si>
  <si>
    <t>1.2.4.1</t>
  </si>
  <si>
    <t>1.2.4.2</t>
  </si>
  <si>
    <t>1.2.4.3</t>
  </si>
  <si>
    <t>1.3.1.1</t>
  </si>
  <si>
    <t>1.3.1.2</t>
  </si>
  <si>
    <t>1.3.1.3</t>
  </si>
  <si>
    <t>1.3.2.1</t>
  </si>
  <si>
    <t>1.3.2.2</t>
  </si>
  <si>
    <t>1.3.2.3</t>
  </si>
  <si>
    <t>1.3.2.4</t>
  </si>
  <si>
    <t>1.3.2.5</t>
  </si>
  <si>
    <t>1.3.3</t>
  </si>
  <si>
    <t>1.3.3.1</t>
  </si>
  <si>
    <t>1.3.3.2</t>
  </si>
  <si>
    <t>1.3.3.3</t>
  </si>
  <si>
    <t>1.3.3.4</t>
  </si>
  <si>
    <t>1.3.3.5</t>
  </si>
  <si>
    <t>1.3.4</t>
  </si>
  <si>
    <t>1.3.4.1</t>
  </si>
  <si>
    <t>1.3.4.2</t>
  </si>
  <si>
    <t>1.3.4.3</t>
  </si>
  <si>
    <t>1.3.4.4</t>
  </si>
  <si>
    <t>1.3.4.5</t>
  </si>
  <si>
    <t>1.4.1.1</t>
  </si>
  <si>
    <t>1.4.1.2</t>
  </si>
  <si>
    <t>1.4.1.3</t>
  </si>
  <si>
    <t>1.4.2.1</t>
  </si>
  <si>
    <t>1.4.2.2</t>
  </si>
  <si>
    <t>1.4.2.3</t>
  </si>
  <si>
    <t>1.4.2.4</t>
  </si>
  <si>
    <t>1.4.2.5</t>
  </si>
  <si>
    <t>1.4.3.1</t>
  </si>
  <si>
    <t>1.4.3.2</t>
  </si>
  <si>
    <t>1.4.3.3</t>
  </si>
  <si>
    <t>1.4.3.4</t>
  </si>
  <si>
    <t>1.4.3.5</t>
  </si>
  <si>
    <t>1.4.4</t>
  </si>
  <si>
    <t>1.4.4.1</t>
  </si>
  <si>
    <t>1.4.4.2</t>
  </si>
  <si>
    <t>1.4.4.3</t>
  </si>
  <si>
    <t>1.4.4.4</t>
  </si>
  <si>
    <t>1.4.4.5</t>
  </si>
  <si>
    <t>1.5</t>
  </si>
  <si>
    <t>1.5.1</t>
  </si>
  <si>
    <t>1.5.1.1</t>
  </si>
  <si>
    <t>1.5.1.2</t>
  </si>
  <si>
    <t>1.5.1.5</t>
  </si>
  <si>
    <t>1.5.2</t>
  </si>
  <si>
    <t>1.5.2.1</t>
  </si>
  <si>
    <t>1.5.2.2</t>
  </si>
  <si>
    <t>1.5.2.3</t>
  </si>
  <si>
    <t>1.5.2.4</t>
  </si>
  <si>
    <t>1.5.2.5</t>
  </si>
  <si>
    <t>1.5.3</t>
  </si>
  <si>
    <t>1.5.3.1</t>
  </si>
  <si>
    <t>1.5.3.2</t>
  </si>
  <si>
    <t>1.5.3.3</t>
  </si>
  <si>
    <t>1.5.3.4</t>
  </si>
  <si>
    <t>1.5.3.5</t>
  </si>
  <si>
    <t>1.5.4</t>
  </si>
  <si>
    <t>1.5.4.1</t>
  </si>
  <si>
    <t>1.5.4.2</t>
  </si>
  <si>
    <t>1.5.4.3</t>
  </si>
  <si>
    <t>1.6</t>
  </si>
  <si>
    <t>1.6.1</t>
  </si>
  <si>
    <t>1.6.1.1</t>
  </si>
  <si>
    <t>1.6.1.2</t>
  </si>
  <si>
    <t>1.6.1.3</t>
  </si>
  <si>
    <t>1.6.2</t>
  </si>
  <si>
    <t>1.6.2.1</t>
  </si>
  <si>
    <t>1.6.2.2</t>
  </si>
  <si>
    <t>1.6.2.3</t>
  </si>
  <si>
    <t>1.6.2.4</t>
  </si>
  <si>
    <t>1.6.2.5</t>
  </si>
  <si>
    <t>1.6.3</t>
  </si>
  <si>
    <t>1.6.3.1</t>
  </si>
  <si>
    <t>1.6.3.2</t>
  </si>
  <si>
    <t>1.6.3.3</t>
  </si>
  <si>
    <t>1.6.3.4</t>
  </si>
  <si>
    <t>1.6.3.5</t>
  </si>
  <si>
    <t>1.6.4</t>
  </si>
  <si>
    <t>1.6.4.1</t>
  </si>
  <si>
    <t>1.6.4.2</t>
  </si>
  <si>
    <t>1.7</t>
  </si>
  <si>
    <t>1.7.1</t>
  </si>
  <si>
    <t>1.7.1.1</t>
  </si>
  <si>
    <t>1.7.1.2</t>
  </si>
  <si>
    <t>1.7.1.3</t>
  </si>
  <si>
    <t>1.7.2</t>
  </si>
  <si>
    <t>1.7.2.1</t>
  </si>
  <si>
    <t>1.7.2.2</t>
  </si>
  <si>
    <t>1.7.2.3</t>
  </si>
  <si>
    <t>1.7.2.4</t>
  </si>
  <si>
    <t>1.7.2.5</t>
  </si>
  <si>
    <t>1.7.3</t>
  </si>
  <si>
    <t>1.7.3.1</t>
  </si>
  <si>
    <t>1.7.3.2</t>
  </si>
  <si>
    <t>1.7.3.3</t>
  </si>
  <si>
    <t>1.7.3.4</t>
  </si>
  <si>
    <t>1.7.3.5</t>
  </si>
  <si>
    <t>1.7.4</t>
  </si>
  <si>
    <t>1.7.4.1</t>
  </si>
  <si>
    <t>1.7.4.2</t>
  </si>
  <si>
    <t>1.7.4.3</t>
  </si>
  <si>
    <t>1.7.4.4</t>
  </si>
  <si>
    <t>1.7.4.5</t>
  </si>
  <si>
    <t>2.1.1.1</t>
  </si>
  <si>
    <t>2.1.1.2</t>
  </si>
  <si>
    <t>2.1.1.3</t>
  </si>
  <si>
    <t>2.1.1.4</t>
  </si>
  <si>
    <t>2.1.1.5</t>
  </si>
  <si>
    <t>2.1.1.6</t>
  </si>
  <si>
    <t>2.1.1.7</t>
  </si>
  <si>
    <t>2.1.2.1</t>
  </si>
  <si>
    <t>2.1.2.2</t>
  </si>
  <si>
    <t>2.2.1.1</t>
  </si>
  <si>
    <t>2.2.1.2</t>
  </si>
  <si>
    <t>2.2.1.3</t>
  </si>
  <si>
    <t>2.2.1.4</t>
  </si>
  <si>
    <t>2.2.1.5</t>
  </si>
  <si>
    <t>2.2.1.6</t>
  </si>
  <si>
    <t>2.2.1.7</t>
  </si>
  <si>
    <t>2.3.1.1</t>
  </si>
  <si>
    <t>2.3.1.2</t>
  </si>
  <si>
    <t>2.3.1.3</t>
  </si>
  <si>
    <t>2.3.1.4</t>
  </si>
  <si>
    <t>2.3.1.5</t>
  </si>
  <si>
    <t>2.3.1.6</t>
  </si>
  <si>
    <t>2.3.1.7</t>
  </si>
  <si>
    <t>2.3.2.1</t>
  </si>
  <si>
    <t>2.3.2.2</t>
  </si>
  <si>
    <t>2.4.1.1</t>
  </si>
  <si>
    <t>2.4.1.2</t>
  </si>
  <si>
    <t>2.4.1.3</t>
  </si>
  <si>
    <t>2.4.1.4</t>
  </si>
  <si>
    <t>2.4.1.5</t>
  </si>
  <si>
    <t>2.4.2.1</t>
  </si>
  <si>
    <t>2.4.2.2</t>
  </si>
  <si>
    <t>2.4.3.1</t>
  </si>
  <si>
    <t>2.4.3.2</t>
  </si>
  <si>
    <t>2.4.4</t>
  </si>
  <si>
    <t>2.4.4.1</t>
  </si>
  <si>
    <t>2.4.4.2</t>
  </si>
  <si>
    <t>2.4.5</t>
  </si>
  <si>
    <t>2.4.5.1</t>
  </si>
  <si>
    <t>2.4.5.2</t>
  </si>
  <si>
    <t>2.4.6</t>
  </si>
  <si>
    <t>2.4.6.1</t>
  </si>
  <si>
    <t>2.4.6.2</t>
  </si>
  <si>
    <t>2.5.1</t>
  </si>
  <si>
    <t>2.5.1.1</t>
  </si>
  <si>
    <t>2.5.1.2</t>
  </si>
  <si>
    <t>2.5.1.3</t>
  </si>
  <si>
    <t>2.5.1.4</t>
  </si>
  <si>
    <t>2.5.1.5</t>
  </si>
  <si>
    <t>2.5.2</t>
  </si>
  <si>
    <t>2.5.2.1</t>
  </si>
  <si>
    <t>2.5.2.2</t>
  </si>
  <si>
    <t>2.5.3</t>
  </si>
  <si>
    <t>2.5.3.1</t>
  </si>
  <si>
    <t>2.5.3.2</t>
  </si>
  <si>
    <t>2.5.4</t>
  </si>
  <si>
    <t>2.5.4.1</t>
  </si>
  <si>
    <t>2.5.4.2</t>
  </si>
  <si>
    <t>2.6.1</t>
  </si>
  <si>
    <t>2.6.1.1</t>
  </si>
  <si>
    <t>2.6.1.2</t>
  </si>
  <si>
    <t>2.6.1.3</t>
  </si>
  <si>
    <t>2.6.1.4</t>
  </si>
  <si>
    <t>2.6.1.5</t>
  </si>
  <si>
    <t>2.6.1.6</t>
  </si>
  <si>
    <t>2.6.1.7</t>
  </si>
  <si>
    <t>2.6.2</t>
  </si>
  <si>
    <t>2.6.2.1</t>
  </si>
  <si>
    <t>2.6.2.2</t>
  </si>
  <si>
    <t>2.7.1</t>
  </si>
  <si>
    <t>2.7.1.1</t>
  </si>
  <si>
    <t>2.7.1.2</t>
  </si>
  <si>
    <t>2.7.1.3</t>
  </si>
  <si>
    <t>2.7.1.4</t>
  </si>
  <si>
    <t>2.7.1.5</t>
  </si>
  <si>
    <t>2.7.1.6</t>
  </si>
  <si>
    <t>2.7.1.7</t>
  </si>
  <si>
    <t>2.7.2</t>
  </si>
  <si>
    <t>2.7.2.1</t>
  </si>
  <si>
    <t>2.7.2.2</t>
  </si>
  <si>
    <t>2.7.2.3</t>
  </si>
  <si>
    <t>2.7.2.4</t>
  </si>
  <si>
    <t>2.7.2.7</t>
  </si>
  <si>
    <t>2.7.2.6</t>
  </si>
  <si>
    <t>2.7.2.8</t>
  </si>
  <si>
    <t>2.7.2.9</t>
  </si>
  <si>
    <t>2.8.1</t>
  </si>
  <si>
    <t>2.8.1.1</t>
  </si>
  <si>
    <t>2.8.1.2</t>
  </si>
  <si>
    <t>2.8.1.3</t>
  </si>
  <si>
    <t>2.8.1.4</t>
  </si>
  <si>
    <t>2.8.1.5</t>
  </si>
  <si>
    <t>2.8.2</t>
  </si>
  <si>
    <t>2.8.2.1</t>
  </si>
  <si>
    <t>2.8.2.2</t>
  </si>
  <si>
    <t>2.8.3</t>
  </si>
  <si>
    <t>2.8.3.1</t>
  </si>
  <si>
    <t>2.8.3.2</t>
  </si>
  <si>
    <t>2.8.4</t>
  </si>
  <si>
    <t>2.8.4.1</t>
  </si>
  <si>
    <t>2.8.4.2</t>
  </si>
  <si>
    <t>2.9.1</t>
  </si>
  <si>
    <t>2.9.1.1</t>
  </si>
  <si>
    <t>2.9.1.2</t>
  </si>
  <si>
    <t>2.9.1.3</t>
  </si>
  <si>
    <t>2.9.1.4</t>
  </si>
  <si>
    <t>2.9.1.5</t>
  </si>
  <si>
    <t>2.9.1.6</t>
  </si>
  <si>
    <t>2.9.1.7</t>
  </si>
  <si>
    <t>2.9.2</t>
  </si>
  <si>
    <t>2.9.2.1</t>
  </si>
  <si>
    <t>2.9.2.2</t>
  </si>
  <si>
    <t>2.9.2.3</t>
  </si>
  <si>
    <t>2.9.2.4</t>
  </si>
  <si>
    <t>2.9.2.5</t>
  </si>
  <si>
    <t>2.9.2.6</t>
  </si>
  <si>
    <t>2.9.2.9</t>
  </si>
  <si>
    <t>2.10.1</t>
  </si>
  <si>
    <t>2.10.1.1</t>
  </si>
  <si>
    <t>2.10.1.2</t>
  </si>
  <si>
    <t>2.10.1.3</t>
  </si>
  <si>
    <t>2.10.1.4</t>
  </si>
  <si>
    <t>2.10.1.5</t>
  </si>
  <si>
    <t>2.10.1.6</t>
  </si>
  <si>
    <t>2.11</t>
  </si>
  <si>
    <t>2.11.1</t>
  </si>
  <si>
    <t>2.11.1.1</t>
  </si>
  <si>
    <t>2.11.1.2</t>
  </si>
  <si>
    <t>2.11.1.3</t>
  </si>
  <si>
    <t>2.11.1.4</t>
  </si>
  <si>
    <t>2.11.1.5</t>
  </si>
  <si>
    <t>2.11.1.6</t>
  </si>
  <si>
    <t>3.1.5</t>
  </si>
  <si>
    <t>3.1.6</t>
  </si>
  <si>
    <t>3.1.7</t>
  </si>
  <si>
    <t>3.1.8</t>
  </si>
  <si>
    <t>3.1.9</t>
  </si>
  <si>
    <t>3.1.10</t>
  </si>
  <si>
    <t>3.1.11</t>
  </si>
  <si>
    <t>3.1.12</t>
  </si>
  <si>
    <t>MONITORAMENTO DE ENERGIA - CABINE Nº03</t>
  </si>
  <si>
    <t>ELETROCALHAS E ACESSÓRIOS (ME)</t>
  </si>
  <si>
    <t>ELETROCALHA PERFURADA GALVANIZADA A FOGO, 100X100 MM, COM ACESSÓRIOS</t>
  </si>
  <si>
    <t>TAMPA DE ENCAIXE PARA ELETROCALHA, GALVANIZADA A FOGO, L= 100 MM</t>
  </si>
  <si>
    <t>SUPORTE PARA ELETROCALHA, GALVANIZADO A FOGO, 100X100 MM</t>
  </si>
  <si>
    <t>PARAFUSOS, SUPORTAÇÕES E ACESSÓRIOS (ME)</t>
  </si>
  <si>
    <t>VERGALHÃO COM ROSCA, PORCA E ARRUELA DE DIÂMETRO 1/4´ (TIRANTE)</t>
  </si>
  <si>
    <t xml:space="preserve">CHUMBADOR COM PARAFUSO CABEÇA SEXTAVADA Ø1/4'' </t>
  </si>
  <si>
    <t>PERFILADO PERFURADO 38 X 38 MM EM CHAPA 14 PRÉ-ZINCADA, COM ACESSÓRIOS</t>
  </si>
  <si>
    <t>MÃO FRANCESA SIMPLES, GALVANIZADA A FOGO, L= 100 MM</t>
  </si>
  <si>
    <t>GRAMPO TIPO ´C´ DIÂMETRO 3/8`, COM BALANCIM TAMANHO GRANDE</t>
  </si>
  <si>
    <t>ELETRODUTO E ACESSÓRIOS (ME)</t>
  </si>
  <si>
    <t>ELETRODUTO GALVANIZADO A QUENTE CONFORME NBR5598 - 3/4´ COM ACESSÓRIOS</t>
  </si>
  <si>
    <t>BRAÇADEIRA PARA FIXAÇÃO DE ELETRODUTO, ATÉ 4´</t>
  </si>
  <si>
    <t>CONDULETE METÁLICO DE 3/4´</t>
  </si>
  <si>
    <t>CABOS E ACESSÓRIOS (ME)</t>
  </si>
  <si>
    <t>CABO FLEXÍVEL PVC-750V - 3 CONDUTORES - 2,5MM2</t>
  </si>
  <si>
    <t xml:space="preserve">CABO PARA REDE 23AWG (F/UTP-CAT6) COM 4 PARES, CATEGORIA 6, COR VERMELHO   </t>
  </si>
  <si>
    <t>CONECTOR RJ-45 MACHO - (F/UTP-CAT6) CATEGORIA 6</t>
  </si>
  <si>
    <t>MULTICABO DE INSTRUMENTAÇÃO, ENCORDOAMENTO CLASSE 2, ISOLAÇÃO EM PVC/E, COM BLINDAGEM ELETROSTÁTICA TOTAL, COM ARMAÇÃO DE TRANÇA DE FIOS DE AÇO GALVANIZADO OU FITAS DE AÇO, CLASSE DE TENSÃO 300V - 
1C(#2x1,00MM²) + SHIELD - FABRICANTE: POLIRON OU SIMILAR</t>
  </si>
  <si>
    <t>FIBRA ÓPTICA TIPO MONOMODO - CABO ÓPTICO CFOA-SM-DD-S 02F (ABNT);  Cabo Óptico Dielétrico com Fibra Monomodo (SM G.652) para Aplicação Subterrânea em Duto e Aérea Espinado em Redes de Distribuição/Backbone. Construção: Tubo Loose, Núcleo Seco, conforme NBR 14566; Número de fibras: 2. - FABRICANTE: FURUKAWA.</t>
  </si>
  <si>
    <t>MONITORAMENTO DE ENERGIA - CABINE Nº14 (EXISTENTE)</t>
  </si>
  <si>
    <t>MONITORAMENTO DE ENERGIA - CABINE Nº20 (EXISTENTE)</t>
  </si>
  <si>
    <t>MULTICABO DE INSTRUMENTAÇÃO, ENCORDOAMENTO CLASSE 2, ISOLAÇÃO EM PVC/E 105ºC, TENSÃO 300V, COM BLINDAGEM ELETROSTÁTICA TOTAL EM FITA DE ALUMÍNIO + POLIÉSTER COM CONDUTOR DRENO EM COBRE ESTANHADO
- 1C(#2x1,00MM²)+ SHIELD - FABRICANTE: POLIRON OU SIMILAR</t>
  </si>
  <si>
    <t>FIBRA ÓPTICA TIPO MONOMODO - CFOI-EO FIBER-LAN INDOOR EZ!LUX BLI 12F G-657A1 LSZH AZ (ABNT);  Cabo Óptico Dielétrico com Fibra Monomodo (SM G.652) para Aplicação Subterrânea em Duto e Aérea Espinado em Redes de Distribuição/Backbone. Construção: Tubo Loose, Núcleo Seco, conforme NBR 14566; Número de fibras: 2. - FABRICANTE: FURUKAWA.</t>
  </si>
  <si>
    <t>MONITORAMENTO DE ENERGIA - CABINE Nº21 (EXISTENTE)</t>
  </si>
  <si>
    <t>MONITORAMENTO DE ENERGIA - CABINE Nº24 (EXISTENTE)</t>
  </si>
  <si>
    <t>MONITORAMENTO DE ENERGIA - CABINE Nº25 (EXISTENTE)</t>
  </si>
  <si>
    <t>MONITORAMENTO DE ENERGIA - CABINE Nº26</t>
  </si>
  <si>
    <t>PAINÉIS, HARDWARE E ACESSÓRIOS MATERIAL E SERVIÇOS - MONTAGEM (MÃO DE OBRA)</t>
  </si>
  <si>
    <t>MONITORAMENTO ENERGIA - CABINE Nº03</t>
  </si>
  <si>
    <t>RACK TA
RACK AUTOMAÇÃO -  RACK01-00603-1001 - FORNECIMENTO PACOTE TELECOM
Mão de obra de montagem de acessórios necessários para o funcionamento do sistema.
CONFORME MEMORIAL DESCRITIVO DOP-00603-PE-AT-GE-MD-0001</t>
  </si>
  <si>
    <t>GATEWAY - Duas (2) portas Ethernet para comunicação Modbus TCP/IP e IEC 61850. SCSM: IEC 61850 8.1(MMS) usado, Conector RJ45 full-duplex e half-duplex 10/100 Base-T e indicadores de LED de atividade. 24 VCC nominal, Entrada de energia de 10 a 36 VCC permitida, Terminais positivos, negativos e GND
PLX82-MNET-61850. FABRICANTE: PROSOFT</t>
  </si>
  <si>
    <t>DETALHAMENTO E COMPATIBILIZAÇÃO DO PROJETO DE AUTOMAÇÃO CONFORME OBRA
Detalhamento e compatibilização dos projetos de automação conforme obra. O detalhamento deve contemplar todos os sistemas objetos do escopo.
Conforme memorial descritivo DOP-00603-PE-AT-GE-MD-0001</t>
  </si>
  <si>
    <t>TESTES E COMISSIONAMENTO DO SISTEMA.
Considerar testes e comissionamentos individuais para cada sistema objeto do escopo de fornecimento
Conforme memorial descritivo DOP-00603-PE-AT-GE-MD-0001</t>
  </si>
  <si>
    <t>START UP DO SISTEMA
Considerar start up individuais para cada sistema obejto do escopo de fornecimento
Conforme memorial descritivo DOP-00603-PE-AT-GE-MD-0001</t>
  </si>
  <si>
    <t>TREINAMENTOS DOS OPERADORES DO SISTEMA 
Considerar treinamentos individuais para cada sistema objeto do escopo de fornecimento.
Considerar ACOMPANHAMENTO E TREINAMENTO para cada sistema.
Conforme memorial descritivo DOP-00603-PE-AT-GE-MD-0001</t>
  </si>
  <si>
    <t>CONFIGURAÇÃO DOS DISPOSITIVOS ELÉTRICOS PARA ESTABELECER COMUNICAÇÃO COM O SWITCH
Seguindo os padrões utilizados no IB
Conforme memorial descritivo DOP-00603-PE-AT-GE-MD-0001</t>
  </si>
  <si>
    <t>CONFIGURAÇÃO DO SOFTWARE - SUPERVISÓRIO ELIPSE POWER
Seguindo os padrões de telas, blocos, e funções utilizados no IB
Conforme memorial descritivo DOP-00603-PE-AT-GE-MD-0001</t>
  </si>
  <si>
    <t>MONITORAMENTO TEMPERATURA E UMIDADE
Mão de obra de montagem dos instrumentos e acessórios necessários para o funcionamento do sistema.
CONFORME MEMORIAL DESCRITIVO DOP-00603-PE-AT-GE-MD-0001</t>
  </si>
  <si>
    <t>TRANSMISSOR DE TEMPERATURA E UMIDADE
REF: RHT-WM-485-LCD
Fabricante: NOVUS</t>
  </si>
  <si>
    <t>CONFIGURAÇÃO DOS TRANSMISSORES DOS INSTRUMENTOS
CONFORME MEMORIAL DESCRITIVO DOP-00603-PE-AT-GE-MD-0001</t>
  </si>
  <si>
    <t>MONITORAMENTO ENERGIA - CABINE Nº02 (EXISTENTE)</t>
  </si>
  <si>
    <t>RACK TA
RACK AUTOMAÇÃO -  00312-RACK01-TA-1000 - EXISTENTE E EM OPERAÇÃO
Mão de obra de montagem de acessórios necessários para o funcionamento do sistema.
CONFORME MEMORIAL DESCRITIVO DOP-00603-PE-AT-GE-MD-0001</t>
  </si>
  <si>
    <t>READEQUAÇÃO DO RACK EXISTENTE:
CONFORME MEMORIAL DESCRITIVO - DOP-00603-PE-AT-GE-MD-0001.</t>
  </si>
  <si>
    <t>ADEQUAÇÃO E COMPATIBILIZAÇÃO DOS PROJETOS DE AUTOMAÇÃO EXISTENTES
Readequação e compatibilização dos projetos de automação conforme alterações a serem realizadas nos sistemas existentes. O detalhamento deve contemplar todos os sistemas objetos do escopo.
Conforme memorial descritivo DOP-00603-PE-AT-GE-MD-0001</t>
  </si>
  <si>
    <t>MONITORAMENTO ENERGIA - CABINE Nº14 (EXISTENTE)</t>
  </si>
  <si>
    <t>RACK TA
RACK AUTOMAÇÃO -  01449-RACK01-TA-1000 - EXISTENTE E EM OPERAÇÃO
Mão de obra de montagem de acessórios necessários para o funcionamento do sistema.
CONFORME MEMORIAL DESCRITIVO DOP-00603-PE-AT-GE-MD-0001</t>
  </si>
  <si>
    <t>MONITORAMENTO ENERGIA - CABINE Nº20 (EXISTENTE)</t>
  </si>
  <si>
    <t>RACK TA
RACK AUTOMAÇÃO -  RACK01-620-1000 - FORNECIMENTO PACOTE TELECOM
Mão de obra de montagem de acessórios necessários para o funcionamento do sistema.
CONFORME MEMORIAL DESCRITIVO DOP-00603-PE-AT-GE-MD-0001</t>
  </si>
  <si>
    <t>ADEQUAÇÃO - QTA01-620-1000 (EXISTENTE)
Mão de obra de montagem dos instrumentos e acessórios necessários para o funcionamento do sistema.
CONFORME MEMORIAL DESCRITIVO DOP-00603-PE-AT-GE-MD-0001</t>
  </si>
  <si>
    <t>GATEWAY MODBUS RTU / MODBUS TCP/IP
LINK 150 - EGX150
Fabricante: SCHNEIDER ELETRIC</t>
  </si>
  <si>
    <t>ADEQUAÇÃO - CJMT01-620-1000 (EXISTENTE)
Mão de obra de montagem dos equipamentos e acessórios necessários para o funcionamento do sistema.
CONFORME MEMORIAL DESCRITIVO DOP-00603-PE-AT-GE-MD-0001</t>
  </si>
  <si>
    <t>MÓDULO DE COMUNICAÇÃO IEC 61850 PARA RELÉS SEPAM (S40/S60/S80) 
Protocolo: IEC 61850 (Servidor MMS/GOOSE), Modbus TCP/IP, DNP3. 2x Portas Ethernet 100BASE-TX (Cobre RJ45). Suporte a Redundância de Rede RSTP. Permite a integração dos relés Sepam na rede de automação digital, oferecendo isolamento galvânico. Montagem: Trilho DIN ou Fixação Lateral, conectado ao módulo principal do Sepam.
MODELO: ACE850 / Módulo de Comunicação IEC 61850
Fabricante: SCHNEIDER ELECTRIC</t>
  </si>
  <si>
    <t>CONFIGURAÇÃO DOS DISPOSITIVOS ELÉTRICOS PARA ESTABELECER COMUNICAÇÃO COM O SUPERVISÓRIO
Seguindo os padrões utilizados no IB
Conforme memorial descritivo DOP-00603-PE-AT-GE-MD-0001</t>
  </si>
  <si>
    <t>ADEQUAÇÃO - CJMT02-620-1000 (EXISTENTE)
Mão de obra de montagem dos equipamentos e acessórios necessários para o funcionamento do sistema.
CONFORME MEMORIAL DESCRITIVO DOP-00603-PE-AT-GE-MD-0001</t>
  </si>
  <si>
    <t>ADEQUAÇÃO - TR01-620-1000 / TR02-620-1000  / TR03-620-1000  / TR04-620-1000 (EXISTENTES)
Mão de obra de montagem dos equipamentos e acessórios necessários para o funcionamento do sistema.
CONFORME MEMORIAL DESCRITIVO DOP-00603-PE-AT-GE-MD-0001</t>
  </si>
  <si>
    <t>RELÉ DE PROTEÇÃO E SUPERVISÃO TÉRMICA DE TRANSFORMADORES. 
Entradas: 4x PT100 (3 fios), Faixa de medição de 0 a 250ºC. Relé de saída para alarmes. COMUNICAÇÃO MODBUS RTU (RS-485). Alimentação: 24 a 240Vca/Vcc. Montagem em Painel.
MODELO: TH104BUS
Fabricante: THERMTRONIC</t>
  </si>
  <si>
    <t>MONITORAMENTO ENERGIA - CABINE Nº21 (EXISTENTE)</t>
  </si>
  <si>
    <t>RACK TA
RACK AUTOMAÇÃO -  RACK01-621-1000 - FORNECIMENTO PACOTE TELECOM
Mão de obra de montagem de acessórios necessários para o funcionamento do sistema.
CONFORME MEMORIAL DESCRITIVO DOP-00603-PE-AT-GE-MD-0001</t>
  </si>
  <si>
    <t>ADEQUAÇÃO - QTA01-621-1000 (EXISTENTE)
Mão de obra de montagem dos instrumentos e acessórios necessários para o funcionamento do sistema.
CONFORME MEMORIAL DESCRITIVO DOP-00603-PE-AT-GE-MD-0001</t>
  </si>
  <si>
    <t>ADEQUAÇÃO - TR38-621-1000 / TR039-621-1000  (EXISTENTES)
Mão de obra de montagem dos instrumentos e acessórios necessários para o funcionamento do sistema.
CONFORME MEMORIAL DESCRITIVO DOP-00603-PE-AT-GE-MD-0001</t>
  </si>
  <si>
    <t>MONITORAMENTO ENERGIA - CABINE Nº24 (EXISTENTE)</t>
  </si>
  <si>
    <t>RACK TA
RACK AUTOMAÇÃO -  1022-RACK01-TA-1000 - EXISTENTE E EM OPERAÇÃO
Mão de obra de montagem de acessórios necessários para o funcionamento do sistema.
CONFORME MEMORIAL DESCRITIVO DOP-00603-PE-AT-GE-MD-0001</t>
  </si>
  <si>
    <t>MONITORAMENTO ENERGIA - CABINE Nº25 (EXISTENTE)</t>
  </si>
  <si>
    <t>RACK TA
RACK AUTOMAÇÃO -  01447-RACK01-TA-1001 - EXISTENTE E EM OPERAÇÃO
Mão de obra de montagem de acessórios necessários para o funcionamento do sistema.
CONFORME MEMORIAL DESCRITIVO DOP-00603-PE-AT-GE-MD-0001</t>
  </si>
  <si>
    <t>TELAS E ACESSÓRIOS PARA VIDEO WALL
HVAC-MNT01-00603-1000
Mão de obra de montagem dos equipamentos conforme padrões especificados.
CONFORME MEMORIAL DESCRITIVO DOP-00603-PE-AT-GE-MD-0001</t>
  </si>
  <si>
    <t>Intel® Core™ i7 (ultima geraççao); Memória de 16GB, DDR54; Expansível até 32GB (2 slots UDIMM, 1 slot livre); SSD de 1TB; PLACA VÍDEO 8GB MEMÓRIA DDR6, 04 SAÍDAS DISPLAY PORT. 
Windows 11 Professional 64 bits - em Português (Brasil). FABRICANTE: DELL</t>
  </si>
  <si>
    <t>MONITOR PARA VIDEOWALL 49” TELA COM BORDA ULTRAFINA DE 0,44 MM, RESOLUÇÃO 1920 X 1080 FULL HD, COM ENTRADA HDMI, 100 – 240 VAC, 50/60Hz. FABRICANTE: LG / SAMSUNG / AOC.</t>
  </si>
  <si>
    <t>ADAPTADOR DISPLAY PORT - HDMI</t>
  </si>
  <si>
    <t>CABO HDMI 10 METROS</t>
  </si>
  <si>
    <t>SUPORTE PARA MONITORES  COM MOLDURA PARA VIDEO WALL E INSTALAÇÃO DE VIDEO WALL</t>
  </si>
  <si>
    <t>CONFIGURAÇÃO DOS COMPUTADORES E MONITORES
CONFORME MEMORIAL DESCRITIVO DOP-00603-PE-AT-GE-MD-0001</t>
  </si>
  <si>
    <t>MONITORAMENTO ENERGIA - CABINE Nº26</t>
  </si>
  <si>
    <t>RACK TA
RACK AUTOMAÇÃO -  RACK01-01403-1002 - FORNECIMENTO PACOTE TELECOM
Mão de obra de montagem de acessórios necessários para o funcionamento do sistema.
CONFORME MEMORIAL DESCRITIVO DOP-00603-PE-AT-GE-MD-0001</t>
  </si>
  <si>
    <t>ADEQUAÇÃO - QGMT-1403-1000 (EXISTENTE)
Mão de obra de montagem dos instrumentos e acessórios necessários para o funcionamento do sistema.
CONFORME MEMORIAL DESCRITIVO DOP-00603-PE-AT-GE-MD-0001</t>
  </si>
  <si>
    <t>MÓDULO DE EXPANSÃO DE REDE (SWITCH)
TM4ES4
Fabricante: SCHNEIDER ELETRIC</t>
  </si>
  <si>
    <t>ADEQUAÇÃO - QTA01-1403-1000 (EXISTENTE)
Mão de obra de montagem dos instrumentos e acessórios necessários para o funcionamento do sistema.
CONFORME MEMORIAL DESCRITIVO DOP-00603-PE-AT-GE-MD-0001</t>
  </si>
  <si>
    <t>MONITORAMENTO ENERGIA - CABINE Nº27 - 28/10 (EXISTENTE)</t>
  </si>
  <si>
    <t>RACK TA
RACK AUTOMAÇÃO -  01401-RACK01-TA-1000 - EXISTENTE E EM OPERAÇÃO
Mão de obra de montagem de acessórios necessários para o funcionamento do sistema.
CONFORME MEMORIAL DESCRITIVO DOP-00603-PE-AT-GE-MD-0001</t>
  </si>
  <si>
    <t>RACK TA
RACK AUTOMAÇÃO -  610-RACK01-TA-1000
Mão de obra de montagem do rack e acessórios necessários para o funcionamento do sistema.
CONFORME MEMORIAL DESCRITIVO DOP-00603-PE-AT-GE-MD-0001</t>
  </si>
  <si>
    <t>MONITORAMENTO ENERGIA - SUBESTAÇÃO E COGERAÇÃO (EXISTENTE)</t>
  </si>
  <si>
    <t>SUBESTAÇÃO GERAL / COGERAÇÃO
Mão de obra e acessórios necessários para o funcionamento do sistema.
CONFORME MEMORIAL DESCRITIVO DOP-00603-PE-AT-GE-MD-0001</t>
  </si>
  <si>
    <t>MONITORAMENTO ENERGIA - FOLLOW ENERGY (EXISTENTE)</t>
  </si>
  <si>
    <t>CABINE Nº02 / CABINE Nº03 / CABINE Nº14 / CABINE Nº24 / CABINE Nº03 / CABINE Nº25 / CABINE Nº26 / CABINE Nº20 / CABINE Nº21 / CABINE Nº27-28/10
Mão de obra e acessórios necessários para o funcionamento do sistema.
CONFORME MEMORIAL DESCRITIVO DOP-00603-PE-AT-GE-MD-0001</t>
  </si>
  <si>
    <t>LICENÇAS DE SOFTWARES</t>
  </si>
  <si>
    <t>MONITORAMENTO ELÉTRICA</t>
  </si>
  <si>
    <t>UPGRADE - Licença Elipse Power EMS 1000 - ELIPSE. FABRICANTE: ELIPSE
Número da Chave: HL2A1AA53B</t>
  </si>
  <si>
    <t>UPGRADE - Licença Elipse Power Viewer. FABRICANTE: ELIPSE
Número da Chave: HL2A1AA53B</t>
  </si>
  <si>
    <t>UPGRADE - Licença Driver Modicon Modbus Master (ASC/RTU/TCP). FABRICANTE: ELIPSE
Número da Chave: HL2A1AA53B</t>
  </si>
  <si>
    <t>UPGRADE - Licença Driver Modicon Modbus Master (ASC/RTU/TCP) (connection). FABRICANTE: ELIPSE
Número da Chave: HL2A1AA53B</t>
  </si>
  <si>
    <t>UPGRADE - Licença Driver IEC 61850 (25 connections). FABRICANTE: ELIPSE
Número da Chave: HL2A1AA53B</t>
  </si>
  <si>
    <t>UPGRADE - LICENÇAS DO DRIVER ALLEN-BRADLEY ETHERNET/IP (ABCIP). FABRICANTE: ELIPSE
Número da Chave: HL2A1AA53B</t>
  </si>
  <si>
    <t>UPGRADE - LICENÇAS DO DRIVER ALLEN-BRADLEY ETHERNET/IP (ABCIP) (CONNECTION). FABRICANTE: ELIPSE
Número da Chave: HL2A1AA53B</t>
  </si>
  <si>
    <t>UPGRADE - LICENÇAS DO DRIVER MODBUS/TCP. FABRICANTE: ELIPSE 
Número da Chave: HL2A1AA53B</t>
  </si>
  <si>
    <t>UPGRADE - LICENÇAS SERVIDOR OPC UA, FABRICANTE: ELIPSE
Número da Chave: HL2A1AA53B</t>
  </si>
  <si>
    <t>UPGRADE - LICENÇAS DO DRIVER OPC UA.FABRICANTE: ELIPSE
Número da Chave: HL2A1AA53B</t>
  </si>
  <si>
    <t>LICENÇA ARCSERVE UDP PREMIUM PLUS EDITION V7 OU MAIS ATUAL- SOCKET FIVE YEARS ENTERPRISE MAINTENANCE - LICENCIADO NO FABRICANTE EM NOME DA INSTITUIÇÃO BUTANTAN (FB OU IB)
 tibutantan.onmicrosoft.com</t>
  </si>
  <si>
    <t>LICENÇA USERFUL CONTROL CENTER - FABRICANTE: USERFUL 
tibutantan.onmicrosoft.com</t>
  </si>
  <si>
    <t>SERVIÇOS</t>
  </si>
  <si>
    <t>FUSÃO FIBRA ÓPTICA
MÃO DE OBRA E FORNECIMENTO DE ACESSÓRIOS PARA REALIZAÇÃO DE FUSÃO DA FIBRA ÓPTICA.
Considerar para cada sistema obejto do escopo de fornecimento (onde aplicável conforme memorial descritivo e projeto detalhado).
Conforme memorial descritivo DOP-00603-PE-AT-GE-MD-0001</t>
  </si>
  <si>
    <t>DOP-00603-PE-AT-GE-LI-0001_00</t>
  </si>
  <si>
    <t>0</t>
  </si>
  <si>
    <t>CIVIL - PRÉDIO 00603 - CABINE 3</t>
  </si>
  <si>
    <t>1.3.5</t>
  </si>
  <si>
    <t>3.6</t>
  </si>
  <si>
    <t>3.7</t>
  </si>
  <si>
    <t>3.8</t>
  </si>
  <si>
    <t>3.9</t>
  </si>
  <si>
    <t>4.1.4</t>
  </si>
  <si>
    <t>4.1.5</t>
  </si>
  <si>
    <t>4.1.6</t>
  </si>
  <si>
    <t>4.1.7</t>
  </si>
  <si>
    <t>4.1.8</t>
  </si>
  <si>
    <t>4.1.9</t>
  </si>
  <si>
    <t>4.1.10</t>
  </si>
  <si>
    <t>4.1.11</t>
  </si>
  <si>
    <t>4.1.12</t>
  </si>
  <si>
    <t>4.1.13</t>
  </si>
  <si>
    <t>4.2.4</t>
  </si>
  <si>
    <t>4.2.5</t>
  </si>
  <si>
    <t>4.2.6</t>
  </si>
  <si>
    <t>4.2.7</t>
  </si>
  <si>
    <t>4.2.8</t>
  </si>
  <si>
    <t>4.2.9</t>
  </si>
  <si>
    <t>4.2.10</t>
  </si>
  <si>
    <t>4.2.11</t>
  </si>
  <si>
    <t>4.2.12</t>
  </si>
  <si>
    <t>4.2.13</t>
  </si>
  <si>
    <t>4.2.14</t>
  </si>
  <si>
    <t>4.2.15</t>
  </si>
  <si>
    <t>4.2.16</t>
  </si>
  <si>
    <t>4.3.3</t>
  </si>
  <si>
    <t>4.3.4</t>
  </si>
  <si>
    <t>4.3.5</t>
  </si>
  <si>
    <t>4.3.6</t>
  </si>
  <si>
    <t>4.3.7</t>
  </si>
  <si>
    <t>4.3.8</t>
  </si>
  <si>
    <t>4.3.9</t>
  </si>
  <si>
    <t>4.3.10</t>
  </si>
  <si>
    <t>4.3.11</t>
  </si>
  <si>
    <t>4.3.12</t>
  </si>
  <si>
    <t>4.4.3</t>
  </si>
  <si>
    <t>4.4.4</t>
  </si>
  <si>
    <t>4.4.5</t>
  </si>
  <si>
    <t>4.4.6</t>
  </si>
  <si>
    <t>4.4.7</t>
  </si>
  <si>
    <t>4.4.8</t>
  </si>
  <si>
    <t>4.4.9</t>
  </si>
  <si>
    <t>4.5</t>
  </si>
  <si>
    <t>4.5.1</t>
  </si>
  <si>
    <t>4.5.2</t>
  </si>
  <si>
    <t>4.5.3</t>
  </si>
  <si>
    <t>4.5.4</t>
  </si>
  <si>
    <t>4.5.5</t>
  </si>
  <si>
    <t>4.5.6</t>
  </si>
  <si>
    <t>4.5.7</t>
  </si>
  <si>
    <t>4.5.8</t>
  </si>
  <si>
    <t>4.5.9</t>
  </si>
  <si>
    <t>4.5.10</t>
  </si>
  <si>
    <t>4.5.11</t>
  </si>
  <si>
    <t>4.5.12</t>
  </si>
  <si>
    <t>4.5.13</t>
  </si>
  <si>
    <t>4.5.14</t>
  </si>
  <si>
    <t>4.5.15</t>
  </si>
  <si>
    <t>4.5.16</t>
  </si>
  <si>
    <t>4.6</t>
  </si>
  <si>
    <t>4.6.1</t>
  </si>
  <si>
    <t>5.1.3</t>
  </si>
  <si>
    <t>5.1.4</t>
  </si>
  <si>
    <t>5.1.5</t>
  </si>
  <si>
    <t>5.1.6</t>
  </si>
  <si>
    <t>5.1.7</t>
  </si>
  <si>
    <t>5.1.8</t>
  </si>
  <si>
    <t>5.2.2</t>
  </si>
  <si>
    <t>5.2.3</t>
  </si>
  <si>
    <t>5.2.4</t>
  </si>
  <si>
    <t>5.2.5</t>
  </si>
  <si>
    <t>5.3</t>
  </si>
  <si>
    <t>5.3.1</t>
  </si>
  <si>
    <t>5.3.2</t>
  </si>
  <si>
    <t>5.3.3</t>
  </si>
  <si>
    <t>5.3.4</t>
  </si>
  <si>
    <t>5.3.5</t>
  </si>
  <si>
    <t>5.3.6</t>
  </si>
  <si>
    <t>5.3.7</t>
  </si>
  <si>
    <t>5.3.8</t>
  </si>
  <si>
    <t>5.3.9</t>
  </si>
  <si>
    <t>5.4</t>
  </si>
  <si>
    <t>5.4.1</t>
  </si>
  <si>
    <t>5.4.2</t>
  </si>
  <si>
    <t>5.4.3</t>
  </si>
  <si>
    <t>5.4.4</t>
  </si>
  <si>
    <t>5.4.5</t>
  </si>
  <si>
    <t>5.5</t>
  </si>
  <si>
    <t>5.5.1</t>
  </si>
  <si>
    <t>5.5.2</t>
  </si>
  <si>
    <t>5.5.3</t>
  </si>
  <si>
    <t>5.5.4</t>
  </si>
  <si>
    <t>5.5.5</t>
  </si>
  <si>
    <t>5.5.6</t>
  </si>
  <si>
    <t>5.5.7</t>
  </si>
  <si>
    <t>5.5.8</t>
  </si>
  <si>
    <t>6.1.1</t>
  </si>
  <si>
    <t>6.1.2</t>
  </si>
  <si>
    <t>6.1.3</t>
  </si>
  <si>
    <t>7.1.3</t>
  </si>
  <si>
    <t>7.2.4</t>
  </si>
  <si>
    <t>7.2.5</t>
  </si>
  <si>
    <t>7.2.6</t>
  </si>
  <si>
    <t>7.2.7</t>
  </si>
  <si>
    <t>7.2.8</t>
  </si>
  <si>
    <t>7.2.9</t>
  </si>
  <si>
    <t>7.2.10</t>
  </si>
  <si>
    <t>7.3.2</t>
  </si>
  <si>
    <t>7.3.3</t>
  </si>
  <si>
    <t>7.4.2</t>
  </si>
  <si>
    <t>7.4.3</t>
  </si>
  <si>
    <t>7.4.4</t>
  </si>
  <si>
    <t>7.4.5</t>
  </si>
  <si>
    <t>7.5</t>
  </si>
  <si>
    <t>7.5.1</t>
  </si>
  <si>
    <t>7.5.2</t>
  </si>
  <si>
    <t>7.5.3</t>
  </si>
  <si>
    <t>7.5.4</t>
  </si>
  <si>
    <t>7.5.5</t>
  </si>
  <si>
    <t>7.5.6</t>
  </si>
  <si>
    <t>7.5.7</t>
  </si>
  <si>
    <t>7.5.8</t>
  </si>
  <si>
    <t>7.5.9</t>
  </si>
  <si>
    <t>11.2.9</t>
  </si>
  <si>
    <t>11.2.10</t>
  </si>
  <si>
    <t>7.5.10</t>
  </si>
  <si>
    <t>7.5.11</t>
  </si>
  <si>
    <t>7.5.12</t>
  </si>
  <si>
    <t>11.2.12</t>
  </si>
  <si>
    <t>11.2.13</t>
  </si>
  <si>
    <t>7.5.13</t>
  </si>
  <si>
    <t>MOBILIZAÇÃO E ADMINISTRAÇÃO LOCAL PARA OBRA DE PEQUENO PORTE</t>
  </si>
  <si>
    <t>EQUIPE DE ADMINISTRAÇÃO LOCAL</t>
  </si>
  <si>
    <t>DEMOLIÇÃO MECANIZADA DE CONCRETO ARMADO, INCLUSIVE FRAGMENTAÇÃO E ACOMODAÇÃO DO MATERIAL</t>
  </si>
  <si>
    <t>DEMOLIÇÃO DE ALVENARIA DE BLOCO FURADO, DE FORMA MANUAL, SEM REAPROVEITAMENTO - DEMOLIÇÃO DE ALVENARIA EM GERAL (TIJOLOS OU BLOCOS)</t>
  </si>
  <si>
    <t>RETIRADA DE ESTRUTURA METÁLICA</t>
  </si>
  <si>
    <t>CARGA, MANOBRA E DESCARGA DE ENTULHO EM CAMINHÃO BASCULANTE 6 M³ - CARGA COM ESCAVADEIRA HIDRÁULICA  (CAÇAMBA DE 0,80 M³ / 111 HP) E DESCARGA LIVRE (UNIDADE: M3) - REMOÇÃO DE ENTULHO COM CAÇAMBA METÁLICA, INCLUSIVE CARGA MANUAL E DESCARGA EM BOTA-FORA</t>
  </si>
  <si>
    <t>TERRAPLENAGEM E PAVIMENTAÇÃO</t>
  </si>
  <si>
    <t>LOCAÇÃO DE OBRAS</t>
  </si>
  <si>
    <t>LOCAÇÃO DE OBRA DE EDIFICAÇÃO</t>
  </si>
  <si>
    <t>LIMPEZA DO TERRENO</t>
  </si>
  <si>
    <t>LIMPEZA MECANIZADA GERAL, INCLUSIVE REMOÇÃO DA COBERTURA VEGETAL - TRONCOS COM DIÂMETRO ATÉ 10CM - SEM TRANSPORTE</t>
  </si>
  <si>
    <t>REMOÇÃO DE ENTULHO SEPARADO DE OBRA COM CAÇAMBA METÁLICA - TERRA, ALVENARIA, CONCRETO, ARGAMASSA, MADEIRA, PAPEL, PLÁSTICO OU METAL</t>
  </si>
  <si>
    <t xml:space="preserve">ESCAVAÇÕES </t>
  </si>
  <si>
    <t>ESCAVAÇÃO E CARGA MECANIZADA EM SOLO DE 1ª CATEGORIA, EM CAMPO ABERTO</t>
  </si>
  <si>
    <t>TRANSPORTE COM CAMINHÃO BASCULANTE DE 10 M³, EM VIA URBANA PAVIMENTADA, DMT ATÉ 30 KM (UNIDADE: M3XKM) - TRANSPORTE DE TERRA POR CAMINHÃO BASCULANTE, A PARTIR DE 1KM (BOTA-FORA)</t>
  </si>
  <si>
    <t>TAXA DE DESTINAÇÃO DE RESÍDUO SÓLIDO EM ATERRO, TIPO SOLO/TERRA</t>
  </si>
  <si>
    <t>TAXA DE MOBILIZAÇÃO E DESMOBILIZAÇÃO DE EQUIPAMENTOS PARA EXECUÇÃO DE REBAIXAMENTO DE LENÇOL FREÁTICO</t>
  </si>
  <si>
    <t>CALÇADA</t>
  </si>
  <si>
    <t>REATERRO MECANIZADO DE VALA COM MINICARREGADEIRA, COM PLACA VIBRATÓRIA - REATERRO COMPACTADO MECANIZADO DE VALA OU CAVA COM COMPACTADOR</t>
  </si>
  <si>
    <t>COMPACTAÇÃO DE ATERRO MECANIZADO MÍNIMO DE 95% PN, SEM FORNECIMENTO DE SOLO EM CAMPO ABERTO</t>
  </si>
  <si>
    <t>LONA PLÁSTICA</t>
  </si>
  <si>
    <t>BASE DE BRITA GRADUADA</t>
  </si>
  <si>
    <t>CONCRETO USINADO, FCK = 25 MPA</t>
  </si>
  <si>
    <t>ARMADURA DE TELA SOLDADA DE AÇO (TELAS E TRELIÇA) CA-60</t>
  </si>
  <si>
    <t>ALVENARIA DE VEDAÇÃO DE BLOCOS VAZADOS DE CONCRETO DE 14X19X39 CM (ESPESSURA 14 CM) E ARGAMASSA DE ASSENTAMENTO COM PREPARO EM BETONEIRA. - ALVENARIA DE BLOCO DE CONCRETO DE VEDAÇÃO DE 14 CM - CLASSE C</t>
  </si>
  <si>
    <t>CORTE VERTICAL EM CONCRETO ARMADO, ESPESSURA DE 15 CM</t>
  </si>
  <si>
    <t>ACABAMENTO DE PISO DE CONCRETO TIPO BAMBOLÊ</t>
  </si>
  <si>
    <t xml:space="preserve">FUNDAÇÃO </t>
  </si>
  <si>
    <t>ESTACAS</t>
  </si>
  <si>
    <t xml:space="preserve">TAXA DE MOBILIZAÇÃO E DESOBILIZAÇÃO DE EQUIPAMENTOS PARA EXECUÇÃO DE ESTACA </t>
  </si>
  <si>
    <t>ESCAVAÇÃO MECANIZADA DE VALA COM PROF. MAIOR QUE 1,5 M ATÉ 3,0 M (MÉDIA MONTANTE E JUSANTE/UMA COMPOSIÇÃO POR TRECHO), ESCAVADEIRA (0,8 M3), LARG. ATÉ 1,5 M, EM SOLO DE 2A CATEGORIA, EM LOCAIS COM ALTO NÍVEL DE INTERFERÊNCIA - ESCAVAÇÃO MECANIZADA DE VALAS OU CAVAS COM PROFUNDIDADE DE ATÉ 3 M</t>
  </si>
  <si>
    <t>ESTACA TIPO HÉLICE CONTÍNUA, DIÂMETRO DE 30 CM EM SOLO</t>
  </si>
  <si>
    <t>CONCRETO USINADO, FCK = 30 MPA - PARA BOMBEAMENTO</t>
  </si>
  <si>
    <t>LANÇAMENTO COM USO DE BOMBA, ADENSAMENTO E ACABAMENTO DE CONCRETO EM ESTRUTURAS - LANÇAMENTO E ADENSAMENTO DE CONCRETO OU MASSA POR BOMBEAMENTO</t>
  </si>
  <si>
    <t xml:space="preserve">CONCRETO - ENSAIO DE RUPTURA A COMPRESSÃO - CORPO DE PROVA </t>
  </si>
  <si>
    <t>CONTROLE TECNOLÓGICO DE CONCRETO - MOBILIZAÇÃO PARA MOLDAGEM E/OU COLETA DOS CORPOS DE PROVA DE CONCRETO</t>
  </si>
  <si>
    <t>CONTROLE TECNOLÓGICO DE CONCRETO - MOLDAGEM DE CORPO DE PROVA</t>
  </si>
  <si>
    <t>ARMAÇÃO DE PILAR OU VIGA DE ESTRUTURA CONVENCIONAL DE CONCRETO ARMADO UTILIZANDO AÇO CA-50 DE 10,0 MM - MONTAGEM - ARMADURA EM BARRA DE AÇO CA-50 (A OU B) FYK=500 MPA (ESTACAS)</t>
  </si>
  <si>
    <t>ARRASAMENTO DE ESTACA</t>
  </si>
  <si>
    <t>CARGA, MANOBRA E DESCARGA DE SOLOS E MATERIAIS GRANULARES EM CAMINHÃO BASCULANTE 10 M³ - CARGA COM PÁ CARREGADEIRA (CAÇAMBA DE 1,7 A 2,8 M³ / 128 HP) E DESCARGA LIVRE (UNIDADE: M3) - CARGA E REMOÇÃO DE TERRA ATÉ A DISTÂNCIA MÉDIA DE 1 KM</t>
  </si>
  <si>
    <t>EXECUÇÃO DA FUNDAÇÃO EM BLOCOS E VIGAS</t>
  </si>
  <si>
    <t>BLOCOS E VIGAS</t>
  </si>
  <si>
    <t>APILOAMENTO DO FUNDO DE VALAS, PARA SIMPLES REGULARIZAÇÃO</t>
  </si>
  <si>
    <t>LASTRO DE CONCRETO MAGRO, APLICADO EM PISOS, LAJES SOBRE SOLO OU RADIERS - LASTRO DE CONCRETO - 150KG CIM/M3</t>
  </si>
  <si>
    <t xml:space="preserve">FORMA EM MADEIRAMENTO COMUM PARA A FUNDAÇÃO </t>
  </si>
  <si>
    <t>ARMAÇÃO DE PILAR OU VIGA DE ESTRUTURA CONVENCIONAL DE CONCRETO ARMADO UTILIZANDO AÇO CA-50 DE 10,0 MM - MONTAGEM - ARMADURA EM BARRA DE AÇO CA-50 (A OU B) FYK = 500 MPA</t>
  </si>
  <si>
    <t>CONCRETO - ENSAIO DE RUPTURA A COMPRESSÃO - CORPO DE PROVA</t>
  </si>
  <si>
    <t>CONTROLE TECNOLÓGICO DE CONCRETO MOLDAGEM DE CORPO DE PROVA</t>
  </si>
  <si>
    <t>IMPERMEABILIZAÇÃO DE SUPERFÍCIE COM EMULSÃO ASFÁLTICA, 2 DEMÃOS. AF_09/2023</t>
  </si>
  <si>
    <t>PISO ESTRUTURAL</t>
  </si>
  <si>
    <t>CONCRETO - ENSAIO DE RUPTURA A COMPRESSÃO- CORPO DE PROVA</t>
  </si>
  <si>
    <t>IMPERMEABILIZAÇÃO DE SUPERFÍCIE COM ARGAMASSA POLIMÉRICA / MEMBRANA ACRÍLICA, 3 DEMÃOS. AF_09/2023</t>
  </si>
  <si>
    <t>PEREDE CONCRETO</t>
  </si>
  <si>
    <t>FORMA ESPECIAL DE CHAPAS PLASTIFICADAS (10MM) - PLANA</t>
  </si>
  <si>
    <t>PISO DO GERADOR</t>
  </si>
  <si>
    <t>REFORÇO DE SUB-LEITO/SUB-BASE DE SOLO MELHORADO COM CIMENTO 4,0% EM PESO</t>
  </si>
  <si>
    <t>ALVENARIA DE VEDAÇÃO DE BLOCOS VAZADOS DE CONCRETO DE 19X19X39 CM (ESPESSURA 19 CM) E ARGAMASSA DE ASSENTAMENTO COM PREPARO EM BETONEIRA - ALVENARIA DE BLOCO DE CONCRETO DE VEDAÇÃO DE 19 X 19 X 39 CM - CLASSE C</t>
  </si>
  <si>
    <t>TINTA ACRÍLICA ANTIMOFO EM MASSA, INCLUSIVE PREPARO</t>
  </si>
  <si>
    <t>BRITA FUNDO TERRENO</t>
  </si>
  <si>
    <t>ELEMENTOS DE CONCRETO  - SUPERESTRUTURA</t>
  </si>
  <si>
    <t>PILARES</t>
  </si>
  <si>
    <t xml:space="preserve">FORMA EM MADEIRA COMUM PARA A ESTRUTURA </t>
  </si>
  <si>
    <t xml:space="preserve">DESMONTAGEM DE FORMA EM MADEIRA PARA ESTRUTURA DE LAJE, COM TÁBUAS </t>
  </si>
  <si>
    <t>VIGAS TÉRREO</t>
  </si>
  <si>
    <t>LAJE TÉRREO</t>
  </si>
  <si>
    <t>VIGAS COBERTURA</t>
  </si>
  <si>
    <t>LAJE COBERTURA</t>
  </si>
  <si>
    <t>PRÉ-LAJE EM PAINEL PRÉ-FABRICADO TRELIÇADO, COM EPS, H= 14 CM</t>
  </si>
  <si>
    <t>ARMADURA EM TELA SOLDADA DE AÇO</t>
  </si>
  <si>
    <t>COBERTURA METÁLICA</t>
  </si>
  <si>
    <t>FORNECIMENTO E MONTAGEM DE ESTRUTURA METÁLICA VERTICAL - NÃO PATINÁVEL</t>
  </si>
  <si>
    <t>GALVANIZAÇÃO EM ESTRUTURA METÁLICA</t>
  </si>
  <si>
    <t xml:space="preserve">PINTURA EPÓXI BICOMPONENTE EM ESTRUTURAS METÁLICAS </t>
  </si>
  <si>
    <t>ESCADA</t>
  </si>
  <si>
    <t>TUBO DE AÇO INOX SCH 40S AISI 304 COM ACABAMENTO POLIDO DN=1.1/2", SEM CONSTURAS, INCLUSIVE CONEXÕES</t>
  </si>
  <si>
    <t>VÁLVULA DE RETENÇÃO HORIZONTAL EM BRONZE, DN 1.1/2'</t>
  </si>
  <si>
    <t>REDE DE DRENAGEM DE ÁGUAS PLUVIAIS</t>
  </si>
  <si>
    <t>TUBO DE PVC RÍGIDO SOLDÁVEL MARROM, DN=50mm, (1 1/2'),INCLUSIVE CONEXÕES</t>
  </si>
  <si>
    <t>TUBO DE PVC RÍGIDO BRANCO PxB COM VIROLA E ANEL DE BORRACHA, LINHA ESGOTO SÉRIE NORMAL, DN=100 mm, INCLUSIVE CONEXÕES</t>
  </si>
  <si>
    <t>TUBO DE PVC RÍGIDO PxB COM VIROLA E ANEL DE BORRACHA, LINHA ESGOTO SÉRIE REFORÇADA 'R', DN=150mm, INCLUSIVE CONEXÕES</t>
  </si>
  <si>
    <t>TUBO EM POLIETILENO DE ALTA DENSIDADE CORRUGADO PERFURADO, DN=6', INCLUSIVE CONEXÕES</t>
  </si>
  <si>
    <t>MANTA GEOTÊXTIL</t>
  </si>
  <si>
    <t>GRELHA EM ALUMÍNIO FUNDIDO PARA CAIXAS E CANALETAS</t>
  </si>
  <si>
    <t>CALHA, RUFO, AFINS EM CHAPA GALVANIZADA Nº 24 - CORTE 0,50M</t>
  </si>
  <si>
    <t>DEMOLIÇÃO MECANIZADA DE SARJETA OU SARJETÃO, INCLUSIVE FRAGMENTAÇÃO, CARREGAMENTO, TRANSPORTE ATÉ 1 QUILÔMETRO E DESCARREGAMENTO</t>
  </si>
  <si>
    <t>DEMOLIÇÃO MECANIZADA DE PAVIMENTO OU PISO DE CONCRETO, INCLUSIVE FRAGMENTAÇÃO, CARREGAMENTO, TRANSPORTE ATÉ 1 QUILÔMETRO E DESCARREGAMENTO</t>
  </si>
  <si>
    <t>REDE DE RECALQUE DE ÁGUAS PLUVIAIS</t>
  </si>
  <si>
    <t>BOMBA DE RECALQUE SUBMERSÍVEL - ESTAÇÃO ELEVATÓRIA 01 E 05 (DRENAGEM SUBSOLO)
VAZÃO: 7 M³/H
A.M.T.: 5 M.C.A
POTÊNCIA: 0,5 CV</t>
  </si>
  <si>
    <t>REGISTRO DE GAVETA EM LATÃO FUNDIDO SEM ACABAMENTO, DN=1 1/2'</t>
  </si>
  <si>
    <t>CAIXA DE INSPEÇÃO EM ALVENARIA COM TAMPA E FUNDO EM CONCRETO ARMADO FCK=30 MPA, COM TAMPÃO EM FERRO FUNDIDO CLASSE D400, FACE INTERNA ACABADA COM ARGAMASSA IMPERMEABILIZANTE, COM PROFUNDIDADE DE ATÉ 1,50  METROS</t>
  </si>
  <si>
    <t>CAIXA DE LIGAÇÃO OU INSPEÇÃO - ESCAVAÇÃO E APILOAMENTO</t>
  </si>
  <si>
    <t>CAIXA DE LIGAÇÃO OU INSPEÇÃO - LASTRO DE CONCRETO (FUNDO)</t>
  </si>
  <si>
    <t>CAIXA DE LIGAÇÃO OU INSPEÇÃO - ALVENARIA DE 1 TIJOLO, REVESTIDA</t>
  </si>
  <si>
    <t>CAIXA DE LIGAÇÃO OU INSPEÇÃO - TAMPA DE CONCRETO</t>
  </si>
  <si>
    <t>TAMPÃO EM FERRO FUNDIDO, DIÂMETRO DE 600mm, CLASSE D400 (RUPTURA&gt;400Kn)</t>
  </si>
  <si>
    <t>CAIXA SEPARADORA DE ÁGUA E ÓLEO EM ALVENARIA MEDIDAS INTERNAS 0,75 M X 1,50 M, COM TAMPA E FUNDO EM CONCRETO ARMADO FCK=30 MPA, COM TAMPÃO EM FERRO FUNDIDO CLASSE D400, FACE INTERNA ACABADA COM ARGAMASSA IMPERMEABILIZANTE, COM PROFUNDIDADE DE 1,53 METROS</t>
  </si>
  <si>
    <t>LASTRO COM MATERIAL GRANULAR (AREIA MÉDIA), APLICADO EM PISOS OU LAJES SOBRE SOLO, ESPESSURA DE *10 CM* - LASTRO DE AREIA</t>
  </si>
  <si>
    <t>VÁLVULA DE ESFERA EM AÇO CARBONO FUNDIDO, PASSAGEM PLENA, EXTREMIDADES ROSQUEÁVEIS, CLASSE 600 LIBRAS PARA ÁGUA, ÓLEO E GÁS DN= 4"</t>
  </si>
  <si>
    <t>RECOMPOSIÇÃO DE REVESTIMENTO EM CONCRETO ASFÁLTICO (AQUISIÇÃO EM USINA), PARA FECHAMENTO DE VALAS - INCLUSO DEMOLIÇÃO DO PAVIMENTO. AF_12/2020</t>
  </si>
  <si>
    <t>RECOMPOSIÇÃO DE BASE E OU SUB-BASE PARA FECHAMENTO DE VALAS DE SOLO BRITA (50/50) COM CIMENTO (TEOR DE 4%) - INCLUSO RETIRADA E COLOCAÇÃO DO MATERIAL. AF_12/2020</t>
  </si>
  <si>
    <t>GUIA PRÉ-MOLDADA RETA TIPO PMSP 100 - FCK=25MPa</t>
  </si>
  <si>
    <t>BASE EM CONCRETO COM FCK DE 25MPA, PARA GUIAS, SARJETAS OU SARJETÕES</t>
  </si>
  <si>
    <t>SARJETA OU SARJETÃO MOLDADO NO LOCAL, TIPO PMSP, EM CONCRETO COM FCK 25MPA</t>
  </si>
  <si>
    <t>REATERRO MANUAL DE VALAS, COM PLACA VIBRATÓRIA - REATERRO DE VALAS, INCLUSIVE COMPACTAÇÃO</t>
  </si>
  <si>
    <t>TRANSPORTE COM CAMINHÃO BASCULANTE DE 10 M³, EM VIA URBANA PAVIMENTADA, DMT ATÉ 30 KM (UNIDADE: M3XKM) - TRANSPORTE DE TERRA POR CAMINHÃO BASCULANTE, ALEM DE 1KM (BOTA-FORA)</t>
  </si>
  <si>
    <t>TRANSPORTE COM CAMINHÃO BASCULANTE DE 10 M³, EM VIA URBANA PAVIMENTADA, DMT ATÉ 30 KM (UNIDADE: M3XKM) - TRANSPORTE DE TERRA POR CAMINHÃO BASCULANTE, A PARTIR DE 1KM</t>
  </si>
  <si>
    <t>UNIDxMÊS</t>
  </si>
  <si>
    <t>TX</t>
  </si>
  <si>
    <t>VIAGEM</t>
  </si>
  <si>
    <t xml:space="preserve">PERÍODO 4H </t>
  </si>
  <si>
    <t xml:space="preserve">VIAGEM </t>
  </si>
  <si>
    <t>VIGAS + LAJE (TÉRREO)</t>
  </si>
  <si>
    <t>VIGAS + LAJE (COBERTURA)</t>
  </si>
  <si>
    <t>150mmx500mm</t>
  </si>
  <si>
    <t>MATERIAL E MÃO DE OBRA DE INFRAESTRUTURA 
DEVE-SE CONSIDERAR MÃO DE OBRA DE MONTAGEM DE TODA INFRAESTRUTURA, LANÇAMENTO DE CABOS E INSTALAÇÃO / INTERLIGAÇÃO DOS EQUIPAMENTOS EM CAMPO E PARTE DO ESCOPO DE AUTOMAÇÃO.</t>
  </si>
  <si>
    <t>DOP-00603-PE-CV-LI-0001-R00</t>
  </si>
  <si>
    <t>DOP-00603-PE-EL-LM-0001_00</t>
  </si>
  <si>
    <t>ELÉTRICA - PRÉDIO 00603 - CABINE 3</t>
  </si>
  <si>
    <t>2.2.4</t>
  </si>
  <si>
    <t>2.5.5</t>
  </si>
  <si>
    <t>2.7.3</t>
  </si>
  <si>
    <t>2.7.4</t>
  </si>
  <si>
    <t>2.7.5</t>
  </si>
  <si>
    <t>2.7.6</t>
  </si>
  <si>
    <t>2.7.7</t>
  </si>
  <si>
    <t>2.7.8</t>
  </si>
  <si>
    <t>2.7.9</t>
  </si>
  <si>
    <t>2.7.10</t>
  </si>
  <si>
    <t>2.7.11</t>
  </si>
  <si>
    <t>2.8.5</t>
  </si>
  <si>
    <t>3.2.4</t>
  </si>
  <si>
    <t>3.3.4</t>
  </si>
  <si>
    <t>3.3.5</t>
  </si>
  <si>
    <t>3.3.6</t>
  </si>
  <si>
    <t>3.3.7</t>
  </si>
  <si>
    <t>3.5.1.1</t>
  </si>
  <si>
    <t>3.5.1.2</t>
  </si>
  <si>
    <t>3.5.1.3</t>
  </si>
  <si>
    <t>3.5.1.4</t>
  </si>
  <si>
    <t>3.5.1.5</t>
  </si>
  <si>
    <t>3.5.1.6</t>
  </si>
  <si>
    <t>3.5.1.7</t>
  </si>
  <si>
    <t>3.5.2.1</t>
  </si>
  <si>
    <t>3.5.2.2</t>
  </si>
  <si>
    <t>3.5.2.3</t>
  </si>
  <si>
    <t>3.5.2.4</t>
  </si>
  <si>
    <t>3.5.2.5</t>
  </si>
  <si>
    <t>3.5.2.6</t>
  </si>
  <si>
    <t>3.5.2.7</t>
  </si>
  <si>
    <t>3.5.3.1</t>
  </si>
  <si>
    <t>3.5.3.2</t>
  </si>
  <si>
    <t>3.5.3.3</t>
  </si>
  <si>
    <t>3.5.3.4</t>
  </si>
  <si>
    <t>3.5.3.5</t>
  </si>
  <si>
    <t>3.5.3.6</t>
  </si>
  <si>
    <t>3.5.3.7</t>
  </si>
  <si>
    <t>3.5.4.1</t>
  </si>
  <si>
    <t>3.5.4.2</t>
  </si>
  <si>
    <t>3.5.4.3</t>
  </si>
  <si>
    <t>3.5.4.4</t>
  </si>
  <si>
    <t>3.6.1</t>
  </si>
  <si>
    <t>3.6.1.1</t>
  </si>
  <si>
    <t>3.6.1.2</t>
  </si>
  <si>
    <t>3.6.1.3</t>
  </si>
  <si>
    <t>3.6.1.4</t>
  </si>
  <si>
    <t>3.6.1.5</t>
  </si>
  <si>
    <t>3.6.1.6</t>
  </si>
  <si>
    <t>3.6.2</t>
  </si>
  <si>
    <t>3.6.2.1</t>
  </si>
  <si>
    <t>3.6.2.2</t>
  </si>
  <si>
    <t>3.6.2.3</t>
  </si>
  <si>
    <t>3.6.2.4</t>
  </si>
  <si>
    <t>3.6.2.5</t>
  </si>
  <si>
    <t>3.6.3</t>
  </si>
  <si>
    <t>3.6.3.1</t>
  </si>
  <si>
    <t>3.6.3.2</t>
  </si>
  <si>
    <t>3.6.3.3</t>
  </si>
  <si>
    <t>3.6.3.4</t>
  </si>
  <si>
    <t>3.6.3.5</t>
  </si>
  <si>
    <t>3.6.3.6</t>
  </si>
  <si>
    <t>3.6.3.7</t>
  </si>
  <si>
    <t>3.6.3.8</t>
  </si>
  <si>
    <t>3.6.3.9</t>
  </si>
  <si>
    <t>3.6.3.10</t>
  </si>
  <si>
    <t>3.6.3.11</t>
  </si>
  <si>
    <t>3.7.1</t>
  </si>
  <si>
    <t>3.7.1.1</t>
  </si>
  <si>
    <t>3.7.1.2</t>
  </si>
  <si>
    <t>3.7.1.3</t>
  </si>
  <si>
    <t>3.7.1.4</t>
  </si>
  <si>
    <t>3.7.1.5</t>
  </si>
  <si>
    <t>3.7.1.6</t>
  </si>
  <si>
    <t>3.7.1.7</t>
  </si>
  <si>
    <t>3.7.1.8</t>
  </si>
  <si>
    <t>3.7.2</t>
  </si>
  <si>
    <t>3.7.2.1</t>
  </si>
  <si>
    <t>3.7.2.2</t>
  </si>
  <si>
    <t>3.7.2.3</t>
  </si>
  <si>
    <t>3.7.2.4</t>
  </si>
  <si>
    <t>3.7.3</t>
  </si>
  <si>
    <t>3.7.3.1</t>
  </si>
  <si>
    <t>3.7.3.2</t>
  </si>
  <si>
    <t>3.7.3.3</t>
  </si>
  <si>
    <t>3.7.3.4</t>
  </si>
  <si>
    <t>3.7.4</t>
  </si>
  <si>
    <t>3.7.4.1</t>
  </si>
  <si>
    <t>3.7.4.2</t>
  </si>
  <si>
    <t>3.7.4.3</t>
  </si>
  <si>
    <t>3.7.4.4</t>
  </si>
  <si>
    <t>3.7.5</t>
  </si>
  <si>
    <t>3.7.5.1</t>
  </si>
  <si>
    <t>3.7.5.2</t>
  </si>
  <si>
    <t>3.7.5.3</t>
  </si>
  <si>
    <t>3.7.5.4</t>
  </si>
  <si>
    <t>3.7.5.5</t>
  </si>
  <si>
    <t>3.7.5.6</t>
  </si>
  <si>
    <t>3.7.5.7</t>
  </si>
  <si>
    <t>3.7.6</t>
  </si>
  <si>
    <t>3.7.6.1</t>
  </si>
  <si>
    <t>3.7.6.2</t>
  </si>
  <si>
    <t>3.7.6.3</t>
  </si>
  <si>
    <t>3.7.6.4</t>
  </si>
  <si>
    <t>3.7.6.5</t>
  </si>
  <si>
    <t>4.3.13</t>
  </si>
  <si>
    <t>5.1.1.1</t>
  </si>
  <si>
    <t>5.1.1.2</t>
  </si>
  <si>
    <t>5.1.1.3</t>
  </si>
  <si>
    <t>5.1.1.4</t>
  </si>
  <si>
    <t>5.1.1.5</t>
  </si>
  <si>
    <t>5.1.1.6</t>
  </si>
  <si>
    <t>5.1.2.1</t>
  </si>
  <si>
    <t>5.1.2.2</t>
  </si>
  <si>
    <t>5.1.2.3</t>
  </si>
  <si>
    <t>5.1.2.4</t>
  </si>
  <si>
    <t>5.1.2.5</t>
  </si>
  <si>
    <t>5.1.2.6</t>
  </si>
  <si>
    <t>5.1.3.1</t>
  </si>
  <si>
    <t>5.1.3.2</t>
  </si>
  <si>
    <t>5.1.3.3</t>
  </si>
  <si>
    <t>5.1.3.4</t>
  </si>
  <si>
    <t>5.1.4.1</t>
  </si>
  <si>
    <t>5.1.4.2</t>
  </si>
  <si>
    <t>5.1.4.3</t>
  </si>
  <si>
    <t>5.1.4.4</t>
  </si>
  <si>
    <t>5.1.5.1</t>
  </si>
  <si>
    <t>5.1.5.2</t>
  </si>
  <si>
    <t>5.1.5.3</t>
  </si>
  <si>
    <t>5.1.5.4</t>
  </si>
  <si>
    <t>5.1.6.1</t>
  </si>
  <si>
    <t>5.1.6.2</t>
  </si>
  <si>
    <t>5.1.6.3</t>
  </si>
  <si>
    <t>5.1.6.4</t>
  </si>
  <si>
    <t>5.2.6</t>
  </si>
  <si>
    <t>5.2.7</t>
  </si>
  <si>
    <t>5.2.8</t>
  </si>
  <si>
    <t>5.2.9</t>
  </si>
  <si>
    <t>5.2.10</t>
  </si>
  <si>
    <t>5.2.11</t>
  </si>
  <si>
    <t>6.2.1</t>
  </si>
  <si>
    <t>6.2.2</t>
  </si>
  <si>
    <t>6.3.1</t>
  </si>
  <si>
    <t>6.4.1</t>
  </si>
  <si>
    <t>PRONTUÁRIO DE INSTALAÇÕES ELÉTRICAS - ITEM 11 DO MEMORIAL DESCRITIVO DOP-00603-PE-EL-MD-0001.</t>
  </si>
  <si>
    <t>ELETROCALHA PERFURADA GALVANIZADA A FOGO, 200X100 MM, COM ACESSÓRIOS</t>
  </si>
  <si>
    <t>TAMPA DE ENCAIXE PARA ELETROCALHA, GALVANIZADA A FOGO, L= 200 MM</t>
  </si>
  <si>
    <t>MÃO FRANCESA SIMPLES, GALVANIZADA A FOGO, L=200MM</t>
  </si>
  <si>
    <t>PERFILADO E ACESSÓRIOS</t>
  </si>
  <si>
    <t>SUPORTE PARA PERFILADO 100X38MM GE</t>
  </si>
  <si>
    <t>CAIXA EM ALUMÍNIO P/ TOMADA FIXAÇÃO EM PERFILADO</t>
  </si>
  <si>
    <t>TOMADA SIMPLES, 2P+T, 20A</t>
  </si>
  <si>
    <t>SUPORTE CURTO PARA LUMINÁRIA 100X38MM GE</t>
  </si>
  <si>
    <t>CAIXA DE PASSAGEM E TAMPA PRÉ-MOLDADAS EM CONCRETO, SEM FUNDO, 30X30CM</t>
  </si>
  <si>
    <t>TOMADAS INTERRUPTORES E ACESSÓRIOS - REF.:  MÓDULO LIZ - EM CODUTELE</t>
  </si>
  <si>
    <t>CONJUNTO 01 INTERRUPTOR MONOPOLAR SIMPLES COM 1 TECLA E PLACA - REF: TRAMONTINA</t>
  </si>
  <si>
    <t>CONJUNTO 01 INTERRUPTOR MONOPOLAR PARALELO COM 1 TECLA E PLACA - REF: TRAMONTINA</t>
  </si>
  <si>
    <t>CONJUNTO 1 TOMADA 2P+T DE 20 A, COR BRANCA - REF: TRAMONTINA</t>
  </si>
  <si>
    <t>CONJUNTO 1 TOMADAS 2P+T DE 20 A COR BRANCA E 1 TOMADAS 2P+T DE 20 A COR VERMELHA - REF: TRAMONTINA</t>
  </si>
  <si>
    <t>TOMADAS STECK</t>
  </si>
  <si>
    <t>TOMADA 3P+T DE 32 A, BLINDADA INDUSTRIAL DE SOBREPOR NEGATIVA</t>
  </si>
  <si>
    <t>CABO DE COBRE DE 2,5 MM², ISOLAMENTO 750 V - ISOLAÇÃO EM PVC 70°C - COR PRETA</t>
  </si>
  <si>
    <t>CABO DE COBRE DE 4 MM², ISOLAMENTO 750 V - ISOLAÇÃO EM PVC 70°C - COR PRETA</t>
  </si>
  <si>
    <t>CABO DE COBRE DE 6 MM², ISOLAMENTO 750 V - ISOLAÇÃO EM PVC 70°C - COR PRETA</t>
  </si>
  <si>
    <t>CABO DE COBRE DE 10 MM², ISOLAMENTO 750 V - ISOLAÇÃO EM PVC 70°C - COR PRETA</t>
  </si>
  <si>
    <t>CABO DE COBRE DE 4 MM², ISOLAMENTO 750 V - ISOLAÇÃO EM PVC 70°C - COR AZUL</t>
  </si>
  <si>
    <t>CABO DE COBRE DE 2,5 MM², ISOLAMENTO 750 V - ISOLAÇÃO EM PVC 70°C - COR VERDE</t>
  </si>
  <si>
    <t>CABO DE COBRE DE 4 MM², ISOLAMENTO 750 V - ISOLAÇÃO EM PVC 70°C - COR VERDE</t>
  </si>
  <si>
    <t>CABO DE COBRE DE 6 MM², ISOLAMENTO 750 V - ISOLAÇÃO EM PVC 70°C - COR VERDE</t>
  </si>
  <si>
    <t>CABO DE COBRE DE 2,5 MM², ISOLAMENTO 750 V - ISOLAÇÃO EM PVC 70°C - COR AMARELO</t>
  </si>
  <si>
    <t>CABO DE COBRE FLEXÍVEL DE 3 X 2,5 MM², ISOLAMENTO 500 V - ISOLAÇÃO PP  70°C</t>
  </si>
  <si>
    <t>CABO DE COBRE FLEXÍVEL DE 2 x 2,5 MM², ISOLAMENTO 0,6/1kV - ISOLAÇÃO HEPR 90°C</t>
  </si>
  <si>
    <t>LUMINÁRIA HERMÉTICA PARA 2 LÂMPADAS TUBELED DE 18W - 4000K, INSTALAÇÃO DE SOBREPOR/PENDENTE, COMPLETA COM RABICHO (1x3/C#1,5mm²) COM 1,5m DE COMPRIMENTO E PLUGUE 2P+T, LÂMPADAS  E DRIVER 127V - 60Hz. REF. LHT24-S4000840 DA LUMICENTER</t>
  </si>
  <si>
    <t>LUMINÁRIA ARANDELA TIPO MEIA LUA, DE SOBREPOR, COM 1 LÂMPADA FLUORESCENTE DE 15 W, SEM REATOR - FORNECIMENTO E INSTALAÇÃO.</t>
  </si>
  <si>
    <t>BLOCO AUTÔNOMO DE ILUMINAÇÃO DE EMERGÊNCIA COM IDICAÇÃO DE "SAIDA" COM AUTONOMIA MÍNIMA DE 1 HORA, EQUIPADO COM 2 LÂMPADAS DE 11 W</t>
  </si>
  <si>
    <t>BLOCO AUTÔNOMO DE ILUMINAÇÃO DE EMERGÊNCIA, 110/220V, MONTADA COM 2 LÂMPADAS LÂMPADAS LED DE 11W, FORNECIDO COM CABO FLEXÍVEL #3x1,5mm² E PLUG 2P+T-10A.</t>
  </si>
  <si>
    <t>LUMINÁRIA PUBLICA LED 100W COM RELE FOTOELETRICO INDIVIDUAL ACOPLADO, PRODUZIDO EM LIGA DE ALUMÍNIO INJETADO SOB ALTA PRESSÃO; PLACA DE LED, IP66, RESISTÊNCIA À RADIAÇÃO ULTRAVIOLETA E, FORNECIDO COM TOMADA (BASE) PARA ACOPLAMENTO E LIGAÇÃO DO RELÉ FOTOELÉTRICO (BASE BRM-1 L). ref: LPL MAESTRA</t>
  </si>
  <si>
    <t>FORÇA</t>
  </si>
  <si>
    <t>LEITO E ACESSÓRIOS</t>
  </si>
  <si>
    <t>LEITO PARA CABOS, TIPO PESADO, EM AÇO GALVANIZADO DE 300 X 100 MM - COM ACESSÓRIOS</t>
  </si>
  <si>
    <t>LEITO PARA CABOS, TIPO PESADO, EM AÇO GALVANIZADO DE 500 X 100 MM - COM ACESSÓRIOS</t>
  </si>
  <si>
    <t>LEITO PARA CABOS, TIPO PESADO, EM AÇO GALVANIZADO DE 900 X 100 MM - COM ACESSÓRIOS</t>
  </si>
  <si>
    <t>LEITO PARA CABOS, TIPO PESADO, EM AÇO GALVANIZADO DE 1000 X 100 MM - COM ACESSÓRIOS</t>
  </si>
  <si>
    <t>ELETRODUTO GALVANIZADO A QUENTE CONFORME NBR5598 - 4´ COM ACESSÓRIOS</t>
  </si>
  <si>
    <t>ELETRODUTO CORRUGADO EM POLIETILENO DE ALTA DENSIDADE, DN=100 MM, COM ACESSÓRIOS</t>
  </si>
  <si>
    <t>CONDULETE METÁLICO DE 4´</t>
  </si>
  <si>
    <t>CONDULETE METÁLICO DE 6´</t>
  </si>
  <si>
    <t>VERGALHÃO COM ROSCA, PORCA E ARRUELA DE DIÂMETRO 1/4 (TIRANTE)</t>
  </si>
  <si>
    <t xml:space="preserve">CHUMBADOR COM PARAFUSO CABEÇA SEXTAVADA Ø3/8'' </t>
  </si>
  <si>
    <t>PERFILADO PERFURADO 38 X 38 X 1200MM EM CHAPA 14 PRÉ-ZINCADA, PARA SUPORTE DE LEITO</t>
  </si>
  <si>
    <t>MÃO FRANCESA SIMPLES, GALVANIZADA A FOGO, L=400MM</t>
  </si>
  <si>
    <t>CABO DE COBRE FLEXÍVEL DE 120 MM², ISOLAMENTO 0,6/1KV - ISOLAÇÃO HEPR 90°C - BAIXA EMISSÃO DE FUMAÇA E GASES - COR PRETA</t>
  </si>
  <si>
    <t>CABO DE COBRE FLEXÍVEL DE 120 MM², ISOLAMENTO 0,6/1KV - ISOLAÇÃO HEPR 90°C - BAIXA EMISSÃO DE FUMAÇA E GASES - COR AZUL</t>
  </si>
  <si>
    <t>CABO DE COBRE FLEXÍVEL DE 70 MM², ISOLAMENTO 0,6/1KV - ISOLAÇÃO HEPR 90°C - BAIXA EMISSÃO DE FUMAÇA E GASES - COR VERDE</t>
  </si>
  <si>
    <t>TERMINAL DE PRESSÃO/COMPRESSÃO PARA CABO DE 70 MM²</t>
  </si>
  <si>
    <t>TERMINAL DE PRESSÃO/COMPRESSÃO PARA CABO DE 120 MM²</t>
  </si>
  <si>
    <t>CABO DE COBRE DE 50 MM², ISOLAMENTO 12/20kV - ISOLAÇÃO EPR 105°C</t>
  </si>
  <si>
    <t>TERMINAÇÃO CONTRÁTIL A FRIO - 3M TIPO QT-II - SÉRIE 5690(12/20kV) - CABO 50mm2</t>
  </si>
  <si>
    <t>FORNECIMENTO DE MATERIAIS E SERVIÇOS PARA INSTALAÇÕES PROVISÓRIAS NA CABINE 13A -
SERVIÇOS EM AMBIENTES ENERGIZADOS POR CIRCUITOS DE MÉDIA TENSÃO</t>
  </si>
  <si>
    <t>REMANEJAMENTO DO CIRCUITO ALIMENTADOR DA CABINE 13B - INSTALAÇÃO DE CIRCUITO PROVISÓRIO - 
DE: CABINE 03 / PARA: CABINE 13A</t>
  </si>
  <si>
    <t>CABO DE COBRE DE 95 MM², ISOLAMENTO 12/20kV - ISOLAÇÃO EPR 105°C</t>
  </si>
  <si>
    <t>TERMINAÇÃO CONTRÁTIL A FRIO - 3M TIPO QT-II - SÉRIE 5690(12/20kV) - CABO 95MM2</t>
  </si>
  <si>
    <t>SERVIÇO DE IDENTIFICAÇÃO DOS CABOS NO PIPE RACK</t>
  </si>
  <si>
    <t>SERVIÇO DE SECCIONAMENTO DOS CABOS DO CIRCUITO EXISTENTE DA CABINE 13B</t>
  </si>
  <si>
    <t>EMENDA TERMOCONTRÁTIL DE MÉDIA TENSÃO 12/20kV - HVS 153(12/20kV) - CABO 95MM2</t>
  </si>
  <si>
    <t>TESTE DO TIPO VLF (VERY LOW FREQUENCY) PARA TESTE DE ISOLAÇÃO DO CABO APÓS EMENDAS E MUFLAS</t>
  </si>
  <si>
    <t>SERVIÇO DE CONEXÃO DE CABOS DO CIRCUITO ALIMENTADOR DA CABINE 13B NA CABINE 13A</t>
  </si>
  <si>
    <t>REMANEJAMENTO DO CIRCUITO ALIMENTADOR DA CIRCUITO DA CABINE 18 - INSTALAÇÃO DE CIRCUITO PROVISÓRIO - DE: CABINE 03 / PARA: CABINE 13A</t>
  </si>
  <si>
    <t>CABO DE COBRE DE 120 MM², ISOLAMENTO 12/20kV - ISOLAÇÃO EPR 105°C</t>
  </si>
  <si>
    <t>TERMINAÇÃO CONTRÁTIL A FRIO - 3M TIPO QT-II - SÉRIE 5690 (12/20kV) - CABO 120MM2</t>
  </si>
  <si>
    <t>SERVIÇO DE IDENTIFICAÇÃO DOS CABOS DO CIRCUITO EXISTENTE DA CABINE 18 NO PIPE RACK</t>
  </si>
  <si>
    <t>SERVIÇO DE SECCIONAMENTO DOS CABOS DO CIRCUITO EXISTENTE DA CABINE 18</t>
  </si>
  <si>
    <t>EMENDA TERMOCONTRÁTIL DE MÉDIA TENSÃO 12/20kV - HVS 153 (12/20kV) - CABO 120MM2</t>
  </si>
  <si>
    <t>SERVIÇO DE CONEXÃO DE CABOS DO CIRCUITO ALIMENTADOR DA CABINE 18 NA CABINE 13A</t>
  </si>
  <si>
    <t>REMANEJAMENTO DO CIRCUITO ALIMENTADOR DA CABINE 19 - INSTALAÇÃO DE CIRCUITO PROVISÓRIO - 
DE: CABINE 03 / PARA: CABINE 13A</t>
  </si>
  <si>
    <t>CABO DE COBRE DE 70 MM², ISOLAMENTO 12/20kV - ISOLAÇÃO EPR 105°C</t>
  </si>
  <si>
    <t>TERMINAÇÃO CONTRÁTIL A FRIO - 3M TIPO QT-II - SÉRIE 5690(12/20kV) - CABO 70MM2</t>
  </si>
  <si>
    <t>SERVIÇO DE IDENTIFICAÇÃO DOS CABOS NO PIPE RACK (AREA COM CABOS ENERGIZADOS EM M.T.)</t>
  </si>
  <si>
    <t>SERVIÇO DE SECCIONAMENTO DOS CABOS DO CIRCUITO EXISTENTE DA CABINE 19</t>
  </si>
  <si>
    <t>EMENDA TERMOCONTRÁTIL DE MÉDIA TENSÃO 12/20kV - HVS 153(12/20kV) - CABO 70MM2</t>
  </si>
  <si>
    <t>TESTE DO TIPO VLF (VERY LOW FREQUENCY) PARA TESTE DE ISOLAÇÃO DO CABO APÓS EMENDA E MUFLAS</t>
  </si>
  <si>
    <t>SERVIÇO DE CONEXÃO DE CABOS DO CIRCUITO ALIMENTADOR DA CABINE 19 NA CABINE 13A</t>
  </si>
  <si>
    <t>REMANEJAMENTO DO CIRCUITO ALIMENTADOR DA CABINE 03 - INSTALAÇÃO DE CIRCUITO PROVISÓRIO - 
DE: CABINE 03 / PARA: CABINE 13A</t>
  </si>
  <si>
    <t>SERVIÇO DE DESCONEXÃO DE CABOS DO CIRCUITO ALIMENTADOR DA CABINE 03</t>
  </si>
  <si>
    <t>REMANEJAMENTO DE CABO DE COBRE DE 240 MM², ISOLAMENTO 12/20kV - ISOLAÇÃO EPR 105°C, VIA PIPE RACK EM NOVO TRECHO DE INFRA, INCLUIDO SERVIÇOS DE FIXAÇÃO E ORGANIZAÇÃO.</t>
  </si>
  <si>
    <t>TESTE DO TIPO VLF (VERY LOW FREQUENCY) PARA TESTE DE ISOLAÇÃO DO CABO</t>
  </si>
  <si>
    <t>SERVIÇO DE CONEXÃO DE CABOS DO CIRCUITO NA SECCIONADORA DE ENTRADA DA CABINE 13A</t>
  </si>
  <si>
    <t>FORNECIMENTO DE MATERIAIS E SERVIÇOS PARA INSTALAÇÕES DEFINITIVAS NA CABINE 03 - QGMT2-603-1001 - SERVIÇOS EM AMBIENTES ENERGIZADOS POR CIRCUITOS DE MÉDIA TENSÃO</t>
  </si>
  <si>
    <t>CIRCUITO ANEL CABINE 02 - SERVIÇOS DE REMANEJAMENTO DEFINITIVO - 
DE: CABINE 02 / PARA: CABINE 03 (QGMT2-603-1001)</t>
  </si>
  <si>
    <t>CABO DE COBRE DE 240 MM², ISOLAMENTO 12/20kV - ISOLAÇÃO EPR 105°C</t>
  </si>
  <si>
    <t>EMENDA TERMOCONTRÁTIL DE MÉDIA TENSÃO 12/20kV - HVS 153(12/20kV) - CABO 240MM2</t>
  </si>
  <si>
    <t>TERMINAÇÃO CONTRÁTIL A FRIO - 3M TIPO QT-II - SÉRIE 5690(12/20kV) - CABO 240MM2</t>
  </si>
  <si>
    <t>SERVIÇO DE CONEXÃO DE CABOS DO CIRCUITOS DE ANEL DA CABINE 02 NA CABINE 03</t>
  </si>
  <si>
    <t>SERVIÇO DE CONEXÃO DE CABOS DO CIRCUITOS DE ANEL DA CABINE 02 NA CABINE 02</t>
  </si>
  <si>
    <t>CIRCUITO ANEL CABINE 03 - LAÇAMENTO DE NOVO CIRCUITO -
DE: QGMT2-603-1001 / PARA: QGMT1-603-1001</t>
  </si>
  <si>
    <t>CIRCUITO ANEL CABINE 25 - SERVIÇOS DE REMANEJAMENTO DEFINITIVO
DE: SUBESTAÇÃO / PARA: CABINE 03 E DE: CABINE 03 / PARA: CABINE 25</t>
  </si>
  <si>
    <t>SERVIÇO DE DESCONEXÃO DE CABOS DO CIRCUITO ALIMENTADOR DA CABINE 25 LIGADO NA SUBESTAÇÃO</t>
  </si>
  <si>
    <t>SERVIÇO DE DESCONEXÃO DE CABOS DO CIRCUITO ALIMENTADOR DA CABINE 25 LIGADO NA CABINE 25</t>
  </si>
  <si>
    <t>SERVIÇO DE SECCIONAMENTO DOS CABOS DO CIRCUITO EXISTENTE</t>
  </si>
  <si>
    <t>SERVIÇO DE CONEXÃO DE CABOS DO CIRCUITOS DO ANEL DA CABINE 25 NA SUBESTAÇÃO</t>
  </si>
  <si>
    <t>SERVIÇO DE CONEXÃO DE CABOS DO CIRCUITOS DO ANEL DA CABINE 25 NA CABINE 03</t>
  </si>
  <si>
    <t>SERVIÇO DE CONEXÃO DE CABOS DO CIRCUITOS ALIMENTADOR NA CABINE 25</t>
  </si>
  <si>
    <t>FORNECIMENTO DE MATERIAIS E SERVIÇOS PARA INSTALAÇÕES DEFINITIVAS NA CABINE 03 - QGMT1-603-1001 - SERVIÇOS EM AMBIENTES ENERGIZADOS POR CIRCUITOS DE MÉDIA TENSÃO</t>
  </si>
  <si>
    <t>CIRCUITO ALIMENTADOR DA CABINE 12 - SERVIÇOS DE REMANEJAMENTO DEFINITIVO - 
DE: CABINE 13A / PARA: CABINE 03</t>
  </si>
  <si>
    <t>SERVIÇO DE DESCONEXÃO DE CABOS DO CIRCUITOS LIGADOS NA CABINE 13A</t>
  </si>
  <si>
    <t>SERVIÇO DE IDENTIFICAÇÃO DOS CABOS DO CIRCUITO EXISTENTE DA CABINE 12 NO PIPE RACK</t>
  </si>
  <si>
    <t>SERVIÇO DE SECCIONAMENTO DOS CABOS DO CIRCUITO EXISTENTE DA CABINE 12</t>
  </si>
  <si>
    <t>SERVIÇO DE CONEXÃO DE CABOS DO CIRCUITO ALIMENTADOR DA CABINE 12 NA CABINE 3 (QGMT1-603-1001)</t>
  </si>
  <si>
    <t>CIRCUITO ALIMENTADOR DA CABINE 13B - SERVIÇOS DE REMANEJAMENTO DEFINITIVO - 
DE: CABINE 13A / PARA: CABINE 03</t>
  </si>
  <si>
    <t>SERVIÇO DE DESCONEXÃO DE CABOS DO CIRCUITO LIGADOS PROVISÓRIAMENTE DA CABINE 13A</t>
  </si>
  <si>
    <t>REMOÇÃO DE CABO DE COBRE DE 95 MM², ISOLAMENTO 12/20kV - ISOLAÇÃO EPR 105°C, RELANÇAMENTO EM PIPE RACK EM NOVO TRECHO DE INFRA, FIXAÇÃO E ORGANIZAÇÃO.</t>
  </si>
  <si>
    <t>SERVIÇO DE CONEXÃO DE CABOS DO CIRCUITOS DA ALIMENTADOR CABINE 13B NA CABINE 03 (QGMT1-603-1001)</t>
  </si>
  <si>
    <t>CIRCUITO ALIMENTADOR DA CABINE 18 - SERVIÇOS DE REMANEJAMENTO DEFINITIVO - 
DE: CABINE 13A / PARA: CABINE 03</t>
  </si>
  <si>
    <t>SERVIÇO DE DESCONEXÃO DE CABOS DO CIRCUITOS LIGADOS PROVISÓRIAMENTE DA CABINE 13A</t>
  </si>
  <si>
    <t>REMOÇÃO DE CABO DE COBRE DE 120 MM², ISOLAMENTO 12/20kV - ISOLAÇÃO EPR 105°C, RELANÇAMENTO EM PIPE RACK EM NOVO TRECHO DE INFRA, FIXAÇÃO E ORGANIZAÇÃO.</t>
  </si>
  <si>
    <t>SERVIÇO DE CONEXÃO DE CABOS DO CIRCUITOS ALIMENTADOR DA CABINE 18 NA CABINE 03 (QGMT1-603-1001)</t>
  </si>
  <si>
    <t>CIRCUITO ALIMENTADOR DA CABINE 19 - SERVIÇOS DE REMANEJAMENTO DEFINITIVO - 
DE: CABINE 13A / PARA: CABINE 03</t>
  </si>
  <si>
    <t>REMOÇÃO DA CABINE 13A DE CABO DE COBRE DE 70 MM², ISOLAMENTO 12/20kV - ISOLAÇÃO EPR 105°C, RELANÇAMENTO EM PIPE RACK EM NOVO TRECHO DE INFRA, FIXAÇÃO E ORGANIZAÇÃO.</t>
  </si>
  <si>
    <t>SERVIÇO DE CONEXÃO DE CABOS DO CIRCUITOS ALIMENTADOR DA CABINE 19 NA CABINE 03 (QGMT1-603-1001)</t>
  </si>
  <si>
    <t>CIRCUITO ALIMENTADOR DA CABINE 03 - SERVIÇOS DE REMANEJAMENTO DEFINITIVO - 
DE: CABINE 13A / PARA: CABINE 03</t>
  </si>
  <si>
    <t>SERVIÇO DE CONEXÃO DE CABOS DO CIRCUITO ALIMENTADOR DA CABINE 03 NO QGMT1-603-1001</t>
  </si>
  <si>
    <t>CIRCUITO ALIMENTADOR DA CABINE 13A - LANÇAMENTO DE NOVO CIRCUITO - 
DE: CABINE 03 / PARA: CABINE 13A</t>
  </si>
  <si>
    <t>SERVIÇO DE CONEXÃO DE CABOS DO CIRCUITOS DA CABINE 13A NA CABINE 13A</t>
  </si>
  <si>
    <t>SERVIÇO DE CONEXÃO DE CABOS DO CIRCUITOS DA CABINE 13A NA CABINE 03 (QGMT1-603-1001)</t>
  </si>
  <si>
    <t>SISTEMA DE PROTEÇÃO CONTRA DESCARGA ATMOSFÉRICA</t>
  </si>
  <si>
    <t>EQUIPOTÊNCIALIZAÇÃO</t>
  </si>
  <si>
    <t>KIT BARRA DE EQUIPOTENCIALIZAÇÃO COMPLETA COM ISOLADORES. - REF.: FGB-22F</t>
  </si>
  <si>
    <t>CABO DE COBRE NU, TÊMPERA MOLE, CLASSE 2, DE 25 MM²</t>
  </si>
  <si>
    <t>CONECTOR SPLIT-BOLT PARA CABO DE 25 MM², LATÃO, SIMPLES</t>
  </si>
  <si>
    <t>CAPTAÇÃO</t>
  </si>
  <si>
    <t>CABO DE COBRE NU, TÊMPERA MOLE, CLASSE 2, DE 35 MM²</t>
  </si>
  <si>
    <t>TERMINAL DE PRESSÃO/COMPRESSÃO BIMETÁLICO PARA CABO DE 35 MM²</t>
  </si>
  <si>
    <t>TERMINAL AÉREO EM BARRA CHATA DE ALUMÍNIO 7/8" x 1/8" x 600mm. REF.: TEL940
FABRICANTE: TERMOTÉCNICA.</t>
  </si>
  <si>
    <t>BARRA CONDUTORA CHATA EM ALUMÍNIO DE 3/4´ X 1/4´, INCLUSIVE ACESSÓRIOS DE FIXAÇÃO</t>
  </si>
  <si>
    <t>GRAMPO PLANO TIPO "X", PARA BARRA CHATA DE ALUMINIO ATÉ 28mm. REF.: TEL 723</t>
  </si>
  <si>
    <t>ATERRAMENTO</t>
  </si>
  <si>
    <t>CABO DE COBRE NU, TÊMPERA MOLE, CLASSE 2, DE 70 MM²</t>
  </si>
  <si>
    <t>TERMINAL DE PRESSÃO/COMPRESSÃO PARA CABO DE 35 MM²</t>
  </si>
  <si>
    <t>CONECTOR SPLIT-BOLT PARA CABO DE 35 MM², LATÃO, SIMPLES</t>
  </si>
  <si>
    <t>CONECTOR SPLIT-BOLT, PARA SPDA, PARA CABOS ATÉ 70 MM2 - FORNECIMENTO E INSTALAÇÃO. AF_08/2023</t>
  </si>
  <si>
    <t>CAIXA DE INSPEÇÃO DO TERRA CILÍNDRICA EM PVC RÍGIDO, DIÂMETRO DE 300 MM - H= 400 MM</t>
  </si>
  <si>
    <t>TAMPA PARA CAIXA DE INSPEÇÃO CILÍNDRICA, AÇO GALVANIZADO</t>
  </si>
  <si>
    <t>CONECTOR CABO/HASTE DE 3/4"</t>
  </si>
  <si>
    <t>HASTE DE ATERRAMENTO DE 3/4" X 3 M</t>
  </si>
  <si>
    <t>SOLDA EXOTÉRMICA CONEXÃO CABO-CABO HORIZONTAL EM T, BITOLA 70-70 MM²</t>
  </si>
  <si>
    <t>SOLDA EXOTÉRMICA CONEXÃO CABO-CABO EM X SOBREPOSTO, BITOLA 70-70 MM²</t>
  </si>
  <si>
    <t>SOLDA EXOTÉRMICA CONEXÃO CABO-HASTE NA LATERAL, BITOLA DO CABO DE 25MM² A 70MM² PARA HASTE DE 5/8" E 3/4"</t>
  </si>
  <si>
    <t xml:space="preserve">EQUIPAMENTOS, MATERIAIS  E SERVIÇOS ELÉTRICOS </t>
  </si>
  <si>
    <t>EQUIPAMENTOS E SERVIÇOS</t>
  </si>
  <si>
    <t>PAINÉIS DE MÉDIA TENSÃO -  QGMT1-603-1001 - 17,5 kV / 1250 A / 40 kA – 1s
PAINÉIS DE MÉDIA TENSÃO - SM6 - SCHNEIDER ELECTRIC, COM SISTEMA DE MONITORAMENTO DE SUBESTAÇÃO (SMD). EM TODOS OS MÓDULOS DEVE SER CONSIDERADO:
- EASERGY P5F30 - E PLACA DE COMUNICAÇÃO COM INTERFACE ETHERNET (RJ45) ATENDENDO AOS PROTOCOLOS DE COMUNICAÇÃO DA IEC 61850 e 1 UNIDADE DE CONVERSOR ETHERNET GATEWAY (cod. EGX150 - LINK 150).
- MODULO SMD: MONITORAMENTO COM SENSORES TÉRMICOS SEM FIO E SEM BATERIAS NAS CONEXÕES DE CABOS, BARRAMENTOS E PINÇAS DOS DISJUNTORES; MONITORAMENTO TÉRMICO DOS AMBIENTES.
VER: DIAGRAMA UNIFILAR GERAL - DOP-00603-PE-EL-DE-0001;
LAYOUT - DISTRIBUIÇÃO DE FORÇA - DOP-00603-PE-EL-DE-0005;
ESPECIFICAÇÃO TÉCNICA - PAINÉIS DE MÉDIA TENSÃO - DOP-00603-PE-EL-ET-0001.</t>
  </si>
  <si>
    <t>PROJETO DETALHADO DOS PAINÉIS ELÉTRICOS</t>
  </si>
  <si>
    <t>ESTUDO DE CURTO-CIRCUITO, SELETIVIDADE E PROTEÇÃO - ITEM 5.1.2 DO MEMORIAL DECRITIVO DOP-00603-PE-EL-MD-0001.</t>
  </si>
  <si>
    <t>ESTUDO DE ATERRAMENTO - ITEM 5.1.3 DO MEMORIAL DESCRITIVO DOP-00603-PE-EL-MD-0001.</t>
  </si>
  <si>
    <t>ESTUDO DE ARC FLASH - ITEM 5.1.4 DO MEMORIAL DESCRITIVO DOP-00603-PE-EL-MD-0001.</t>
  </si>
  <si>
    <t>PARAMETRIZAÇÃO E AFERIÇÃO DOS RELÉS DE PROTEÇÃO - ITEM 5.3.8 DO MEMORIAL DESCRITIVO DOP-00603-PE-EL-MD-0001.</t>
  </si>
  <si>
    <t>TESTES DE FAT, CHECK LIST, SAT, COMISSIONAMENTO E TREINAMENTOS - ITEM 6, 7, 8, 9, E 12 DO MEMORIAL DESCRITIVO DE ELÉTRICA - DOP-00603-PE-EL-MD-0001.</t>
  </si>
  <si>
    <t>PAINÉIS DE MÉDIA TENSÃO -  QGMT2-603-1001 - 17,5 kV / 1250 A / 40 kA – 1s
PAINÉIS DE MÉDIA TENSÃO - SM6 - SCHNEIDER ELECTRIC, COM SISTEMA DE MONITORAMENTO DE SUBESTAÇÃO (SMD). EM TODOS OS MÓDULOS DEVE SER CONSIDERADO:
- EASERGY P5F30 - E PLACA DE COMUNICAÇÃO COM INTERFACE ETHERNET (RJ45) ATENDENDO AOS PROTOCOLOS DE COMUNICAÇÃO DA IEC 61850 e 1 UNIDADE DE CONVERSOR ETHERNET GATEWAY (cod. EGX150 - LINK 150).
- MODULO SMD: MONITORAMENTO COM SENSORES TÉRMICOS SEM FIO E SEM BATERIAS NAS CONEXÕES DE CABOS, BARRAMENTOS E PINÇAS DOS DISJUNTORES; MONITORAMENTO TÉRMICO DOS AMBIENTES.
VER: DIAGRAMA UNIFILAR GERAL - DOP-00603-PE-EL-DE-0001;
LAYOUT - DISTRIBUIÇÃO DE FORÇA - DOP-00603-PE-EL-DE-0005;
ESPECIFICAÇÃO TÉCNICA - PAINÉIS DE MÉDIA TENSÃO - DOP-00603-PE-EL-ET-0001.</t>
  </si>
  <si>
    <t>TRANSFORMADOR 112,5kVA - TR1-603-1002
A SECO - REDUÇÃO DE 13,2kV PARA 220V - ABRIGADO - IP21
VER: DIAGRAMA UNIFILAR - DOP-00603-PE-EL-DE-0001;
ESPECIFICAÇÃO TÉCNICA - TRANSFORMADORES -  DOP-00603-PE-EL-ET-0002; 
LAYOUT - DISTRIBUIÇÃO DE FORÇA - DOP-00603-PE-EL-DE-0005.</t>
  </si>
  <si>
    <t>GRUPO GERADOR - 150kVA-220V-3Ø-60Hz   
GE1-603-1004, CARENADO - 150kVA-220V-3Ø-60Hz FAZ PARTE DO ESCOPO DE FORNECIMENTO DO CONJUNTO DO GRUPO GERADO: GERADOR 150 kVA, PAINEL DO GERADOR (USCA), QTA, INTERLIGAÇÕES ELÉTRICA, TANQUE DE ÓLEO DIARIO (MONTADO DO SKID DO GERADOR), SISTEMA DE TRANSFERÊNCIA DE CARGA EM RAMPA STR, AMORTECEDORES DE VIBRAÇÃO, MANUAL DE OPERAÇÃO E MANUTENÇÃO, CATALISADOR, TRANSFERÊNCIA AUTOMÁTICA COM RETORNO AUTOMÁTICO, COMISSIONAMENTO E STARTUP. 
VER: DIAGRAMA UNIFILAR -  DOP-00603-PE-EL-DE-0001;
ESPECIFICAÇÃO TÉCNICA - GERADORES -   - DOP-00603-PE-EL-ET-0003; 
LAYOUT - DISTRIBUIÇÃO DE FORÇA -  DOP-00603-PE-EL-DE-0005.</t>
  </si>
  <si>
    <t>PARAMETRIZAÇÃO DOS CONTROLADORES E REGUÇAGEM DOS DISJUNTORES</t>
  </si>
  <si>
    <t>QUADRO DE TRANSFERENCIA AUTOMÁTICA EM RAMPA
QTA1-603-1004 (ACOPLADO NO SKID DO GERADOR);
VER: DIAGRAMA UNIFILAR -  DOP-00603-PE-EL-DE-0001;
LAYOUT - DISTRIBUIÇÃO DE FORÇA -  DOP-00603-PE-EL-DE-0005.</t>
  </si>
  <si>
    <t>QLF1-603-1002
VER DIAGRAMA TRIFILAR - QLF1-603-1002 - DOP-00603-PE-EL-DE-1500;
MEMORIA DESCRITIVO DE ELÉTRICA - DOP-00603-PE-EL-MD-0001</t>
  </si>
  <si>
    <t>CHAVES DE PARTIDA
PARTIDA DIRETA TRIFÁSICA COM COMUTAÇÃO AUTOMÁTICA PARA 2 MOTORES.</t>
  </si>
  <si>
    <t>SENSOR DE NÍVEL DO TIPO BOIA</t>
  </si>
  <si>
    <t>EPI´S E EQUIPAMENTOS DE SEGURANÇA</t>
  </si>
  <si>
    <t>TAPETE DE BORRACHA ISOLANTE ELÉTRICO DE 1000x1000 mm</t>
  </si>
  <si>
    <t>PLACA DE ADVERTÊNCIA EM CHAPA DE ALUMINIO, COM PINTURA REFLETIVA "PERIGO ALTA TENSÃO"</t>
  </si>
  <si>
    <t>PLACA DE ADVERTÊNCIA "NÃO MANOBRAR ESTA CHAVE SOBRE CARGA". 
REF.:  MATERIAL: PVC - TAM.: 250 x 150 mm</t>
  </si>
  <si>
    <t>ARMÁRIO PARA EPI. REF.:  40X40X30 cm - 2 PORTAS - VERDE.</t>
  </si>
  <si>
    <t>PROTEÇÃO FACIAL - CAPUZ CATEGORIA 4 - COR LARANJA - TAM. ÚNICO. 
REF.: CA 32503 – FAB.: DUPONT.</t>
  </si>
  <si>
    <t>PROTEÇÃO TRONCO - MACACAO CATEGORIA 4 - COR LARANJA. 
REF.: CA 33.111 – FAB.: DUPONT</t>
  </si>
  <si>
    <t>LUVA ISOLANTE DE BORRACHA, ACIMA DE 10 ATÉ 20 KV</t>
  </si>
  <si>
    <t>LUVA DE COURO PARA PROTEÇÃO DE LUVA ISOLANTE</t>
  </si>
  <si>
    <t>CONJUNTO DE ATERRAMENTO PARA ATERRAMENTO TEMPORÁRIO 15kV COM BASTÃO PARA BARRAMENTO.</t>
  </si>
  <si>
    <t>DETECTOR DE TENSÃO PARA INSTALAÇÃO EM VARA DE MANOBRA ATÉ 50 KV COM SINAL SONORO, LED, COM BOLSA.</t>
  </si>
  <si>
    <t>LOUSA EM LAMINADO MELAMÍNICO, BRANCO - LINHA COMERCIAL</t>
  </si>
  <si>
    <t>INSTALAÇÕES NOS CUBICULOS DE MEDIA TENSÃO EXISTENTES</t>
  </si>
  <si>
    <t>CABINE ELÉTRICA Nº02</t>
  </si>
  <si>
    <t>FORNECIMENTO E INSTALAÇÃO DE MICRO SWITCH PARA POSSIBILITAR O MONITORAMENTO DO STATUS (ABERTO/FECHADO/ATERRADO) DAS CHAVES SECCIONADORAS DO CUBÍCULO DE MÉDIA TENSÃO SM6 DA SCHNEIDER ELECTRIC EXISTENTE.</t>
  </si>
  <si>
    <t>CABINE ELÉTRICA Nº24</t>
  </si>
  <si>
    <t>FORNECIMENTO E INSTALAÇÃO DE MATERIAIS PARA A CONEXÃO ELÉTRICA ATRAVES DE ENTRADAS E SAIDAS DIGITAIS E ANALOGICAS ENTRE DISJUNTOR DE MÉDIA TENSÃO E RELE DE PROTEÇÃO PARA MONITORAMENTO DOS SEGUINTES STATUS:
- POSIÇÃO (INSERIDO/TESTE/EXTRAÍDO);
- SUPERVISÃO DA BOBINA;
- ESTADO DE OPERAÇÃO (LIGADO/DESLIGADO);
- TRIP - ATUAÇÃO DO DISPOSITIVO;
- MOLA DESCARREGADA;
- COMANDO LIGA E DESLIGA.</t>
  </si>
  <si>
    <t>CABINE ELÉTRICA Nº26</t>
  </si>
  <si>
    <t>FORNECIMENTO E INSTALAÇÃO DE MICRO SWITCH PARA POSSIBILITAR O MONITORAMENTO DO STATUS (ATERRADO) DAS CHAVES SECCIONADORAS DO CUBÍCULO DE MÉDIA TENSÃO SM6 DA SCHNEIDER ELECTRIC EXISTENTE.</t>
  </si>
  <si>
    <t>CABINE ELÉTRICA Nº14</t>
  </si>
  <si>
    <t>PAR</t>
  </si>
  <si>
    <t>DOP-00603-PE-HV-LI-0002_00</t>
  </si>
  <si>
    <t>HVAC - PRÉDIO 00603 - CABINE 3</t>
  </si>
  <si>
    <t>2.12</t>
  </si>
  <si>
    <t>2.13</t>
  </si>
  <si>
    <t>2.14</t>
  </si>
  <si>
    <t>UNIDADE EVAPORADORA E CONDENSADORA SISTEMA SPLIT PISO TETO SPACE, REF.: CARRIER
TIPO DE GÁS: R410A, CAPACIDADE NOMINAL DE 54.000 BTU/h.
CONFORME FOLHA DE DADOS, INCLUSIVE INSTALAÇÃO.
 TAG: 00603-UEV0101-H e 00603-UCD0101-H</t>
  </si>
  <si>
    <t>UNIDADE EVAPORADORA E CONDENSADORA SISTEMA SPLIT PISO TETO SPACE, REF.: CARRIER
TIPO DE GÁS: R410A, CAPACIDADE NOMINAL DE 54.000 BTU/h.
CONFORME FOLHA DE DADOS, INCLUSIVE INSTALAÇÃO.
 TAG: 00603-UEV0201-H e 00603-UCD0201-H</t>
  </si>
  <si>
    <t>UNIDADE EVAPORADORA E CONDENSADORA SISTEMA SPLIT HI-WALL INVERTER, REF.: MIDEA
TIPO DE GÁS: R410A, CAPACIDADE NOMINAL DE 18.000 BTU/h.
CONFORME FOLHA DE DADOS, INCLUSIVE INSTALAÇÃO.
 TAG: 00603-UEV0301-H e 00603-UCD0301-H</t>
  </si>
  <si>
    <t>UNIDADE EVAPORADORA E CONDENSADORA SISTEMA SPLIT HI-WALL INVERTER, REF.: MIDEA
TIPO DE GÁS: R410A, CAPACIDADE NOMINAL DE 18.000 BTU/h.
CONFORME FOLHA DE DADOS, INCLUSIVE INSTALAÇÃO.
 TAG: 00603-UEV0401-H e 00603-UCD0401-H</t>
  </si>
  <si>
    <t>TUBO DE COBRE FLEXÍVEL, ESP. 1/32",  DIÂMETRO 1/4", INCLUSIVE CURVAS E CONEXÕES</t>
  </si>
  <si>
    <t>TUBO DE COBRE FLEXÍVEL, ESP. 1/32",  DIÂMETRO 1/2", INCLUSIVE CURVAS E CONEXÕES</t>
  </si>
  <si>
    <t>TUBO DE COBRE SEM COSTURA, RÍGIDO - ESP. 1/16",  DIÂMETRO 3/8", INCLUSIVE CURVAS E CONEXÕES</t>
  </si>
  <si>
    <t>TUBO DE COBRE SEM COSTURA, RÍGIDO - ESP. 1/16",  DIÂMETRO 1", INCLUSIVE CURVAS E CONEXÕES</t>
  </si>
  <si>
    <t>TUBO DE COBRE SEM COSTURA, RÍGIDO - ESP. 1/32",  DIÂMETRO 3/8", INCLUSIVE CURVAS E CONEXÕES</t>
  </si>
  <si>
    <t>TUBO DE COBRE SEM COSTURA, RÍGIDO - ESP. 1/32",  DIÂMETRO 1", INCLUSIVE CURVAS E CONEXÕES</t>
  </si>
  <si>
    <t>PROTEÇÃO MECÂNICA PARA ISOLAMENTO TÉRMICO EM ALUMÍNIO</t>
  </si>
  <si>
    <t>CHAPA DE AÇO INÓX 316 ESP. #18 PARA CONFECÇÃO DE BANDEJAS DE CONDENSADOS</t>
  </si>
  <si>
    <t>SERVIÇOS DE STATUP , COMISSIONAMENTO E ENSAIOS , CONFORME FABRICANTE.</t>
  </si>
  <si>
    <t>SUPORTE TIPO MÃO FRANCESA PARA EVAPORADORA PISO TETO 80,0 KG</t>
  </si>
  <si>
    <t>SUPORTE TIPO MÃO FRANCESA PARA EVAPORADORA PISO TETO 30,0 KG</t>
  </si>
  <si>
    <t>ESP. 1/32" ø 1/4"</t>
  </si>
  <si>
    <t>ESP. 1/32" ø 1/2"</t>
  </si>
  <si>
    <t>ESP. 1/16" ø 3/8"</t>
  </si>
  <si>
    <t>ESP. 1/16" ø 1"</t>
  </si>
  <si>
    <t>ESP. 1/32" ø 3/8"</t>
  </si>
  <si>
    <t>ESP. 1/32" ø 1"</t>
  </si>
  <si>
    <t>ø 1/2"</t>
  </si>
  <si>
    <t xml:space="preserve"> ø 1"</t>
  </si>
  <si>
    <t>#18</t>
  </si>
  <si>
    <t>SPCI - PRÉDIO 00603 - CABINE 3</t>
  </si>
  <si>
    <t>4.7</t>
  </si>
  <si>
    <t>4.8</t>
  </si>
  <si>
    <t>4.9</t>
  </si>
  <si>
    <t>4.10</t>
  </si>
  <si>
    <t xml:space="preserve">Extintores portáteis  do tipo "Espuma Mecânica", com capacidade extintora mínima de 2-A: 10-B - capacidade de 6Kg	</t>
  </si>
  <si>
    <t>SISTEMA DE DETECÇÃO E ALARME DE INCÊNDIO</t>
  </si>
  <si>
    <t>Detector óptico de fumaça com base endereçável</t>
  </si>
  <si>
    <t>Detector termovelocimétrico endereçável com base endereçável</t>
  </si>
  <si>
    <t>Acionador manual endereçável  tipo quebra vidro, em caixa plástica deve ser compatível com o painel central de alarme de incêndio</t>
  </si>
  <si>
    <t>Sirene audiovisual tipo endereçável</t>
  </si>
  <si>
    <t>Cabo de cobre flexível blindado de 2 x 2,5 mm², isolamento 600V, isolação em VC/E 105°C - para detecção de incêndio</t>
  </si>
  <si>
    <t>Eletroduto galvanizado conforme NBR13057 -  3/4´ com acessórios (condulete, abraçadeira, suportação)</t>
  </si>
  <si>
    <t>Central de detecção e alarme de incêndio completa, autonomia de 1 hora para 12 laços, 220 V/12 V</t>
  </si>
  <si>
    <t xml:space="preserve">SISTEMA DE LINHA DE VIDA </t>
  </si>
  <si>
    <t xml:space="preserve">Cabo de aço inox, bitola 3/8" (9,55mm)TIPO 6x19 AF </t>
  </si>
  <si>
    <t>Sapatilho leve aço inox AISI304 para cabo 3/8"</t>
  </si>
  <si>
    <t>Grampo leve DIN 741 aço inox ASI304 para cabo 3/8"</t>
  </si>
  <si>
    <t xml:space="preserve">Esticador DIN 1480 manilha x manilha para cabo 3/8" </t>
  </si>
  <si>
    <t>Poste de ancoragem (P03-PLACA) para laje, com tubo vertical de 60cm</t>
  </si>
  <si>
    <t>Parafuso ASTM A307 1/2" x 31,8 mm, tipo A325, com porca ASTM A563-1/2"-DH e arruela ASTM F436-1/2"-1, 2</t>
  </si>
  <si>
    <t>Chapa de aço 200 x 80 x 5 mm</t>
  </si>
  <si>
    <t xml:space="preserve">Calha, rufo, afins em chapa galvanizada nº 24 </t>
  </si>
  <si>
    <t xml:space="preserve">Laudo Técnico para instalação de Linha de Vida </t>
  </si>
  <si>
    <t xml:space="preserve">6kg </t>
  </si>
  <si>
    <t>3/8"</t>
  </si>
  <si>
    <t>h= 60cm</t>
  </si>
  <si>
    <t>1/2"</t>
  </si>
  <si>
    <t>200x80x5mm</t>
  </si>
  <si>
    <t>0,30m x 0,50m</t>
  </si>
  <si>
    <t>Placa de sinalização em PVC, com indicação de alerta</t>
  </si>
  <si>
    <t>Placa de sinalização em PVC, com indicação de proibição normativa</t>
  </si>
  <si>
    <t xml:space="preserve">Placa de sinalização em PVC, M-1 com indicação dos sistemas de proteção contra incêndio </t>
  </si>
  <si>
    <t>240x120mm</t>
  </si>
  <si>
    <t>200x200mm</t>
  </si>
  <si>
    <t>150x200mm</t>
  </si>
  <si>
    <t>DOP-00603-PE-IN-LM-0001_01</t>
  </si>
  <si>
    <t>TELECOM - INFRAESTRUTURA - PRÉDIO 00603 - CABINE 3</t>
  </si>
  <si>
    <t>3.1.13</t>
  </si>
  <si>
    <t>3.1.14</t>
  </si>
  <si>
    <t>3.1.15</t>
  </si>
  <si>
    <t>3.1.16</t>
  </si>
  <si>
    <t>3.1.17</t>
  </si>
  <si>
    <t>3.1.18</t>
  </si>
  <si>
    <t>3.1.19</t>
  </si>
  <si>
    <t>3.1.20</t>
  </si>
  <si>
    <t>3.1.21</t>
  </si>
  <si>
    <t>3.1.22</t>
  </si>
  <si>
    <t>2.1.4</t>
  </si>
  <si>
    <t>2.1.5</t>
  </si>
  <si>
    <t>2.1.6</t>
  </si>
  <si>
    <t>2.1.7</t>
  </si>
  <si>
    <t>2.1.8</t>
  </si>
  <si>
    <t>2.1.9</t>
  </si>
  <si>
    <t>2.1.10</t>
  </si>
  <si>
    <t>2.1.11</t>
  </si>
  <si>
    <t>2.1.12</t>
  </si>
  <si>
    <t>2.1.13</t>
  </si>
  <si>
    <t>2.1.14</t>
  </si>
  <si>
    <t>PRÉDIO 00603 - CABINE N°03</t>
  </si>
  <si>
    <t>LEITO PARA CABOS TIPO ESCADA, TRECHO RETO, EM AÇO GALVANIZADO A FOGO, CONSTITUÍDO DE LONGARINAS DE PERFIL "U", CHAPA #12MSG, ABAS PARA FORA E TRAVESSAS DE PERFILADO A CADA 250mm, ABAS DE 100mm, COMPRIMENTO DE 3000mm C/ TAMPA.
FABRICANTE.</t>
  </si>
  <si>
    <t>ELETRODUTO GALVANIZADO A QUENTE CONFORME NBR6323 - 1.1/4´ COM ACESSÓRIOS</t>
  </si>
  <si>
    <t>CONDULETE METÁLICO DE  1.1/4´</t>
  </si>
  <si>
    <t>FIBRA ÓPTICA CFOA-SM-DDR-S 12F TS (PFV) LSZH (ABNT CL)
REF: FURUKAWA</t>
  </si>
  <si>
    <t xml:space="preserve">CONECTOR FÊMEA BLINDADO GIGALAN CAT6 </t>
  </si>
  <si>
    <t>PATCH CORD F/UTP GIGALAN CAT.6  COR CZ 1,0m
REF: FURUKAWA</t>
  </si>
  <si>
    <t>CORDÃO ÓPTICO MONOMODO  DUPLEX UPC LC X LC 1,5M
REF: FURUKAWA</t>
  </si>
  <si>
    <t>Meraki 10 GbE Twinax Cable with SFP+ Modules, 3 Meter
REF: CISCO</t>
  </si>
  <si>
    <t>RACK FECHADO 24U até 44U x800mm  EasyFLEX com calha vertical 100X153mm (incluir acessórios: rodas ou pé nivelador, chave, bandejas, ventilador, tampa inferior e lateral)
REF: GP RACKS</t>
  </si>
  <si>
    <t>IE-4010-4S24P
REF: CISCO</t>
  </si>
  <si>
    <t>Switch Meraki MS150-24P-4X L2 Stck Cld-Mngd 24GE 370W PoE + Meraki AC Power Cord for MX and MS (Brazil Plug)
REF: CISCO</t>
  </si>
  <si>
    <t>Meraki 10G Base LR Single-Mode
REF: CISCO</t>
  </si>
  <si>
    <t>PATCH PANEL DESCARREGADO BLINDADO 24P 1U COM ÍCONES
REF: FURUKAWA</t>
  </si>
  <si>
    <t>CÂMERA IP BULLET  part number DS-2CD2043G2-I (2.8MM) com cartão SD Hikvision 128G, classe 10 e com todos opcionais como parafusos e buchas adequados para a correta instalação.
FABRIC.:HIKVISION</t>
  </si>
  <si>
    <t>ACCESS POINT WI-FI 6E - CW9164-MR
REF: CISCO</t>
  </si>
  <si>
    <t>CAIXA DE PASSAGEM CFTV MODELO VBOX 125x123x60mm
REF: -</t>
  </si>
  <si>
    <t>BANDEJA PARA FIBRA ÓPTICA DIO A270 C/ KIT COMPLETO PARA FUSÃO DE 12 PARES DE FIBRA ÓPTICA SM (CONSIDERAR ACOPLADOR LC-UPC)
REF: FURUKAWA</t>
  </si>
  <si>
    <t>REGUA PARA RACK 19 COM 8 TOMADAS 20A BIVOLT 1,5M DE CABO, NR141368</t>
  </si>
  <si>
    <t>NVR MODELO DS-96128NI-I24 (GRAVADOR DE VIDEO EM REDE) PARA ATÉ 128 CANAIS.
REF: HIKVISION</t>
  </si>
  <si>
    <t>HD SEAGATE SKYHAWK 10 TB - MODELO ST10000VE0008
REF: SEAGATE</t>
  </si>
  <si>
    <t>Nobreak Atrium Rack AR2200Bi 115 3U XL.
MODELO: AR2200RMXLBI3U-BR
FABRIC.: SMS</t>
  </si>
  <si>
    <t>PAINEL DE FECHAMENTO 1U 
FABRIC.: FURUKAWA</t>
  </si>
  <si>
    <t>PRÉDIO 00312 - CABINE N°02</t>
  </si>
  <si>
    <t>DETALHAMENTO E COMPATIBILIZAÇÃO DO PROJETO DE TELECOMUNICAÇÕES COM AS DEMAIIS DICIPLINA.
DETALHAMENTO DEVE CONTEMPLAR TODOS OS SISTEMAS E OBJETOS DO ESCOPO.
CONFORME MEMORIAL DESCRITIVO DOP-00603-PE-TI-GE-MD-0001</t>
  </si>
  <si>
    <t>INFRAESTRUTURA TELECOM</t>
  </si>
  <si>
    <t>CABO MULTILAN  CAT.6  U/UTP CM COR VM
FABRIC.:FURUKAWA</t>
  </si>
  <si>
    <t>PATCH CORD U/UTP MULTILAN CAT.6 COR VM 2,5m
FABRIC.:FURUKAWA</t>
  </si>
  <si>
    <t>CONECTOR FÊMEA GIGALAN CAT6 90/180
FABRIC.:FURUKAWA</t>
  </si>
  <si>
    <t>PRÉDIO 01449 - CABINE N°14</t>
  </si>
  <si>
    <t>GUIA DE CABO HORIZONTAL FECHADO 1U Alta densidade
FABRIC.:FURUKAWA</t>
  </si>
  <si>
    <t>Velcro dupla face 17mm de largura com 3m de comprimento na cor preto
FABRIC.:S/MARCA</t>
  </si>
  <si>
    <t>Cabo Óptico CFOA-SM-DDR-S 12F TS LSZH (ABNT CL)
FABRIC.:FURUKAWA</t>
  </si>
  <si>
    <t>PRÉDIO 00620 - CABINE N°20</t>
  </si>
  <si>
    <t>DETALHAMENTO E COMPATIBILIZAÇÃO DO PROJETO DE TELECOMUNICAÇÕES E ELÉTRICA COM AS DEMAIIS DICIPLINA.
DETALHAMENTO DEVE CONTEMPLAR TODOS OS SISTEMAS E OBJETOS DO ESCOPO.
CONFORME MEMORIAL DOP-00603-PE-TI-GE-MD-0001</t>
  </si>
  <si>
    <t>RÉGUA PDU COM 8 TOMADAS PARA RACK DE 19" 20A,  NR14136
FABRIC.:APC</t>
  </si>
  <si>
    <t>IE-4010-4S24P
 FABRIC.: CISCO</t>
  </si>
  <si>
    <t>TRANSCEIVER HP X121 1GSFP LCLX. J4859C. 
FABRIC.: HP</t>
  </si>
  <si>
    <t>Distribuidor Interno Óptico modelo BW12 c/ kit completo para fusão de 6 pares de fibra óptica SM (considerar Acoplador LC-UPC)
FABRIC.:FURUKAWA</t>
  </si>
  <si>
    <t>CORDÃO ÓPTICO SM DUPLEX UPC LC x LC 1,5m
FABRIC.:FURUKAWA</t>
  </si>
  <si>
    <t>PATCH CORD F/UTP GIGALAN CAT.6  COR CZ 2,5m
FABRIC.FURUKAWA</t>
  </si>
  <si>
    <t>NVR modelo DS-96128NI-I24 (gravador de video em rede) para até 128 canais.
FABRIC.:HIKVISION</t>
  </si>
  <si>
    <t>HD 10TB modelo ST10000VE0008
FABRIC.:SEAGATE</t>
  </si>
  <si>
    <t>ALIMENTAÇÃO DO RACK
Mão de obra de montagem das infras, cabos e tomadas para a aliemntação do Rack</t>
  </si>
  <si>
    <t>CONJUNTO 1 TOMADA 2P+T DE 20 A, COR VERMELHA - REF: TRAMONTINA</t>
  </si>
  <si>
    <t>PRÉDIO 01403 - CABINE N°26</t>
  </si>
  <si>
    <t>DETALHAMENTO E COMPATIBILIZAÇÃO DO PROJETO DE TELECOMUNICAÇÕES COM AS DEMAIIS DICIPLINA.
DETALHAMENTO DEVE CONTEMPLAR TODOS OS SISTEMAS E OBJETOS DO ESCOPO.
CONFORME MEMORIAL DESCRITIVO DI-01021-PB-TI-MD-0001.</t>
  </si>
  <si>
    <t>ELETRODUTO DE PVC RÍGIDO ROSCÁVEL DE 2´ - COM ACESSÓRIOS</t>
  </si>
  <si>
    <t>CONDULETE METÁLICO DE 2´</t>
  </si>
  <si>
    <t>DUTO PEAD 4´ NA COR PRETO, SEÇÃO CIRCULAR, CORRUGAÇÃO HELICOIDAL, CONFORME ABNT NBR 15715. 
FABRICANTE: KANAFLEX OU SIMILAR</t>
  </si>
  <si>
    <t>RACK'S</t>
  </si>
  <si>
    <t>Distribuidor Interno Óptico modelo A270 c/ kit completo para fusão de 6 pares de fibra óptica SM (considerar Acoplador LC-UPC)
FABRIC.:FURUKAWA</t>
  </si>
  <si>
    <t>CAIXA DE PASSAGEM METALICA 30X30</t>
  </si>
  <si>
    <t>MINIDISJUNTOR BIPOLAR 20A</t>
  </si>
  <si>
    <t>PRÉDIO 00621 - CABINE N°21</t>
  </si>
  <si>
    <t>GRAMPO TIPO ´C´ DIAMETRO 3/8`, COM BALANCIM TAMANHO GRANDE</t>
  </si>
  <si>
    <t>PONTOS</t>
  </si>
  <si>
    <t>3.1.23</t>
  </si>
  <si>
    <t>3.1.24</t>
  </si>
  <si>
    <t>Meraki MS150-24 License and Support, 5 Year
REF: CISCO</t>
  </si>
  <si>
    <t>LICENÇA CÂMERA: HIKVISION HikCentral-P-VSS-1Ch (Licença expansão)
REF: HIKVISION</t>
  </si>
  <si>
    <t>LICENÇA ANTENA: licença ecom suporte para o ponto de acesso Meraki.
REF: CISCO</t>
  </si>
  <si>
    <t>DOP-00603-PE-TI-GE-LI-0001</t>
  </si>
  <si>
    <t>CIVIL - P624 - ABRIGO DE ÓLEO DIESEL E ABRIGO DE INFLAMAVÉIS</t>
  </si>
  <si>
    <t>PRÉDIO 624 - ABRIGO DE ÓLEO DIESEL E ABRIGO DE INFLAMAVÉIS</t>
  </si>
  <si>
    <t>DOP-00624-PE-CV-LI-0001</t>
  </si>
  <si>
    <t>CIVIL - PRÉDIO 624 - CABINE 3</t>
  </si>
  <si>
    <t>1.3.6</t>
  </si>
  <si>
    <t>1.3.7</t>
  </si>
  <si>
    <t>1.3.8</t>
  </si>
  <si>
    <t>1.3.9</t>
  </si>
  <si>
    <t>1.3.10</t>
  </si>
  <si>
    <t>1.3.11</t>
  </si>
  <si>
    <t>5.2.1.1</t>
  </si>
  <si>
    <t>5.2.1.2</t>
  </si>
  <si>
    <t>5.2.1.3</t>
  </si>
  <si>
    <t>5.2.1.4</t>
  </si>
  <si>
    <t>7.1.4</t>
  </si>
  <si>
    <t>7.1.5</t>
  </si>
  <si>
    <t>7.1.6</t>
  </si>
  <si>
    <t>7.1.7</t>
  </si>
  <si>
    <t>7.1.8</t>
  </si>
  <si>
    <t>7.1.9</t>
  </si>
  <si>
    <t>7.1.10</t>
  </si>
  <si>
    <t>7.1.11</t>
  </si>
  <si>
    <t>7.1.12</t>
  </si>
  <si>
    <t>7.1.13</t>
  </si>
  <si>
    <t>8.1.1</t>
  </si>
  <si>
    <t>8.1.2</t>
  </si>
  <si>
    <t>8.1.3</t>
  </si>
  <si>
    <t>8.1.4</t>
  </si>
  <si>
    <t>8.1.5</t>
  </si>
  <si>
    <t>8.1.7</t>
  </si>
  <si>
    <t>9.1.1</t>
  </si>
  <si>
    <t>9.1.2</t>
  </si>
  <si>
    <t>9.1.3</t>
  </si>
  <si>
    <t>10.1.1</t>
  </si>
  <si>
    <t>10.1.2</t>
  </si>
  <si>
    <t>10.1.3</t>
  </si>
  <si>
    <t>11.1.1</t>
  </si>
  <si>
    <t>11.1.2</t>
  </si>
  <si>
    <t>11.1.3</t>
  </si>
  <si>
    <t>11.1.4</t>
  </si>
  <si>
    <t>11.1.5</t>
  </si>
  <si>
    <t>11.1.6</t>
  </si>
  <si>
    <t>11.2.1</t>
  </si>
  <si>
    <t>11.2.2</t>
  </si>
  <si>
    <t>11.2.3</t>
  </si>
  <si>
    <t>11.2.4</t>
  </si>
  <si>
    <t>11.2.5</t>
  </si>
  <si>
    <t>11.2.6</t>
  </si>
  <si>
    <t>11.2.7</t>
  </si>
  <si>
    <t>11.2.8</t>
  </si>
  <si>
    <t>11.2.11</t>
  </si>
  <si>
    <t>12.3</t>
  </si>
  <si>
    <t>12.4</t>
  </si>
  <si>
    <t>SERVIÇOS PRELIMINARES</t>
  </si>
  <si>
    <t>LOCAÇÃO DA OBRA</t>
  </si>
  <si>
    <t>PROTEÇÃO</t>
  </si>
  <si>
    <t xml:space="preserve">PROTEÇÃO DE SUPERFÍCIES EM GERAL COM PLÁSTICO BOLHA </t>
  </si>
  <si>
    <t xml:space="preserve">LONA PLÁSTICA PRETA </t>
  </si>
  <si>
    <t>DEMOLIÇÃO DO ABRIGO DE INFLAMAVÉIS E SALA DE MANUTENÇÃO</t>
  </si>
  <si>
    <t>DEMOLIÇÃO MECANIZADA DE CONCRETO ARMADO, INCLUSIVE FRAGMENTAÇÃO, CARREGAMENTO, TRANSPORTE ATÉ 1 QUILÔMETRO E DESCARREGAMENTO.</t>
  </si>
  <si>
    <t>CIMBRAMENTO TUBULAR METÁLICO</t>
  </si>
  <si>
    <t>MONTAGEM E DESMONTAGEM DE CIMBRAMENTO TUBULAR METÁLICO</t>
  </si>
  <si>
    <t>DESCIMBRAMENTO EM MADEIRA</t>
  </si>
  <si>
    <t>REMOÇÃO DE TUBULAÇÃO HIDRÁULICA EM GERAL, INCLUINDO CONEXÕES, CAIXAS E RALOS</t>
  </si>
  <si>
    <t>REMOÇÃO DE TUBULAÇÃO ELÉTRICA EMBUTIDA COM DIÂMETRO EXTERNO ATÉ 50 MM</t>
  </si>
  <si>
    <t>CARGA, MANOBRA E DESCARGA DE ENTULHO EM CAMINHÃO BASCULANTE 14 M³ - CARGA COM ESCAVADEIRA HIDRÁULICA  (CAÇAMBA DE 0,80 M³ / 111 HP) E DESCARGA LIVRE (UNIDADE: M3) - CARGA MECANIZADA E REMOÇÃO DE ENTULHO, INCLUSIVE TRANSPORTE ATÉ 1KM</t>
  </si>
  <si>
    <t>TRANSPORTE COM CAMINHÃO BASCULANTE DE 14 M³, EM VIA URBANA PAVIMENTADA, DMT ATÉ 30 KM (UNIDADE: M3XKM) - TRANSPORTE DE ENTULHO POR CAMINHÃO BASCULANTE, A PARTIR DE 1KM</t>
  </si>
  <si>
    <t>DEMOLIÇÃO ABRIGO OD03</t>
  </si>
  <si>
    <t>LIMPEZA</t>
  </si>
  <si>
    <t>LIMPEZA MECANIZADA DE TERRENO, INCLUSIVE DE CAMADA VEGETAL ATÉ 30CM DE PROFUNDIDADE, SEM TRANSPORTE</t>
  </si>
  <si>
    <t>MOVIMENTAÇÃO DE EQUIPAMENTOS - TANQUES DE DIESEL EXISTENTE</t>
  </si>
  <si>
    <t>Caminhão MUNCK 3 toneladas</t>
  </si>
  <si>
    <t>ALVENARIA E ELEMENTO DIVISOR DA SALA DE GERADORES</t>
  </si>
  <si>
    <t>ALVENARIA DE VEDAÇÃO</t>
  </si>
  <si>
    <t>CHAPISCO EM ARGAMASSA DE CIMENTO E AREIA NO TRAÇO 1:3 OU ARGAMASSA PRÉ-FABRICADA DENTRO DAS ESPECIFICAÇÕES E PRECEITOS DA NORMA NBR 7200. - CHAPISCO COMUM - ARGAMASSA DE CIMENTO E AREIA 1:3</t>
  </si>
  <si>
    <t>EMBOÇO - ARGAMASSA MISTA DE CIMENTO, CAL E AREIA 1:4/12</t>
  </si>
  <si>
    <t>REBOCO EXTERNO - ARGAMASSA PRÉ-FABRICADA</t>
  </si>
  <si>
    <t>EMBOÇO INTERNO - ARGAMASSA DE CIMENTO E AREIA 1:3</t>
  </si>
  <si>
    <t>TINTA ACRÍLICA TEXTURADA</t>
  </si>
  <si>
    <t>ESTRUTURA METÁLICA DA SALA DE GERADORES</t>
  </si>
  <si>
    <t>ADEQUAÇÃO COBERTURA EXISTENTE</t>
  </si>
  <si>
    <t>TELHAMENTO EM CHAPA DE AÇO PRÉ-PINTADA, TIPO SANDUÍCHE, ESPESSURA DE 0,50MM, COM POLIISOCIANURATO (PIR)</t>
  </si>
  <si>
    <t>ABRIGO DE ÓLEO DIESEL - OD03 -  ESCAVAÇÃO</t>
  </si>
  <si>
    <t>ABRIGO DE ÓLEO DIESEL - OD03 - FUNDAÇÃO</t>
  </si>
  <si>
    <t>PISO, PILARES E VIGAS</t>
  </si>
  <si>
    <t>COMPACTAÇÃO DE ATERRO MECANIZADO A 100% PN, SEM FORNECIMENTO DE SOLO EM CAMPO ABERTO</t>
  </si>
  <si>
    <t>LONA PLÁSTICA PRETA - USO GERAL</t>
  </si>
  <si>
    <t>CONCRETO - ENSAIO DE RUPTURA A COMPRESSÃO (CORPO DE PROVA)</t>
  </si>
  <si>
    <t>ABRIGO DE ÓLEO DIESEL - ALVENARIA E ELEMENTO DIVISOR</t>
  </si>
  <si>
    <t>CHAPISCO EM ARGAMASSA DE CIMENTO E AREIA NO TRAÇO 1:3 OU ARGAMASSA PRÉ-FABRICADA DENTRO DAS ESPECIFICAÇÕES E PRECEITOS DA NORMA NBR 7200. - CHAPISCO</t>
  </si>
  <si>
    <t>GRADIL COM FECHAMENTO VERTICAL EM BARRA CHATA DE AÇO GALVANIZADO COM DIMENSÕES 25,4X3,17mm  (ESPAÇAMENTO ENTRE BARRAS=0,10M) 
TRAVAMENTO HORIZONTAL EM BARRA REDONDA DE AÇO GALVANIZADO Ø=6mm (ESPAÇAMENTO ENTRE AS BARRAS=0,20M). ACABAMENTO EM PINTURA ELETROSTÁTICA COR: PRETO 9005</t>
  </si>
  <si>
    <t>ABRIGO DE ÓLEO DIESEL - COBERTURA METÁLICA</t>
  </si>
  <si>
    <t xml:space="preserve">ABRIGO DE ÓLEO DIESEL -  BASE DE APOIO DO TANQUE DE ÓLEO DIESEL E BOMBA </t>
  </si>
  <si>
    <t xml:space="preserve">BASE DE APOIO DO TANQUE DE ÓLEO DIESEL E BOMBA </t>
  </si>
  <si>
    <t>TUBO DE PVC RÍGIDO PxB COM VIROLA E ANEL DE BORRACHA, LINHA ESGOTO SÉRIE REFORÇADA 'R', DN=150 mm, INCLUSIVE CONEXÕES</t>
  </si>
  <si>
    <t>VÁLVULA DE ESFERA EM AÇO CARBONO FUNDIDO, PASSAGEM PLENA, ACIONAMENTO COM ALAVANCA, CLASSE 600 LIBRAS PARA ÁGUA, ÓLEO E GÁS DN= 4"</t>
  </si>
  <si>
    <t>CAIXA SEPARADORA DE ÁGUA E ÓLEO</t>
  </si>
  <si>
    <t>SEPARADOR DE ÁGUA E ÓLEO FABRICADO EM CONCRETO, COM FILTRO COALESCENTE DE REDE REMOVÍVEL, CLASSE I - CAPACIDADE DE 2300 L</t>
  </si>
  <si>
    <t>TAMPÃO EM FERRO FUNDIDO, DIÂMETRO DE 600MM, CLASSE D 400 (Ruptura &gt; 400kN)</t>
  </si>
  <si>
    <t xml:space="preserve"> REALOCAÇÃO DO TANQUE DE ÓLEO DIESEL</t>
  </si>
  <si>
    <t>TUBO SCH80, EM AÇO CARBONO ASTM A106GR.B, SEM COSTURA, EXTREMIDADE LISA, DIMENSÕES CONFORME ASME B36.10</t>
  </si>
  <si>
    <t>COTOVELO 90º 3000# EM AÇO CARBONO FORNADO ASTM A105, EXTREMIDADE PARA ENCAIXE E SOLDA E DIMENSÕES CONFORME ASME B16.11</t>
  </si>
  <si>
    <t>NIPLE SOLDA ROSCADO BSP, CLASSE 3000#, EM AÇO CARBONO FORNADO ASTM A105.</t>
  </si>
  <si>
    <t>TÊ DE REDUÇÃO, AÇO CARBONO, #3000, ES, ASTM A-105,B16.11.</t>
  </si>
  <si>
    <t>M3xMES</t>
  </si>
  <si>
    <t>PERIODO 4 H</t>
  </si>
  <si>
    <t>1"</t>
  </si>
  <si>
    <t>2"x1"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</si>
</sst>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0.0"/>
    <numFmt numFmtId="165" formatCode="_(&quot;$&quot;* #,##0.00_);_(&quot;$&quot;* \(#,##0.00\);_(&quot;$&quot;* &quot;-&quot;??_);_(@_)"/>
    <numFmt numFmtId="166" formatCode="_-[$R$-416]\ * #,##0.00_-;\-[$R$-416]\ * #,##0.00_-;_-[$R$-416]\ * &quot;-&quot;??_-;_-@_-"/>
    <numFmt numFmtId="167" formatCode="_-&quot;R$&quot;* #,##0.00_-;\-&quot;R$&quot;* #,##0.00_-;_-&quot;R$&quot;* &quot;-&quot;??_-;_-@_-"/>
    <numFmt numFmtId="168" formatCode="_-* #,##0.00_-;\-* #,##0.00_-;_-* &quot;-&quot;??_-;_-@"/>
  </numFmts>
  <fonts count="30" x14ac:knownFonts="1">
    <font>
      <sz val="11"/>
      <color theme="1"/>
      <name val="Calibri"/>
      <family val="2"/>
      <scheme val="minor"/>
    </font>
    <font>
      <sz val="10"/>
      <name val="Arial"/>
      <family val="2"/>
    </font>
    <font>
      <b/>
      <sz val="11"/>
      <name val="Calibri"/>
      <family val="2"/>
      <scheme val="minor"/>
    </font>
    <font>
      <b/>
      <sz val="16"/>
      <name val="Calibri"/>
      <family val="2"/>
      <scheme val="minor"/>
    </font>
    <font>
      <sz val="8"/>
      <name val="Calibri"/>
      <family val="2"/>
      <scheme val="minor"/>
    </font>
    <font>
      <sz val="14"/>
      <name val="Calibri"/>
      <family val="2"/>
      <scheme val="minor"/>
    </font>
    <font>
      <b/>
      <sz val="14"/>
      <name val="Calibri"/>
      <family val="2"/>
      <scheme val="minor"/>
    </font>
    <font>
      <sz val="12"/>
      <name val="Calibri"/>
      <family val="2"/>
      <scheme val="minor"/>
    </font>
    <font>
      <b/>
      <sz val="18"/>
      <name val="Calibri"/>
      <family val="2"/>
      <scheme val="minor"/>
    </font>
    <font>
      <sz val="11"/>
      <name val="Calibri"/>
      <family val="2"/>
      <scheme val="minor"/>
    </font>
    <font>
      <sz val="11"/>
      <color theme="1"/>
      <name val="Calibri"/>
      <family val="2"/>
      <scheme val="minor"/>
    </font>
    <font>
      <sz val="10"/>
      <color indexed="8"/>
      <name val="Arial"/>
      <family val="2"/>
    </font>
    <font>
      <sz val="8"/>
      <color indexed="8"/>
      <name val="Times New Roman"/>
      <family val="1"/>
    </font>
    <font>
      <b/>
      <sz val="12"/>
      <color theme="0"/>
      <name val="Calibri"/>
      <family val="2"/>
      <scheme val="minor"/>
    </font>
    <font>
      <b/>
      <sz val="13"/>
      <name val="Calibri"/>
      <family val="2"/>
      <scheme val="minor"/>
    </font>
    <font>
      <b/>
      <sz val="13"/>
      <color theme="0"/>
      <name val="Calibri"/>
      <family val="2"/>
      <scheme val="minor"/>
    </font>
    <font>
      <sz val="11"/>
      <color indexed="8"/>
      <name val="Calibri"/>
      <family val="2"/>
      <scheme val="minor"/>
    </font>
    <font>
      <sz val="10"/>
      <name val="Arial"/>
      <family val="2"/>
    </font>
    <font>
      <sz val="10"/>
      <color indexed="8"/>
      <name val="Arial"/>
      <family val="2"/>
    </font>
    <font>
      <sz val="11"/>
      <color theme="1"/>
      <name val="Arial"/>
      <family val="2"/>
    </font>
    <font>
      <b/>
      <sz val="16"/>
      <color theme="0"/>
      <name val="Calibri"/>
      <family val="2"/>
      <scheme val="minor"/>
    </font>
    <font>
      <sz val="16"/>
      <name val="Calibri"/>
      <family val="2"/>
      <scheme val="minor"/>
    </font>
    <font>
      <b/>
      <sz val="12"/>
      <name val="Calibri"/>
      <family val="2"/>
      <scheme val="minor"/>
    </font>
    <font>
      <b/>
      <sz val="12"/>
      <name val="Calibri"/>
      <family val="2"/>
    </font>
    <font>
      <b/>
      <sz val="12"/>
      <color rgb="FFFFFFFF"/>
      <name val="Calibri"/>
      <family val="2"/>
    </font>
    <font>
      <b/>
      <sz val="12"/>
      <color theme="0"/>
      <name val="Calibri"/>
      <family val="2"/>
    </font>
    <font>
      <sz val="12"/>
      <name val="Calibri"/>
      <family val="2"/>
    </font>
    <font>
      <sz val="12"/>
      <color theme="0"/>
      <name val="Calibri"/>
      <family val="2"/>
      <scheme val="minor"/>
    </font>
    <font>
      <sz val="12"/>
      <color theme="1"/>
      <name val="Calibri"/>
      <family val="2"/>
    </font>
    <font>
      <sz val="12"/>
      <color indexed="8"/>
      <name val="Calibri"/>
      <family val="2"/>
      <scheme val="minor"/>
    </font>
  </fonts>
  <fills count="2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theme="1" tint="0.14999847407452621"/>
        <bgColor indexed="64"/>
      </patternFill>
    </fill>
    <fill>
      <patternFill patternType="solid">
        <fgColor theme="3"/>
        <bgColor indexed="64"/>
      </patternFill>
    </fill>
    <fill>
      <patternFill patternType="solid">
        <fgColor theme="4" tint="0.59999389629810485"/>
        <bgColor indexed="64"/>
      </patternFill>
    </fill>
    <fill>
      <patternFill patternType="solid">
        <fgColor rgb="FF92D050"/>
        <bgColor rgb="FF93C47D"/>
      </patternFill>
    </fill>
    <fill>
      <patternFill patternType="solid">
        <fgColor theme="3" tint="-0.249977111117893"/>
        <bgColor rgb="FF16365C"/>
      </patternFill>
    </fill>
    <fill>
      <patternFill patternType="solid">
        <fgColor theme="3"/>
        <bgColor rgb="FFC5D9F1"/>
      </patternFill>
    </fill>
    <fill>
      <patternFill patternType="solid">
        <fgColor theme="3" tint="-0.249977111117893"/>
        <bgColor rgb="FF17365D"/>
      </patternFill>
    </fill>
    <fill>
      <patternFill patternType="solid">
        <fgColor rgb="FF16365C"/>
        <bgColor rgb="FF16365C"/>
      </patternFill>
    </fill>
    <fill>
      <patternFill patternType="solid">
        <fgColor theme="4" tint="0.59999389629810485"/>
        <bgColor rgb="FFC5D9F1"/>
      </patternFill>
    </fill>
    <fill>
      <patternFill patternType="solid">
        <fgColor theme="3" tint="-0.249977111117893"/>
        <bgColor rgb="FF93C47D"/>
      </patternFill>
    </fill>
    <fill>
      <patternFill patternType="solid">
        <fgColor theme="3"/>
        <bgColor rgb="FF93C47D"/>
      </patternFill>
    </fill>
    <fill>
      <patternFill patternType="solid">
        <fgColor theme="4" tint="0.59999389629810485"/>
        <bgColor rgb="FF93C47D"/>
      </patternFill>
    </fill>
    <fill>
      <patternFill patternType="solid">
        <fgColor rgb="FF92D050"/>
        <bgColor indexed="64"/>
      </patternFill>
    </fill>
    <fill>
      <patternFill patternType="solid">
        <fgColor theme="3" tint="0.39997558519241921"/>
        <bgColor indexed="64"/>
      </patternFill>
    </fill>
    <fill>
      <patternFill patternType="solid">
        <fgColor theme="3" tint="0.39997558519241921"/>
        <bgColor rgb="FF93C47D"/>
      </patternFill>
    </fill>
    <fill>
      <patternFill patternType="solid">
        <fgColor theme="3" tint="-0.249977111117893"/>
        <bgColor rgb="FF244061"/>
      </patternFill>
    </fill>
  </fills>
  <borders count="24">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indexed="64"/>
      </left>
      <right/>
      <top/>
      <bottom style="thin">
        <color theme="0"/>
      </bottom>
      <diagonal/>
    </border>
    <border>
      <left/>
      <right/>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s>
  <cellStyleXfs count="51">
    <xf numFmtId="0" fontId="0" fillId="0" borderId="0"/>
    <xf numFmtId="0" fontId="1" fillId="0" borderId="0"/>
    <xf numFmtId="0" fontId="1" fillId="0" borderId="0"/>
    <xf numFmtId="0" fontId="1" fillId="0" borderId="0"/>
    <xf numFmtId="0" fontId="1" fillId="0" borderId="0"/>
    <xf numFmtId="0" fontId="10" fillId="0" borderId="0"/>
    <xf numFmtId="165" fontId="12"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6" fillId="0" borderId="0"/>
    <xf numFmtId="0" fontId="10" fillId="0" borderId="0"/>
    <xf numFmtId="0" fontId="10" fillId="0" borderId="0"/>
    <xf numFmtId="0" fontId="11" fillId="0" borderId="0"/>
    <xf numFmtId="0" fontId="1" fillId="0" borderId="0"/>
    <xf numFmtId="0" fontId="17" fillId="0" borderId="0"/>
    <xf numFmtId="44" fontId="10" fillId="0" borderId="0" applyFont="0" applyFill="0" applyBorder="0" applyAlignment="0" applyProtection="0"/>
    <xf numFmtId="0" fontId="18" fillId="0" borderId="0">
      <alignment vertical="top"/>
    </xf>
    <xf numFmtId="0" fontId="10" fillId="0" borderId="0"/>
    <xf numFmtId="0" fontId="10" fillId="0" borderId="0"/>
    <xf numFmtId="43" fontId="16" fillId="0" borderId="0" applyFont="0" applyFill="0" applyBorder="0" applyAlignment="0" applyProtection="0"/>
    <xf numFmtId="9" fontId="11" fillId="0" borderId="0" applyFont="0" applyFill="0" applyBorder="0" applyAlignment="0" applyProtection="0"/>
    <xf numFmtId="0" fontId="11" fillId="0" borderId="0"/>
    <xf numFmtId="0" fontId="16" fillId="0" borderId="0"/>
    <xf numFmtId="43" fontId="16" fillId="0" borderId="0" applyFont="0" applyFill="0" applyBorder="0" applyAlignment="0" applyProtection="0"/>
    <xf numFmtId="0" fontId="19" fillId="0" borderId="0"/>
    <xf numFmtId="0" fontId="1" fillId="0" borderId="0"/>
    <xf numFmtId="44" fontId="10" fillId="0" borderId="0" applyFont="0" applyFill="0" applyBorder="0" applyAlignment="0" applyProtection="0"/>
    <xf numFmtId="0" fontId="19" fillId="0" borderId="0"/>
    <xf numFmtId="0" fontId="10" fillId="0" borderId="0"/>
    <xf numFmtId="0" fontId="19" fillId="0" borderId="0"/>
    <xf numFmtId="0" fontId="19" fillId="0" borderId="0"/>
    <xf numFmtId="43" fontId="10" fillId="0" borderId="0" applyFont="0" applyFill="0" applyBorder="0" applyAlignment="0" applyProtection="0"/>
    <xf numFmtId="0" fontId="10" fillId="0" borderId="0"/>
    <xf numFmtId="44" fontId="11"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16" fillId="0" borderId="0"/>
    <xf numFmtId="43" fontId="16" fillId="0" borderId="0" applyFont="0" applyFill="0" applyBorder="0" applyAlignment="0" applyProtection="0"/>
    <xf numFmtId="44" fontId="11" fillId="0" borderId="0" applyFont="0" applyFill="0" applyBorder="0" applyAlignment="0" applyProtection="0"/>
    <xf numFmtId="165" fontId="1"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44" fontId="10" fillId="0" borderId="0" applyFont="0" applyFill="0" applyBorder="0" applyAlignment="0" applyProtection="0"/>
    <xf numFmtId="43" fontId="11" fillId="0" borderId="0" applyFont="0" applyFill="0" applyBorder="0" applyAlignment="0" applyProtection="0"/>
    <xf numFmtId="167" fontId="1" fillId="0" borderId="0" applyFont="0" applyFill="0" applyBorder="0" applyAlignment="0" applyProtection="0"/>
    <xf numFmtId="0" fontId="11" fillId="0" borderId="0"/>
  </cellStyleXfs>
  <cellXfs count="260">
    <xf numFmtId="0" fontId="0" fillId="0" borderId="0" xfId="0"/>
    <xf numFmtId="10" fontId="21" fillId="0" borderId="5" xfId="10" applyNumberFormat="1" applyFont="1" applyFill="1" applyBorder="1" applyAlignment="1" applyProtection="1">
      <alignment horizontal="center" vertical="center" wrapText="1"/>
      <protection locked="0"/>
    </xf>
    <xf numFmtId="44" fontId="13" fillId="4" borderId="5" xfId="19" applyFont="1" applyFill="1" applyBorder="1" applyAlignment="1" applyProtection="1">
      <alignment vertical="center" wrapText="1"/>
      <protection locked="0"/>
    </xf>
    <xf numFmtId="44" fontId="7" fillId="0" borderId="5" xfId="19" applyFont="1" applyFill="1" applyBorder="1" applyAlignment="1" applyProtection="1">
      <alignment vertical="center" wrapText="1"/>
    </xf>
    <xf numFmtId="44" fontId="7" fillId="0" borderId="5" xfId="19" applyFont="1" applyBorder="1" applyAlignment="1" applyProtection="1">
      <alignment vertical="center" wrapText="1"/>
      <protection locked="0"/>
    </xf>
    <xf numFmtId="44" fontId="7" fillId="0" borderId="5" xfId="19" applyFont="1" applyBorder="1" applyAlignment="1" applyProtection="1">
      <alignment vertical="center" wrapText="1"/>
    </xf>
    <xf numFmtId="44" fontId="15" fillId="4" borderId="3" xfId="19" applyFont="1" applyFill="1" applyBorder="1" applyAlignment="1" applyProtection="1">
      <alignment vertical="center"/>
    </xf>
    <xf numFmtId="44" fontId="15" fillId="4" borderId="4" xfId="19" applyFont="1" applyFill="1" applyBorder="1" applyAlignment="1" applyProtection="1">
      <alignment vertical="center"/>
    </xf>
    <xf numFmtId="44" fontId="13" fillId="6" borderId="5" xfId="19" applyFont="1" applyFill="1" applyBorder="1" applyAlignment="1" applyProtection="1">
      <alignment vertical="center" wrapText="1"/>
      <protection locked="0"/>
    </xf>
    <xf numFmtId="0" fontId="9" fillId="0" borderId="0" xfId="0" applyFont="1" applyProtection="1">
      <protection locked="0"/>
    </xf>
    <xf numFmtId="166" fontId="9" fillId="0" borderId="0" xfId="0" applyNumberFormat="1" applyFont="1" applyProtection="1">
      <protection locked="0"/>
    </xf>
    <xf numFmtId="4" fontId="9" fillId="0" borderId="0" xfId="0" applyNumberFormat="1" applyFont="1" applyProtection="1">
      <protection locked="0"/>
    </xf>
    <xf numFmtId="0" fontId="9" fillId="0" borderId="0" xfId="0" applyFont="1" applyAlignment="1" applyProtection="1">
      <alignment horizontal="left"/>
      <protection locked="0"/>
    </xf>
    <xf numFmtId="0" fontId="7" fillId="0" borderId="0" xfId="0" applyFont="1" applyProtection="1">
      <protection locked="0"/>
    </xf>
    <xf numFmtId="0" fontId="6" fillId="0" borderId="0" xfId="0" applyFont="1" applyAlignment="1" applyProtection="1">
      <alignment horizontal="right"/>
      <protection locked="0"/>
    </xf>
    <xf numFmtId="4" fontId="2" fillId="0" borderId="0" xfId="0" applyNumberFormat="1" applyFont="1" applyProtection="1">
      <protection locked="0"/>
    </xf>
    <xf numFmtId="0" fontId="2" fillId="0" borderId="0" xfId="0" applyFont="1" applyProtection="1">
      <protection locked="0"/>
    </xf>
    <xf numFmtId="0" fontId="9" fillId="3" borderId="8" xfId="0" applyFont="1" applyFill="1" applyBorder="1"/>
    <xf numFmtId="0" fontId="9" fillId="3" borderId="0" xfId="0" applyFont="1" applyFill="1"/>
    <xf numFmtId="0" fontId="9" fillId="3" borderId="9" xfId="0" applyFont="1" applyFill="1" applyBorder="1"/>
    <xf numFmtId="0" fontId="7" fillId="3" borderId="8" xfId="0" applyFont="1" applyFill="1" applyBorder="1"/>
    <xf numFmtId="0" fontId="7" fillId="3" borderId="0" xfId="0" applyFont="1" applyFill="1"/>
    <xf numFmtId="0" fontId="7" fillId="3" borderId="0" xfId="0" quotePrefix="1" applyFont="1" applyFill="1"/>
    <xf numFmtId="0" fontId="7" fillId="3" borderId="8" xfId="0" quotePrefix="1" applyFont="1" applyFill="1" applyBorder="1"/>
    <xf numFmtId="9" fontId="9" fillId="0" borderId="0" xfId="10" applyFont="1" applyProtection="1">
      <protection locked="0"/>
    </xf>
    <xf numFmtId="44" fontId="22" fillId="7" borderId="5" xfId="19" applyFont="1" applyFill="1" applyBorder="1" applyAlignment="1" applyProtection="1">
      <alignment vertical="center" wrapText="1"/>
      <protection locked="0"/>
    </xf>
    <xf numFmtId="44" fontId="7" fillId="0" borderId="6" xfId="19" applyFont="1" applyBorder="1" applyAlignment="1" applyProtection="1">
      <alignment horizontal="center" vertical="center" wrapText="1"/>
      <protection locked="0"/>
    </xf>
    <xf numFmtId="44" fontId="13" fillId="4" borderId="6" xfId="19" applyFont="1" applyFill="1" applyBorder="1" applyAlignment="1" applyProtection="1">
      <alignment horizontal="center" vertical="center" wrapText="1"/>
      <protection locked="0"/>
    </xf>
    <xf numFmtId="44" fontId="22" fillId="7" borderId="6" xfId="19" applyFont="1" applyFill="1" applyBorder="1" applyAlignment="1" applyProtection="1">
      <alignment horizontal="center" vertical="center" wrapText="1"/>
      <protection locked="0"/>
    </xf>
    <xf numFmtId="44" fontId="13" fillId="6" borderId="5" xfId="19" applyFont="1" applyFill="1" applyBorder="1" applyAlignment="1" applyProtection="1">
      <alignment vertical="center" wrapText="1"/>
    </xf>
    <xf numFmtId="44" fontId="7" fillId="0" borderId="6" xfId="19" applyFont="1" applyBorder="1" applyAlignment="1" applyProtection="1">
      <alignment vertical="center" wrapText="1"/>
      <protection locked="0"/>
    </xf>
    <xf numFmtId="44" fontId="13" fillId="6" borderId="6" xfId="19" applyFont="1" applyFill="1" applyBorder="1" applyAlignment="1" applyProtection="1">
      <alignment horizontal="center" vertical="center" wrapText="1"/>
      <protection locked="0"/>
    </xf>
    <xf numFmtId="44" fontId="7" fillId="0" borderId="6" xfId="19" applyFont="1" applyFill="1" applyBorder="1" applyAlignment="1" applyProtection="1">
      <alignment horizontal="center" vertical="center" wrapText="1"/>
      <protection locked="0"/>
    </xf>
    <xf numFmtId="44" fontId="7" fillId="0" borderId="5" xfId="19" applyFont="1" applyFill="1" applyBorder="1" applyAlignment="1" applyProtection="1">
      <alignment vertical="center" wrapText="1"/>
      <protection locked="0"/>
    </xf>
    <xf numFmtId="0" fontId="9" fillId="0" borderId="0" xfId="0" applyFont="1" applyAlignment="1">
      <alignment vertical="center"/>
    </xf>
    <xf numFmtId="0" fontId="4" fillId="3" borderId="14" xfId="4" applyFont="1" applyFill="1" applyBorder="1" applyAlignment="1">
      <alignment horizontal="left" vertical="center"/>
    </xf>
    <xf numFmtId="0" fontId="4" fillId="3" borderId="1" xfId="4" applyFont="1" applyFill="1" applyBorder="1" applyAlignment="1">
      <alignment vertical="center"/>
    </xf>
    <xf numFmtId="0" fontId="3" fillId="0" borderId="10" xfId="2" quotePrefix="1" applyFont="1" applyBorder="1" applyAlignment="1">
      <alignment horizontal="center" vertical="center"/>
    </xf>
    <xf numFmtId="16" fontId="3" fillId="0" borderId="13" xfId="2" quotePrefix="1" applyNumberFormat="1" applyFont="1" applyBorder="1" applyAlignment="1">
      <alignment horizontal="center" vertical="center"/>
    </xf>
    <xf numFmtId="0" fontId="13" fillId="5" borderId="18" xfId="3" applyFont="1" applyFill="1" applyBorder="1" applyAlignment="1">
      <alignment horizontal="center" vertical="center" wrapText="1"/>
    </xf>
    <xf numFmtId="0" fontId="13" fillId="5" borderId="15" xfId="3" applyFont="1" applyFill="1" applyBorder="1" applyAlignment="1">
      <alignment horizontal="center" vertical="center" wrapText="1"/>
    </xf>
    <xf numFmtId="43" fontId="13" fillId="5" borderId="15" xfId="3" applyNumberFormat="1" applyFont="1" applyFill="1" applyBorder="1" applyAlignment="1">
      <alignment horizontal="center" vertical="center" wrapText="1"/>
    </xf>
    <xf numFmtId="0" fontId="13" fillId="5" borderId="19" xfId="3" applyFont="1" applyFill="1" applyBorder="1" applyAlignment="1">
      <alignment horizontal="center" vertical="center" wrapText="1"/>
    </xf>
    <xf numFmtId="0" fontId="13" fillId="5" borderId="0" xfId="3" applyFont="1" applyFill="1" applyAlignment="1">
      <alignment horizontal="center" vertical="center" wrapText="1"/>
    </xf>
    <xf numFmtId="43" fontId="13" fillId="5" borderId="0" xfId="3" applyNumberFormat="1" applyFont="1" applyFill="1" applyAlignment="1">
      <alignment horizontal="center" vertical="center" wrapText="1"/>
    </xf>
    <xf numFmtId="1" fontId="13" fillId="4" borderId="3" xfId="3" quotePrefix="1" applyNumberFormat="1" applyFont="1" applyFill="1" applyBorder="1" applyAlignment="1">
      <alignment vertical="center"/>
    </xf>
    <xf numFmtId="1" fontId="13" fillId="4" borderId="4" xfId="3" quotePrefix="1" applyNumberFormat="1" applyFont="1" applyFill="1" applyBorder="1" applyAlignment="1">
      <alignment vertical="center"/>
    </xf>
    <xf numFmtId="0" fontId="7" fillId="0" borderId="0" xfId="0" applyFont="1" applyAlignment="1">
      <alignment vertical="center"/>
    </xf>
    <xf numFmtId="44" fontId="13" fillId="4" borderId="6" xfId="19" applyFont="1" applyFill="1" applyBorder="1" applyAlignment="1" applyProtection="1">
      <alignment horizontal="center" vertical="center" wrapText="1"/>
    </xf>
    <xf numFmtId="44" fontId="13" fillId="4" borderId="5" xfId="19" applyFont="1" applyFill="1" applyBorder="1" applyAlignment="1" applyProtection="1">
      <alignment vertical="center" wrapText="1"/>
    </xf>
    <xf numFmtId="0" fontId="14" fillId="4" borderId="10" xfId="0" applyFont="1" applyFill="1" applyBorder="1" applyAlignment="1">
      <alignment vertical="center"/>
    </xf>
    <xf numFmtId="43" fontId="7" fillId="0" borderId="0" xfId="0" applyNumberFormat="1" applyFont="1" applyAlignment="1">
      <alignment vertical="center"/>
    </xf>
    <xf numFmtId="0" fontId="0" fillId="0" borderId="0" xfId="0" applyAlignment="1">
      <alignment vertical="center"/>
    </xf>
    <xf numFmtId="1" fontId="7" fillId="0" borderId="6" xfId="3" applyNumberFormat="1" applyFont="1" applyBorder="1" applyAlignment="1">
      <alignment vertical="center" wrapText="1"/>
    </xf>
    <xf numFmtId="44" fontId="13" fillId="4" borderId="6" xfId="19" applyFont="1" applyFill="1" applyBorder="1" applyAlignment="1" applyProtection="1">
      <alignment vertical="center" wrapText="1"/>
    </xf>
    <xf numFmtId="1" fontId="23" fillId="8" borderId="5" xfId="0" applyNumberFormat="1" applyFont="1" applyFill="1" applyBorder="1" applyAlignment="1">
      <alignment vertical="center"/>
    </xf>
    <xf numFmtId="0" fontId="24" fillId="9" borderId="5" xfId="0" applyFont="1" applyFill="1" applyBorder="1" applyAlignment="1">
      <alignment horizontal="center" vertical="center"/>
    </xf>
    <xf numFmtId="0" fontId="25" fillId="10" borderId="5" xfId="0" applyFont="1" applyFill="1" applyBorder="1" applyAlignment="1">
      <alignment horizontal="center" vertical="center"/>
    </xf>
    <xf numFmtId="0" fontId="26" fillId="0" borderId="5" xfId="0" applyFont="1" applyBorder="1" applyAlignment="1">
      <alignment horizontal="center" vertical="center"/>
    </xf>
    <xf numFmtId="164" fontId="23" fillId="17" borderId="5" xfId="3" applyNumberFormat="1" applyFont="1" applyFill="1" applyBorder="1" applyAlignment="1">
      <alignment horizontal="center" vertical="center" wrapText="1"/>
    </xf>
    <xf numFmtId="0" fontId="23" fillId="17" borderId="5" xfId="50" applyFont="1" applyFill="1" applyBorder="1" applyAlignment="1">
      <alignment horizontal="center" vertical="center" wrapText="1"/>
    </xf>
    <xf numFmtId="4" fontId="23" fillId="17" borderId="5" xfId="3" applyNumberFormat="1" applyFont="1" applyFill="1" applyBorder="1" applyAlignment="1">
      <alignment horizontal="center" vertical="center" wrapText="1"/>
    </xf>
    <xf numFmtId="164" fontId="25" fillId="9" borderId="5" xfId="0" applyNumberFormat="1" applyFont="1" applyFill="1" applyBorder="1" applyAlignment="1">
      <alignment horizontal="center" vertical="center" wrapText="1"/>
    </xf>
    <xf numFmtId="0" fontId="25" fillId="9" borderId="5" xfId="0" applyFont="1" applyFill="1" applyBorder="1" applyAlignment="1">
      <alignment horizontal="right" vertical="center" wrapText="1"/>
    </xf>
    <xf numFmtId="4" fontId="25" fillId="9" borderId="5" xfId="0" applyNumberFormat="1" applyFont="1" applyFill="1" applyBorder="1" applyAlignment="1">
      <alignment horizontal="center" vertical="center" wrapText="1"/>
    </xf>
    <xf numFmtId="0" fontId="25" fillId="10" borderId="5" xfId="0" applyFont="1" applyFill="1" applyBorder="1" applyAlignment="1">
      <alignment horizontal="left" vertical="center" wrapText="1"/>
    </xf>
    <xf numFmtId="164" fontId="26" fillId="0" borderId="5" xfId="0" applyNumberFormat="1" applyFont="1" applyBorder="1" applyAlignment="1">
      <alignment vertical="center" wrapText="1"/>
    </xf>
    <xf numFmtId="0" fontId="26" fillId="0" borderId="5" xfId="0" applyFont="1" applyBorder="1" applyAlignment="1">
      <alignment horizontal="center" vertical="center" wrapText="1"/>
    </xf>
    <xf numFmtId="2" fontId="26" fillId="0" borderId="5" xfId="0" applyNumberFormat="1" applyFont="1" applyBorder="1" applyAlignment="1">
      <alignment horizontal="center" vertical="center" wrapText="1"/>
    </xf>
    <xf numFmtId="164" fontId="26" fillId="0" borderId="5" xfId="0" applyNumberFormat="1" applyFont="1" applyBorder="1" applyAlignment="1">
      <alignment horizontal="center" vertical="center" wrapText="1"/>
    </xf>
    <xf numFmtId="4" fontId="26" fillId="0" borderId="5" xfId="0" applyNumberFormat="1" applyFont="1" applyBorder="1" applyAlignment="1">
      <alignment horizontal="center" vertical="center" wrapText="1"/>
    </xf>
    <xf numFmtId="166" fontId="23" fillId="17" borderId="5" xfId="3" applyNumberFormat="1" applyFont="1" applyFill="1" applyBorder="1" applyAlignment="1">
      <alignment horizontal="center" vertical="center" wrapText="1"/>
    </xf>
    <xf numFmtId="166" fontId="25" fillId="4" borderId="5" xfId="3" applyNumberFormat="1" applyFont="1" applyFill="1" applyBorder="1" applyAlignment="1">
      <alignment horizontal="center" vertical="center" wrapText="1"/>
    </xf>
    <xf numFmtId="166" fontId="25" fillId="6" borderId="5" xfId="3" applyNumberFormat="1" applyFont="1" applyFill="1" applyBorder="1" applyAlignment="1">
      <alignment horizontal="center" vertical="center" wrapText="1"/>
    </xf>
    <xf numFmtId="44" fontId="22" fillId="17" borderId="6" xfId="19" applyFont="1" applyFill="1" applyBorder="1" applyAlignment="1" applyProtection="1">
      <alignment horizontal="center" vertical="center" wrapText="1"/>
      <protection locked="0"/>
    </xf>
    <xf numFmtId="44" fontId="22" fillId="17" borderId="5" xfId="19" applyFont="1" applyFill="1" applyBorder="1" applyAlignment="1" applyProtection="1">
      <alignment vertical="center" wrapText="1"/>
      <protection locked="0"/>
    </xf>
    <xf numFmtId="166" fontId="22" fillId="17" borderId="5" xfId="3" applyNumberFormat="1" applyFont="1" applyFill="1" applyBorder="1" applyAlignment="1">
      <alignment horizontal="center" vertical="center" wrapText="1"/>
    </xf>
    <xf numFmtId="14" fontId="6" fillId="0" borderId="13" xfId="4" applyNumberFormat="1" applyFont="1" applyBorder="1" applyAlignment="1">
      <alignment horizontal="center" vertical="center"/>
    </xf>
    <xf numFmtId="0" fontId="25" fillId="9" borderId="5" xfId="0" applyFont="1" applyFill="1" applyBorder="1" applyAlignment="1">
      <alignment horizontal="center" vertical="center"/>
    </xf>
    <xf numFmtId="0" fontId="25" fillId="18" borderId="5" xfId="0" applyFont="1" applyFill="1" applyBorder="1" applyAlignment="1">
      <alignment horizontal="center" vertical="center"/>
    </xf>
    <xf numFmtId="0" fontId="25" fillId="6" borderId="5" xfId="0" applyFont="1" applyFill="1" applyBorder="1" applyAlignment="1">
      <alignment horizontal="center" vertical="center"/>
    </xf>
    <xf numFmtId="0" fontId="25" fillId="4" borderId="5" xfId="0" applyFont="1" applyFill="1" applyBorder="1" applyAlignment="1">
      <alignment horizontal="center" vertical="center"/>
    </xf>
    <xf numFmtId="1" fontId="26" fillId="0" borderId="6" xfId="0" applyNumberFormat="1" applyFont="1" applyBorder="1" applyAlignment="1">
      <alignment vertical="center" wrapText="1"/>
    </xf>
    <xf numFmtId="1" fontId="25" fillId="14" borderId="6" xfId="0" applyNumberFormat="1" applyFont="1" applyFill="1" applyBorder="1" applyAlignment="1">
      <alignment vertical="center" wrapText="1"/>
    </xf>
    <xf numFmtId="1" fontId="25" fillId="15" borderId="6" xfId="0" applyNumberFormat="1" applyFont="1" applyFill="1" applyBorder="1" applyAlignment="1">
      <alignment vertical="center" wrapText="1"/>
    </xf>
    <xf numFmtId="1" fontId="25" fillId="19" borderId="6" xfId="0" applyNumberFormat="1" applyFont="1" applyFill="1" applyBorder="1" applyAlignment="1">
      <alignment vertical="center" wrapText="1"/>
    </xf>
    <xf numFmtId="4" fontId="25" fillId="18" borderId="5" xfId="0" applyNumberFormat="1" applyFont="1" applyFill="1" applyBorder="1" applyAlignment="1">
      <alignment horizontal="center" vertical="center" wrapText="1"/>
    </xf>
    <xf numFmtId="164" fontId="25" fillId="18" borderId="5" xfId="0" applyNumberFormat="1" applyFont="1" applyFill="1" applyBorder="1" applyAlignment="1">
      <alignment horizontal="center" vertical="center" wrapText="1"/>
    </xf>
    <xf numFmtId="4" fontId="25" fillId="6" borderId="5" xfId="0" applyNumberFormat="1" applyFont="1" applyFill="1" applyBorder="1" applyAlignment="1">
      <alignment horizontal="center" vertical="center" wrapText="1"/>
    </xf>
    <xf numFmtId="164" fontId="25" fillId="6" borderId="5" xfId="0" applyNumberFormat="1" applyFont="1" applyFill="1" applyBorder="1" applyAlignment="1">
      <alignment horizontal="center" vertical="center" wrapText="1"/>
    </xf>
    <xf numFmtId="4" fontId="25" fillId="4" borderId="5" xfId="0" applyNumberFormat="1" applyFont="1" applyFill="1" applyBorder="1" applyAlignment="1">
      <alignment horizontal="center" vertical="center" wrapText="1"/>
    </xf>
    <xf numFmtId="164" fontId="25" fillId="4" borderId="5" xfId="0" applyNumberFormat="1" applyFont="1" applyFill="1" applyBorder="1" applyAlignment="1">
      <alignment horizontal="center" vertical="center" wrapText="1"/>
    </xf>
    <xf numFmtId="44" fontId="27" fillId="4" borderId="5" xfId="19" applyFont="1" applyFill="1" applyBorder="1" applyAlignment="1" applyProtection="1">
      <alignment vertical="center" wrapText="1"/>
      <protection locked="0"/>
    </xf>
    <xf numFmtId="44" fontId="27" fillId="4" borderId="5" xfId="19" applyFont="1" applyFill="1" applyBorder="1" applyAlignment="1" applyProtection="1">
      <alignment vertical="center" wrapText="1"/>
    </xf>
    <xf numFmtId="44" fontId="13" fillId="18" borderId="6" xfId="19" applyFont="1" applyFill="1" applyBorder="1" applyAlignment="1" applyProtection="1">
      <alignment horizontal="center" vertical="center" wrapText="1"/>
      <protection locked="0"/>
    </xf>
    <xf numFmtId="44" fontId="13" fillId="18" borderId="5" xfId="19" applyFont="1" applyFill="1" applyBorder="1" applyAlignment="1" applyProtection="1">
      <alignment vertical="center" wrapText="1"/>
      <protection locked="0"/>
    </xf>
    <xf numFmtId="44" fontId="13" fillId="18" borderId="5" xfId="19" applyFont="1" applyFill="1" applyBorder="1" applyAlignment="1" applyProtection="1">
      <alignment vertical="center" wrapText="1"/>
    </xf>
    <xf numFmtId="44" fontId="22" fillId="17" borderId="6" xfId="19" applyFont="1" applyFill="1" applyBorder="1" applyAlignment="1" applyProtection="1">
      <alignment horizontal="center" vertical="center" wrapText="1"/>
    </xf>
    <xf numFmtId="44" fontId="22" fillId="17" borderId="5" xfId="19" applyFont="1" applyFill="1" applyBorder="1" applyAlignment="1" applyProtection="1">
      <alignment vertical="center" wrapText="1"/>
    </xf>
    <xf numFmtId="1" fontId="13" fillId="4" borderId="2" xfId="3" quotePrefix="1" applyNumberFormat="1" applyFont="1" applyFill="1" applyBorder="1" applyAlignment="1">
      <alignment vertical="center"/>
    </xf>
    <xf numFmtId="1" fontId="25" fillId="14" borderId="5" xfId="0" applyNumberFormat="1" applyFont="1" applyFill="1" applyBorder="1" applyAlignment="1">
      <alignment vertical="center" wrapText="1"/>
    </xf>
    <xf numFmtId="166" fontId="13" fillId="4" borderId="5" xfId="3" applyNumberFormat="1" applyFont="1" applyFill="1" applyBorder="1" applyAlignment="1">
      <alignment horizontal="center" vertical="center" wrapText="1"/>
    </xf>
    <xf numFmtId="1" fontId="25" fillId="15" borderId="5" xfId="0" applyNumberFormat="1" applyFont="1" applyFill="1" applyBorder="1" applyAlignment="1">
      <alignment vertical="center" wrapText="1"/>
    </xf>
    <xf numFmtId="166" fontId="13" fillId="6" borderId="5" xfId="3" applyNumberFormat="1" applyFont="1" applyFill="1" applyBorder="1" applyAlignment="1">
      <alignment horizontal="center" vertical="center" wrapText="1"/>
    </xf>
    <xf numFmtId="1" fontId="26" fillId="0" borderId="5" xfId="0" applyNumberFormat="1" applyFont="1" applyBorder="1" applyAlignment="1">
      <alignment vertical="center" wrapText="1"/>
    </xf>
    <xf numFmtId="0" fontId="24" fillId="11" borderId="5" xfId="0" applyFont="1" applyFill="1" applyBorder="1" applyAlignment="1">
      <alignment horizontal="center" vertical="center"/>
    </xf>
    <xf numFmtId="164" fontId="25" fillId="11" borderId="5" xfId="0" applyNumberFormat="1" applyFont="1" applyFill="1" applyBorder="1" applyAlignment="1">
      <alignment horizontal="center" vertical="center" wrapText="1"/>
    </xf>
    <xf numFmtId="0" fontId="25" fillId="11" borderId="5" xfId="0" applyFont="1" applyFill="1" applyBorder="1" applyAlignment="1">
      <alignment horizontal="center" vertical="center" wrapText="1"/>
    </xf>
    <xf numFmtId="4" fontId="25" fillId="11" borderId="5" xfId="0" applyNumberFormat="1" applyFont="1" applyFill="1" applyBorder="1" applyAlignment="1">
      <alignment horizontal="center" vertical="center" wrapText="1"/>
    </xf>
    <xf numFmtId="0" fontId="23" fillId="8" borderId="5" xfId="0" applyFont="1" applyFill="1" applyBorder="1" applyAlignment="1">
      <alignment vertical="center"/>
    </xf>
    <xf numFmtId="1" fontId="23" fillId="8" borderId="5" xfId="0" applyNumberFormat="1" applyFont="1" applyFill="1" applyBorder="1" applyAlignment="1">
      <alignment vertical="center" wrapText="1"/>
    </xf>
    <xf numFmtId="0" fontId="23" fillId="17" borderId="5" xfId="0" applyFont="1" applyFill="1" applyBorder="1" applyAlignment="1">
      <alignment vertical="center" wrapText="1"/>
    </xf>
    <xf numFmtId="0" fontId="25" fillId="4" borderId="5" xfId="0" applyFont="1" applyFill="1" applyBorder="1" applyAlignment="1">
      <alignment vertical="center" wrapText="1"/>
    </xf>
    <xf numFmtId="0" fontId="24" fillId="12" borderId="5" xfId="0" applyFont="1" applyFill="1" applyBorder="1" applyAlignment="1">
      <alignment horizontal="center" vertical="center"/>
    </xf>
    <xf numFmtId="1" fontId="25" fillId="9" borderId="5" xfId="0" applyNumberFormat="1" applyFont="1" applyFill="1" applyBorder="1" applyAlignment="1">
      <alignment horizontal="center" vertical="center" wrapText="1"/>
    </xf>
    <xf numFmtId="49" fontId="25" fillId="9" borderId="5" xfId="0" applyNumberFormat="1" applyFont="1" applyFill="1" applyBorder="1" applyAlignment="1">
      <alignment horizontal="center" vertical="center" wrapText="1"/>
    </xf>
    <xf numFmtId="1" fontId="26" fillId="0" borderId="5" xfId="0" applyNumberFormat="1" applyFont="1" applyBorder="1" applyAlignment="1">
      <alignment horizontal="center" vertical="center" wrapText="1"/>
    </xf>
    <xf numFmtId="0" fontId="25" fillId="9" borderId="5" xfId="0" applyFont="1" applyFill="1" applyBorder="1" applyAlignment="1">
      <alignment horizontal="center" vertical="center" wrapText="1"/>
    </xf>
    <xf numFmtId="0" fontId="23" fillId="13" borderId="5" xfId="0" applyFont="1" applyFill="1" applyBorder="1" applyAlignment="1">
      <alignment vertical="center" wrapText="1"/>
    </xf>
    <xf numFmtId="1" fontId="23" fillId="16" borderId="5" xfId="0" applyNumberFormat="1" applyFont="1" applyFill="1" applyBorder="1" applyAlignment="1">
      <alignment vertical="center" wrapText="1"/>
    </xf>
    <xf numFmtId="0" fontId="23" fillId="7" borderId="5" xfId="0" applyFont="1" applyFill="1" applyBorder="1" applyAlignment="1">
      <alignment vertical="center" wrapText="1"/>
    </xf>
    <xf numFmtId="166" fontId="23" fillId="7" borderId="5" xfId="3" applyNumberFormat="1" applyFont="1" applyFill="1" applyBorder="1" applyAlignment="1">
      <alignment horizontal="center" vertical="center" wrapText="1"/>
    </xf>
    <xf numFmtId="166" fontId="22" fillId="7" borderId="5" xfId="3" applyNumberFormat="1" applyFont="1" applyFill="1" applyBorder="1" applyAlignment="1">
      <alignment horizontal="center" vertical="center" wrapText="1"/>
    </xf>
    <xf numFmtId="49" fontId="26" fillId="0" borderId="5" xfId="0" applyNumberFormat="1" applyFont="1" applyBorder="1" applyAlignment="1">
      <alignment horizontal="center" vertical="center" wrapText="1"/>
    </xf>
    <xf numFmtId="1" fontId="25" fillId="11" borderId="5" xfId="0" applyNumberFormat="1" applyFont="1" applyFill="1" applyBorder="1" applyAlignment="1">
      <alignment vertical="center" wrapText="1"/>
    </xf>
    <xf numFmtId="4" fontId="25" fillId="11" borderId="5" xfId="0" applyNumberFormat="1" applyFont="1" applyFill="1" applyBorder="1" applyAlignment="1">
      <alignment vertical="center" wrapText="1"/>
    </xf>
    <xf numFmtId="49" fontId="25" fillId="11" borderId="5" xfId="0" applyNumberFormat="1" applyFont="1" applyFill="1" applyBorder="1" applyAlignment="1">
      <alignment horizontal="left" vertical="center" wrapText="1"/>
    </xf>
    <xf numFmtId="168" fontId="25" fillId="11" borderId="5" xfId="0" applyNumberFormat="1" applyFont="1" applyFill="1" applyBorder="1" applyAlignment="1">
      <alignment horizontal="center" vertical="center" wrapText="1"/>
    </xf>
    <xf numFmtId="0" fontId="23" fillId="13" borderId="5" xfId="0" applyFont="1" applyFill="1" applyBorder="1" applyAlignment="1">
      <alignment vertical="center"/>
    </xf>
    <xf numFmtId="164" fontId="25" fillId="18" borderId="5" xfId="0" applyNumberFormat="1" applyFont="1" applyFill="1" applyBorder="1" applyAlignment="1">
      <alignment vertical="center" wrapText="1"/>
    </xf>
    <xf numFmtId="0" fontId="25" fillId="18" borderId="5" xfId="0" applyFont="1" applyFill="1" applyBorder="1" applyAlignment="1">
      <alignment horizontal="center" vertical="center" wrapText="1"/>
    </xf>
    <xf numFmtId="2" fontId="25" fillId="18" borderId="5" xfId="0" applyNumberFormat="1" applyFont="1" applyFill="1" applyBorder="1" applyAlignment="1">
      <alignment horizontal="center" vertical="center" wrapText="1"/>
    </xf>
    <xf numFmtId="166" fontId="25" fillId="18" borderId="5" xfId="3" applyNumberFormat="1" applyFont="1" applyFill="1" applyBorder="1" applyAlignment="1">
      <alignment horizontal="center" vertical="center" wrapText="1"/>
    </xf>
    <xf numFmtId="166" fontId="13" fillId="18" borderId="5" xfId="3" applyNumberFormat="1" applyFont="1" applyFill="1" applyBorder="1" applyAlignment="1">
      <alignment horizontal="center" vertical="center" wrapText="1"/>
    </xf>
    <xf numFmtId="49" fontId="7" fillId="0" borderId="6" xfId="3" quotePrefix="1" applyNumberFormat="1" applyFont="1" applyBorder="1" applyAlignment="1">
      <alignment vertical="center" wrapText="1"/>
    </xf>
    <xf numFmtId="1" fontId="13" fillId="4" borderId="6" xfId="3" quotePrefix="1" applyNumberFormat="1" applyFont="1" applyFill="1" applyBorder="1" applyAlignment="1">
      <alignment vertical="center"/>
    </xf>
    <xf numFmtId="44" fontId="13" fillId="4" borderId="6" xfId="19" applyFont="1" applyFill="1" applyBorder="1" applyAlignment="1" applyProtection="1">
      <alignment vertical="center" wrapText="1"/>
      <protection locked="0"/>
    </xf>
    <xf numFmtId="1" fontId="23" fillId="8" borderId="6" xfId="0" applyNumberFormat="1" applyFont="1" applyFill="1" applyBorder="1" applyAlignment="1">
      <alignment vertical="center" wrapText="1"/>
    </xf>
    <xf numFmtId="164" fontId="25" fillId="4" borderId="5" xfId="0" applyNumberFormat="1" applyFont="1" applyFill="1" applyBorder="1" applyAlignment="1">
      <alignment vertical="center" wrapText="1"/>
    </xf>
    <xf numFmtId="0" fontId="25" fillId="4" borderId="5" xfId="0" applyFont="1" applyFill="1" applyBorder="1" applyAlignment="1">
      <alignment horizontal="center" vertical="center" wrapText="1"/>
    </xf>
    <xf numFmtId="2" fontId="25" fillId="4" borderId="5" xfId="0" applyNumberFormat="1" applyFont="1" applyFill="1" applyBorder="1" applyAlignment="1">
      <alignment horizontal="center" vertical="center" wrapText="1"/>
    </xf>
    <xf numFmtId="164" fontId="25" fillId="6" borderId="5" xfId="0" applyNumberFormat="1" applyFont="1" applyFill="1" applyBorder="1" applyAlignment="1">
      <alignment vertical="center" wrapText="1"/>
    </xf>
    <xf numFmtId="0" fontId="25" fillId="6" borderId="5" xfId="0" applyFont="1" applyFill="1" applyBorder="1" applyAlignment="1">
      <alignment horizontal="center" vertical="center" wrapText="1"/>
    </xf>
    <xf numFmtId="2" fontId="25" fillId="6" borderId="5" xfId="0" applyNumberFormat="1" applyFont="1" applyFill="1" applyBorder="1" applyAlignment="1">
      <alignment horizontal="center" vertical="center" wrapText="1"/>
    </xf>
    <xf numFmtId="1" fontId="7" fillId="0" borderId="5" xfId="3" quotePrefix="1" applyNumberFormat="1" applyFont="1" applyBorder="1" applyAlignment="1">
      <alignment horizontal="center" vertical="center"/>
    </xf>
    <xf numFmtId="49" fontId="25" fillId="20" borderId="21" xfId="0" quotePrefix="1" applyNumberFormat="1" applyFont="1" applyFill="1" applyBorder="1" applyAlignment="1">
      <alignment vertical="center" wrapText="1"/>
    </xf>
    <xf numFmtId="164" fontId="25" fillId="20" borderId="20" xfId="0" applyNumberFormat="1" applyFont="1" applyFill="1" applyBorder="1" applyAlignment="1">
      <alignment horizontal="center" vertical="center"/>
    </xf>
    <xf numFmtId="0" fontId="25" fillId="20" borderId="21" xfId="0" applyFont="1" applyFill="1" applyBorder="1" applyAlignment="1">
      <alignment horizontal="center" vertical="center" wrapText="1"/>
    </xf>
    <xf numFmtId="2" fontId="25" fillId="20" borderId="21" xfId="0" applyNumberFormat="1" applyFont="1" applyFill="1" applyBorder="1" applyAlignment="1">
      <alignment vertical="center" wrapText="1"/>
    </xf>
    <xf numFmtId="49" fontId="28" fillId="0" borderId="20" xfId="0" quotePrefix="1" applyNumberFormat="1" applyFont="1" applyBorder="1" applyAlignment="1">
      <alignment horizontal="center" vertical="center"/>
    </xf>
    <xf numFmtId="164" fontId="28" fillId="0" borderId="20" xfId="0" applyNumberFormat="1" applyFont="1" applyBorder="1" applyAlignment="1">
      <alignment horizontal="center" vertical="center"/>
    </xf>
    <xf numFmtId="0" fontId="28" fillId="0" borderId="21" xfId="0" applyFont="1" applyBorder="1" applyAlignment="1">
      <alignment horizontal="center" vertical="center" wrapText="1"/>
    </xf>
    <xf numFmtId="2" fontId="28" fillId="0" borderId="20" xfId="0" applyNumberFormat="1" applyFont="1" applyBorder="1" applyAlignment="1">
      <alignment horizontal="center" vertical="center" wrapText="1"/>
    </xf>
    <xf numFmtId="2" fontId="26" fillId="0" borderId="20" xfId="0" applyNumberFormat="1" applyFont="1" applyBorder="1" applyAlignment="1">
      <alignment horizontal="center" vertical="center" wrapText="1"/>
    </xf>
    <xf numFmtId="49" fontId="13" fillId="4" borderId="6" xfId="3" quotePrefix="1" applyNumberFormat="1" applyFont="1" applyFill="1" applyBorder="1" applyAlignment="1">
      <alignment vertical="center" wrapText="1"/>
    </xf>
    <xf numFmtId="49" fontId="28" fillId="0" borderId="20" xfId="0" applyNumberFormat="1" applyFont="1" applyBorder="1" applyAlignment="1">
      <alignment horizontal="center" vertical="center"/>
    </xf>
    <xf numFmtId="164" fontId="7" fillId="0" borderId="5" xfId="3" applyNumberFormat="1" applyFont="1" applyBorder="1" applyAlignment="1">
      <alignment horizontal="center" vertical="center"/>
    </xf>
    <xf numFmtId="0" fontId="29" fillId="0" borderId="3" xfId="50" applyFont="1" applyBorder="1" applyAlignment="1">
      <alignment horizontal="center" vertical="center" wrapText="1"/>
    </xf>
    <xf numFmtId="2" fontId="7" fillId="0" borderId="5" xfId="49" applyNumberFormat="1" applyFont="1" applyFill="1" applyBorder="1" applyAlignment="1" applyProtection="1">
      <alignment horizontal="center" vertical="center" wrapText="1"/>
    </xf>
    <xf numFmtId="49" fontId="28" fillId="0" borderId="20" xfId="26" applyNumberFormat="1" applyFont="1" applyBorder="1" applyAlignment="1">
      <alignment horizontal="center" vertical="center"/>
    </xf>
    <xf numFmtId="0" fontId="7" fillId="0" borderId="6" xfId="3" applyFont="1" applyBorder="1" applyAlignment="1">
      <alignment horizontal="center" vertical="center" wrapText="1"/>
    </xf>
    <xf numFmtId="0" fontId="7" fillId="0" borderId="3" xfId="3" applyFont="1" applyBorder="1" applyAlignment="1">
      <alignment horizontal="center" vertical="center" wrapText="1"/>
    </xf>
    <xf numFmtId="0" fontId="28" fillId="0" borderId="22" xfId="0" applyFont="1" applyBorder="1" applyAlignment="1">
      <alignment horizontal="center" vertical="center" wrapText="1"/>
    </xf>
    <xf numFmtId="0" fontId="29" fillId="0" borderId="5" xfId="50" applyFont="1" applyBorder="1" applyAlignment="1">
      <alignment horizontal="center" vertical="center" wrapText="1"/>
    </xf>
    <xf numFmtId="0" fontId="29" fillId="0" borderId="0" xfId="50" applyFont="1" applyAlignment="1">
      <alignment horizontal="center" vertical="center" wrapText="1"/>
    </xf>
    <xf numFmtId="0" fontId="28" fillId="0" borderId="23"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9" fillId="0" borderId="0" xfId="0" applyFont="1"/>
    <xf numFmtId="44" fontId="9" fillId="0" borderId="0" xfId="19" applyFont="1" applyAlignment="1" applyProtection="1">
      <alignment vertical="center"/>
    </xf>
    <xf numFmtId="0" fontId="7" fillId="3" borderId="2" xfId="4" applyFont="1" applyFill="1" applyBorder="1" applyAlignment="1">
      <alignment vertical="center"/>
    </xf>
    <xf numFmtId="0" fontId="7" fillId="3" borderId="7" xfId="4" applyFont="1" applyFill="1" applyBorder="1" applyAlignment="1">
      <alignment vertical="center"/>
    </xf>
    <xf numFmtId="0" fontId="2" fillId="0" borderId="0" xfId="0" applyFont="1" applyAlignment="1">
      <alignment vertical="center"/>
    </xf>
    <xf numFmtId="44" fontId="2" fillId="0" borderId="0" xfId="19" applyFont="1" applyAlignment="1" applyProtection="1">
      <alignment vertical="center"/>
    </xf>
    <xf numFmtId="1" fontId="21" fillId="0" borderId="5" xfId="3" quotePrefix="1" applyNumberFormat="1" applyFont="1" applyBorder="1" applyAlignment="1">
      <alignment horizontal="center" vertical="center"/>
    </xf>
    <xf numFmtId="0" fontId="7" fillId="0" borderId="0" xfId="0" applyFont="1"/>
    <xf numFmtId="44" fontId="7" fillId="0" borderId="0" xfId="19" applyFont="1" applyAlignment="1" applyProtection="1">
      <alignment vertical="center"/>
    </xf>
    <xf numFmtId="0" fontId="3" fillId="4" borderId="10" xfId="0" applyFont="1" applyFill="1" applyBorder="1" applyAlignment="1">
      <alignment vertical="center"/>
    </xf>
    <xf numFmtId="0" fontId="3" fillId="4" borderId="11" xfId="0" applyFont="1" applyFill="1" applyBorder="1" applyAlignment="1">
      <alignment vertical="center"/>
    </xf>
    <xf numFmtId="44" fontId="9" fillId="0" borderId="0" xfId="19" applyFont="1" applyAlignment="1" applyProtection="1">
      <alignment vertical="center"/>
      <protection locked="0"/>
    </xf>
    <xf numFmtId="0" fontId="7" fillId="3" borderId="8" xfId="0" applyFont="1" applyFill="1" applyBorder="1" applyAlignment="1">
      <alignment horizontal="left" wrapText="1"/>
    </xf>
    <xf numFmtId="0" fontId="7" fillId="3" borderId="0" xfId="0" applyFont="1" applyFill="1" applyAlignment="1">
      <alignment horizontal="left" wrapText="1"/>
    </xf>
    <xf numFmtId="0" fontId="7" fillId="3" borderId="9" xfId="0" applyFont="1" applyFill="1" applyBorder="1" applyAlignment="1">
      <alignment horizontal="left" wrapText="1"/>
    </xf>
    <xf numFmtId="0" fontId="6" fillId="3" borderId="2" xfId="0" applyFont="1" applyFill="1" applyBorder="1" applyAlignment="1">
      <alignment horizontal="center"/>
    </xf>
    <xf numFmtId="0" fontId="6" fillId="3" borderId="7" xfId="0" applyFont="1" applyFill="1" applyBorder="1" applyAlignment="1">
      <alignment horizontal="center"/>
    </xf>
    <xf numFmtId="0" fontId="6" fillId="3" borderId="1" xfId="0" applyFont="1" applyFill="1" applyBorder="1" applyAlignment="1">
      <alignment horizontal="center"/>
    </xf>
    <xf numFmtId="0" fontId="7" fillId="3" borderId="8" xfId="0" applyFont="1" applyFill="1" applyBorder="1" applyAlignment="1">
      <alignment horizontal="left"/>
    </xf>
    <xf numFmtId="0" fontId="7" fillId="3" borderId="0" xfId="0" applyFont="1" applyFill="1" applyAlignment="1">
      <alignment horizontal="left"/>
    </xf>
    <xf numFmtId="0" fontId="7" fillId="3" borderId="9" xfId="0" applyFont="1" applyFill="1" applyBorder="1" applyAlignment="1">
      <alignment horizontal="left"/>
    </xf>
    <xf numFmtId="0" fontId="7" fillId="3" borderId="8"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9"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12" xfId="0" applyFont="1" applyFill="1" applyBorder="1" applyAlignment="1">
      <alignment horizontal="left" vertical="center" wrapText="1"/>
    </xf>
    <xf numFmtId="166" fontId="15" fillId="4" borderId="3" xfId="0" applyNumberFormat="1" applyFont="1" applyFill="1" applyBorder="1" applyAlignment="1">
      <alignment horizontal="right" vertical="center"/>
    </xf>
    <xf numFmtId="0" fontId="5" fillId="2" borderId="2" xfId="3" applyFont="1" applyFill="1" applyBorder="1" applyAlignment="1" applyProtection="1">
      <alignment horizontal="center" vertical="center" wrapText="1"/>
      <protection locked="0"/>
    </xf>
    <xf numFmtId="0" fontId="5" fillId="2" borderId="1" xfId="3" applyFont="1" applyFill="1" applyBorder="1" applyAlignment="1" applyProtection="1">
      <alignment horizontal="center" vertical="center" wrapText="1"/>
      <protection locked="0"/>
    </xf>
    <xf numFmtId="0" fontId="5" fillId="2" borderId="8" xfId="3"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protection locked="0"/>
    </xf>
    <xf numFmtId="0" fontId="4" fillId="3" borderId="2" xfId="4" applyFont="1" applyFill="1" applyBorder="1" applyAlignment="1">
      <alignment horizontal="left" vertical="center"/>
    </xf>
    <xf numFmtId="0" fontId="4" fillId="3" borderId="7" xfId="4" applyFont="1" applyFill="1" applyBorder="1" applyAlignment="1">
      <alignment horizontal="left" vertical="center"/>
    </xf>
    <xf numFmtId="0" fontId="4" fillId="3" borderId="1" xfId="4" applyFont="1" applyFill="1" applyBorder="1" applyAlignment="1">
      <alignment horizontal="left" vertical="center"/>
    </xf>
    <xf numFmtId="0" fontId="6" fillId="0" borderId="10" xfId="4" applyFont="1" applyBorder="1" applyAlignment="1">
      <alignment horizontal="center" vertical="center"/>
    </xf>
    <xf numFmtId="0" fontId="6" fillId="0" borderId="11" xfId="4" applyFont="1" applyBorder="1" applyAlignment="1">
      <alignment horizontal="center" vertical="center"/>
    </xf>
    <xf numFmtId="0" fontId="6" fillId="0" borderId="12" xfId="4" applyFont="1" applyBorder="1" applyAlignment="1">
      <alignment horizontal="center" vertical="center"/>
    </xf>
    <xf numFmtId="0" fontId="13" fillId="5" borderId="7" xfId="4" applyFont="1" applyFill="1" applyBorder="1" applyAlignment="1">
      <alignment horizontal="center" vertical="center" wrapText="1"/>
    </xf>
    <xf numFmtId="0" fontId="13" fillId="5" borderId="1" xfId="4" applyFont="1" applyFill="1" applyBorder="1" applyAlignment="1">
      <alignment horizontal="center" vertical="center" wrapText="1"/>
    </xf>
    <xf numFmtId="0" fontId="13" fillId="5" borderId="0" xfId="4" applyFont="1" applyFill="1" applyAlignment="1">
      <alignment horizontal="center" vertical="center" wrapText="1"/>
    </xf>
    <xf numFmtId="0" fontId="13" fillId="5" borderId="9" xfId="4" applyFont="1" applyFill="1" applyBorder="1" applyAlignment="1">
      <alignment horizontal="center" vertical="center" wrapText="1"/>
    </xf>
    <xf numFmtId="0" fontId="6" fillId="0" borderId="16" xfId="4" applyFont="1" applyBorder="1" applyAlignment="1">
      <alignment horizontal="center" vertical="center" wrapText="1"/>
    </xf>
    <xf numFmtId="0" fontId="6" fillId="0" borderId="17" xfId="4" applyFont="1" applyBorder="1" applyAlignment="1">
      <alignment horizontal="center" vertical="center"/>
    </xf>
    <xf numFmtId="0" fontId="3" fillId="0" borderId="6" xfId="3" applyFont="1" applyBorder="1" applyAlignment="1">
      <alignment horizontal="center" vertical="center"/>
    </xf>
    <xf numFmtId="0" fontId="3" fillId="0" borderId="3" xfId="3" applyFont="1" applyBorder="1" applyAlignment="1">
      <alignment horizontal="center" vertical="center"/>
    </xf>
    <xf numFmtId="0" fontId="3" fillId="0" borderId="4" xfId="3" applyFont="1" applyBorder="1" applyAlignment="1">
      <alignment horizontal="center" vertical="center"/>
    </xf>
    <xf numFmtId="0" fontId="6" fillId="0" borderId="17" xfId="4" applyFont="1" applyBorder="1" applyAlignment="1">
      <alignment horizontal="center" vertical="center" wrapText="1"/>
    </xf>
    <xf numFmtId="1" fontId="21" fillId="0" borderId="6" xfId="3" quotePrefix="1" applyNumberFormat="1" applyFont="1" applyBorder="1" applyAlignment="1">
      <alignment horizontal="center" vertical="center"/>
    </xf>
    <xf numFmtId="1" fontId="21" fillId="0" borderId="3" xfId="3" quotePrefix="1" applyNumberFormat="1" applyFont="1" applyBorder="1" applyAlignment="1">
      <alignment horizontal="center" vertical="center"/>
    </xf>
    <xf numFmtId="1" fontId="21" fillId="0" borderId="4" xfId="3" quotePrefix="1" applyNumberFormat="1" applyFont="1" applyBorder="1" applyAlignment="1">
      <alignment horizontal="center" vertical="center"/>
    </xf>
    <xf numFmtId="1" fontId="21" fillId="0" borderId="6" xfId="3" applyNumberFormat="1" applyFont="1" applyBorder="1" applyAlignment="1">
      <alignment horizontal="left" vertical="center" wrapText="1"/>
    </xf>
    <xf numFmtId="1" fontId="21" fillId="0" borderId="3" xfId="3" applyNumberFormat="1" applyFont="1" applyBorder="1" applyAlignment="1">
      <alignment horizontal="left" vertical="center" wrapText="1"/>
    </xf>
    <xf numFmtId="1" fontId="21" fillId="0" borderId="4" xfId="3" applyNumberFormat="1" applyFont="1" applyBorder="1" applyAlignment="1">
      <alignment horizontal="left" vertical="center" wrapText="1"/>
    </xf>
    <xf numFmtId="44" fontId="21" fillId="0" borderId="6" xfId="19" applyFont="1" applyFill="1" applyBorder="1" applyAlignment="1" applyProtection="1">
      <alignment horizontal="center" vertical="center" wrapText="1"/>
    </xf>
    <xf numFmtId="44" fontId="21" fillId="0" borderId="4" xfId="19" applyFont="1" applyFill="1" applyBorder="1" applyAlignment="1" applyProtection="1">
      <alignment horizontal="center" vertical="center" wrapText="1"/>
    </xf>
    <xf numFmtId="44" fontId="21" fillId="3" borderId="13" xfId="19" applyFont="1" applyFill="1" applyBorder="1" applyAlignment="1" applyProtection="1">
      <alignment horizontal="center" vertical="center" wrapText="1"/>
    </xf>
    <xf numFmtId="0" fontId="9" fillId="0" borderId="0" xfId="0" applyFont="1" applyAlignment="1" applyProtection="1">
      <alignment horizontal="center"/>
      <protection locked="0"/>
    </xf>
    <xf numFmtId="0" fontId="9" fillId="0" borderId="0" xfId="0" applyFont="1" applyAlignment="1" applyProtection="1">
      <alignment horizontal="left"/>
      <protection locked="0"/>
    </xf>
    <xf numFmtId="0" fontId="20" fillId="4" borderId="3" xfId="0" applyFont="1" applyFill="1" applyBorder="1" applyAlignment="1">
      <alignment horizontal="right" vertical="center" indent="1"/>
    </xf>
    <xf numFmtId="0" fontId="7" fillId="0" borderId="0" xfId="0" applyFont="1" applyAlignment="1" applyProtection="1">
      <alignment horizontal="center"/>
      <protection locked="0"/>
    </xf>
    <xf numFmtId="0" fontId="7" fillId="0" borderId="11" xfId="0" applyFont="1" applyBorder="1" applyAlignment="1" applyProtection="1">
      <alignment horizontal="center"/>
      <protection locked="0"/>
    </xf>
    <xf numFmtId="44" fontId="20" fillId="4" borderId="3" xfId="10" applyNumberFormat="1" applyFont="1" applyFill="1" applyBorder="1" applyAlignment="1" applyProtection="1">
      <alignment horizontal="center" vertical="center"/>
    </xf>
    <xf numFmtId="10" fontId="20" fillId="4" borderId="3" xfId="10" applyNumberFormat="1" applyFont="1" applyFill="1" applyBorder="1" applyAlignment="1" applyProtection="1">
      <alignment horizontal="center" vertical="center"/>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8" fillId="3" borderId="6" xfId="3" applyFont="1" applyFill="1" applyBorder="1" applyAlignment="1">
      <alignment horizontal="center" vertical="center"/>
    </xf>
    <xf numFmtId="0" fontId="8" fillId="3" borderId="3" xfId="3" applyFont="1" applyFill="1" applyBorder="1" applyAlignment="1">
      <alignment horizontal="center" vertical="center"/>
    </xf>
    <xf numFmtId="0" fontId="8" fillId="3" borderId="4" xfId="3" applyFont="1" applyFill="1" applyBorder="1" applyAlignment="1">
      <alignment horizontal="center" vertical="center"/>
    </xf>
    <xf numFmtId="0" fontId="7" fillId="3" borderId="6" xfId="4" applyFont="1" applyFill="1" applyBorder="1" applyAlignment="1">
      <alignment vertical="center"/>
    </xf>
    <xf numFmtId="0" fontId="7" fillId="3" borderId="3" xfId="4" applyFont="1" applyFill="1" applyBorder="1" applyAlignment="1">
      <alignment vertical="center"/>
    </xf>
    <xf numFmtId="0" fontId="3" fillId="3" borderId="3" xfId="4" applyFont="1" applyFill="1" applyBorder="1" applyAlignment="1" applyProtection="1">
      <alignment horizontal="center" vertical="center"/>
      <protection locked="0"/>
    </xf>
    <xf numFmtId="0" fontId="3" fillId="3" borderId="4" xfId="4" applyFont="1" applyFill="1" applyBorder="1" applyAlignment="1" applyProtection="1">
      <alignment horizontal="center" vertical="center"/>
      <protection locked="0"/>
    </xf>
    <xf numFmtId="0" fontId="7" fillId="3" borderId="14" xfId="4" applyFont="1" applyFill="1" applyBorder="1" applyAlignment="1">
      <alignment horizontal="left" vertical="center"/>
    </xf>
    <xf numFmtId="0" fontId="8" fillId="3" borderId="10" xfId="4" applyFont="1" applyFill="1" applyBorder="1" applyAlignment="1">
      <alignment horizontal="center" vertical="center" wrapText="1"/>
    </xf>
    <xf numFmtId="0" fontId="8" fillId="3" borderId="11" xfId="4" applyFont="1" applyFill="1" applyBorder="1" applyAlignment="1">
      <alignment horizontal="center" vertical="center" wrapText="1"/>
    </xf>
    <xf numFmtId="14" fontId="3" fillId="3" borderId="13" xfId="4" applyNumberFormat="1" applyFont="1" applyFill="1" applyBorder="1" applyAlignment="1" applyProtection="1">
      <alignment horizontal="center" vertical="center"/>
      <protection locked="0"/>
    </xf>
    <xf numFmtId="0" fontId="20" fillId="5" borderId="2" xfId="3" applyFont="1" applyFill="1" applyBorder="1" applyAlignment="1">
      <alignment horizontal="center" vertical="center" wrapText="1"/>
    </xf>
    <xf numFmtId="0" fontId="20" fillId="5" borderId="1" xfId="3" applyFont="1" applyFill="1" applyBorder="1" applyAlignment="1">
      <alignment horizontal="center" vertical="center" wrapText="1"/>
    </xf>
    <xf numFmtId="0" fontId="20" fillId="5" borderId="10" xfId="3" applyFont="1" applyFill="1" applyBorder="1" applyAlignment="1">
      <alignment horizontal="center" vertical="center" wrapText="1"/>
    </xf>
    <xf numFmtId="0" fontId="20" fillId="5" borderId="12"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20" fillId="5" borderId="11" xfId="3" applyFont="1" applyFill="1" applyBorder="1" applyAlignment="1">
      <alignment horizontal="center" vertical="center" wrapText="1"/>
    </xf>
    <xf numFmtId="0" fontId="20" fillId="5" borderId="14" xfId="3" applyFont="1" applyFill="1" applyBorder="1" applyAlignment="1">
      <alignment horizontal="center" vertical="center" wrapText="1"/>
    </xf>
    <xf numFmtId="0" fontId="20" fillId="5" borderId="13" xfId="3" applyFont="1" applyFill="1" applyBorder="1" applyAlignment="1">
      <alignment horizontal="center" vertical="center" wrapText="1"/>
    </xf>
  </cellXfs>
  <cellStyles count="51">
    <cellStyle name="Moeda" xfId="19" builtinId="4"/>
    <cellStyle name="Moeda 10 3" xfId="49" xr:uid="{83591B4B-4020-497C-BF2D-EF97F142DA40}"/>
    <cellStyle name="Moeda 2" xfId="30" xr:uid="{F57103B9-37C4-49F1-A810-E4602711720E}"/>
    <cellStyle name="Moeda 2 2" xfId="42" xr:uid="{A667C341-7616-4078-A50F-296F23BCF2EF}"/>
    <cellStyle name="Moeda 3" xfId="38" xr:uid="{6AD44626-9D5D-40A1-9E28-87FFF7781E50}"/>
    <cellStyle name="Moeda 3 2" xfId="43" xr:uid="{2EB41FDE-D0F0-4A9A-B05C-7B554DAE5BCE}"/>
    <cellStyle name="Moeda 4" xfId="6" xr:uid="{00000000-0005-0000-0000-000000000000}"/>
    <cellStyle name="Moeda 4 2" xfId="44" xr:uid="{8A9A0897-7C2E-4C41-9088-A215B229E1E2}"/>
    <cellStyle name="Moeda 5" xfId="47" xr:uid="{8B8660F5-760D-4905-83FC-60CE4D45E237}"/>
    <cellStyle name="Moeda 6" xfId="37" xr:uid="{B188FC63-0CAE-4B9C-986B-9F2DBA72BC9D}"/>
    <cellStyle name="Normal" xfId="0" builtinId="0"/>
    <cellStyle name="Normal 10" xfId="28" xr:uid="{F35AE70E-AA42-41A7-B9DE-659445AF4118}"/>
    <cellStyle name="Normal 11" xfId="33" xr:uid="{D7C541AC-07FA-4D6E-97EC-8B2BE01BE14F}"/>
    <cellStyle name="Normal 12" xfId="15" xr:uid="{0989932C-EA69-4E4D-8DC6-9055D241EF0A}"/>
    <cellStyle name="Normal 13" xfId="45" xr:uid="{04B57D0F-6DA2-41C9-B78C-7C27E0803264}"/>
    <cellStyle name="Normal 14" xfId="20" xr:uid="{F624D7C2-D660-4CAD-8A4B-58029F613C93}"/>
    <cellStyle name="Normal 2" xfId="3" xr:uid="{00000000-0005-0000-0000-000002000000}"/>
    <cellStyle name="Normal 2 2" xfId="13" xr:uid="{EF64FA4B-3929-4514-82C6-4885A9D8FDA4}"/>
    <cellStyle name="Normal 2 2 2" xfId="36" xr:uid="{3B8B9A97-6905-4DFA-8660-7CDC048B0097}"/>
    <cellStyle name="Normal 2 3" xfId="8" xr:uid="{00000000-0005-0000-0000-000003000000}"/>
    <cellStyle name="Normal 2 4" xfId="16" xr:uid="{B89C96F5-71CE-4215-BA6A-39E33B71B466}"/>
    <cellStyle name="Normal 2 5" xfId="21" xr:uid="{3B9C5D47-C467-4915-97A6-EDDE06C16FAE}"/>
    <cellStyle name="Normal 3" xfId="2" xr:uid="{00000000-0005-0000-0000-000004000000}"/>
    <cellStyle name="Normal 3 2" xfId="4" xr:uid="{00000000-0005-0000-0000-000005000000}"/>
    <cellStyle name="Normal 3 2 2" xfId="40" xr:uid="{D6B5BDFC-6482-4917-83AF-454A4AC23BF6}"/>
    <cellStyle name="Normal 3 3" xfId="22" xr:uid="{C74FB8CD-1712-4D4C-91C5-29E46B4691EF}"/>
    <cellStyle name="Normal 4" xfId="1" xr:uid="{00000000-0005-0000-0000-000006000000}"/>
    <cellStyle name="Normal 4 2" xfId="17" xr:uid="{4BB93DC4-5E5D-4272-ACBD-9EB9E17B61E3}"/>
    <cellStyle name="Normal 4 3" xfId="18" xr:uid="{5C1B326A-4C70-4913-ACA7-703BB7E1B87B}"/>
    <cellStyle name="Normal 4 3 6" xfId="5" xr:uid="{00000000-0005-0000-0000-000007000000}"/>
    <cellStyle name="Normal 4 4" xfId="25" xr:uid="{DDFBBC18-9962-42F1-81EF-8A23DF67E473}"/>
    <cellStyle name="Normal 5" xfId="26" xr:uid="{F8FE4948-13FC-44FB-9230-A027AF78DEF6}"/>
    <cellStyle name="Normal 6" xfId="34" xr:uid="{95C6AE56-50D3-4689-ACFD-2708DBE17A89}"/>
    <cellStyle name="Normal 6 2" xfId="29" xr:uid="{39393357-0A36-4A0C-AF1F-0CC8F9CFAA8C}"/>
    <cellStyle name="Normal 7" xfId="32" xr:uid="{F23BA515-F469-4C9E-95E4-41D7D3BBEEEC}"/>
    <cellStyle name="Normal 8" xfId="31" xr:uid="{8CC77AC0-2053-4074-972E-BAEA63EC5E43}"/>
    <cellStyle name="Normal 9" xfId="14" xr:uid="{B7811805-0BDF-4E67-A13D-A362283DC1C6}"/>
    <cellStyle name="Normal_Plan1" xfId="50" xr:uid="{A38F69DE-14EE-4C08-AF4B-2749B5F4EEF2}"/>
    <cellStyle name="Porcentagem" xfId="10" builtinId="5"/>
    <cellStyle name="Porcentagem 2" xfId="24" xr:uid="{73058411-3A69-4A46-A9A9-E57B548092AA}"/>
    <cellStyle name="Vírgula 2" xfId="7" xr:uid="{00000000-0005-0000-0000-000008000000}"/>
    <cellStyle name="Vírgula 2 2" xfId="9" xr:uid="{00000000-0005-0000-0000-000009000000}"/>
    <cellStyle name="Vírgula 2 2 2" xfId="12" xr:uid="{FDE2AD9A-5F2F-45FC-8A2C-3E798D66530E}"/>
    <cellStyle name="Vírgula 2 2 3" xfId="27" xr:uid="{D4249DA9-DB43-4B46-B38D-AAA522250EED}"/>
    <cellStyle name="Vírgula 2 3" xfId="11" xr:uid="{0B099DC6-E6EE-4F76-BF1F-B20595217D17}"/>
    <cellStyle name="Vírgula 2 3 2" xfId="41" xr:uid="{309C4058-3F28-409F-B0E6-847801C2FF7B}"/>
    <cellStyle name="Vírgula 2 4" xfId="23" xr:uid="{7CC20BFB-CB0E-478A-90B7-3D8001523E09}"/>
    <cellStyle name="Vírgula 3" xfId="35" xr:uid="{8F845376-6991-4D27-A2F2-DDE070F3A150}"/>
    <cellStyle name="Vírgula 4" xfId="39" xr:uid="{8A8A6FBF-61D7-4393-A049-AC3567AF92F0}"/>
    <cellStyle name="Vírgula 5" xfId="46" xr:uid="{2F4941B0-755C-4E3F-A12B-534251EA3D89}"/>
    <cellStyle name="Vírgula 6" xfId="48" xr:uid="{4F0D24A2-26FF-43DE-BC6A-466CB25CEBA6}"/>
  </cellStyles>
  <dxfs count="5">
    <dxf>
      <fill>
        <patternFill>
          <bgColor theme="5" tint="0.59996337778862885"/>
        </patternFill>
      </fill>
    </dxf>
    <dxf>
      <fill>
        <patternFill>
          <bgColor theme="5" tint="0.59996337778862885"/>
        </patternFill>
      </fill>
    </dxf>
    <dxf>
      <fill>
        <patternFill>
          <bgColor theme="5" tint="0.59996337778862885"/>
        </patternFill>
      </fill>
    </dxf>
    <dxf>
      <fill>
        <patternFill patternType="solid">
          <fgColor rgb="FFE5B8B7"/>
          <bgColor rgb="FFE5B8B7"/>
        </patternFill>
      </fill>
    </dxf>
    <dxf>
      <fill>
        <patternFill patternType="solid">
          <fgColor rgb="FFE5B8B7"/>
          <bgColor rgb="FFE5B8B7"/>
        </patternFill>
      </fill>
    </dxf>
  </dxfs>
  <tableStyles count="0" defaultTableStyle="TableStyleMedium2" defaultPivotStyle="PivotStyleLight16"/>
  <colors>
    <mruColors>
      <color rgb="FFFF7C80"/>
      <color rgb="FF538DD5"/>
      <color rgb="FF1F497D"/>
      <color rgb="FF16365C"/>
      <color rgb="FFFF0066"/>
      <color rgb="FFD60093"/>
      <color rgb="FF16BAAA"/>
      <color rgb="FF4AF8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76F3F-1E1B-4B93-B568-0787A5B397C5}">
  <dimension ref="A1:Y42"/>
  <sheetViews>
    <sheetView tabSelected="1" zoomScale="110" zoomScaleNormal="110" workbookViewId="0">
      <selection activeCell="M23" sqref="M23"/>
    </sheetView>
  </sheetViews>
  <sheetFormatPr defaultColWidth="3.54296875" defaultRowHeight="14.5" x14ac:dyDescent="0.35"/>
  <cols>
    <col min="43" max="43" width="3.54296875" customWidth="1"/>
  </cols>
  <sheetData>
    <row r="1" spans="1:25" ht="18.5" x14ac:dyDescent="0.45">
      <c r="A1" s="183" t="s">
        <v>40</v>
      </c>
      <c r="B1" s="184"/>
      <c r="C1" s="184"/>
      <c r="D1" s="184"/>
      <c r="E1" s="184"/>
      <c r="F1" s="184"/>
      <c r="G1" s="184"/>
      <c r="H1" s="184"/>
      <c r="I1" s="184"/>
      <c r="J1" s="184"/>
      <c r="K1" s="184"/>
      <c r="L1" s="184"/>
      <c r="M1" s="184"/>
      <c r="N1" s="184"/>
      <c r="O1" s="184"/>
      <c r="P1" s="184"/>
      <c r="Q1" s="184"/>
      <c r="R1" s="184"/>
      <c r="S1" s="184"/>
      <c r="T1" s="184"/>
      <c r="U1" s="184"/>
      <c r="V1" s="184"/>
      <c r="W1" s="184"/>
      <c r="X1" s="184"/>
      <c r="Y1" s="185"/>
    </row>
    <row r="2" spans="1:25" x14ac:dyDescent="0.35">
      <c r="A2" s="17"/>
      <c r="B2" s="18"/>
      <c r="C2" s="18"/>
      <c r="D2" s="18"/>
      <c r="E2" s="18"/>
      <c r="F2" s="18"/>
      <c r="G2" s="18"/>
      <c r="H2" s="18"/>
      <c r="I2" s="18"/>
      <c r="J2" s="18"/>
      <c r="K2" s="18"/>
      <c r="L2" s="18"/>
      <c r="M2" s="18"/>
      <c r="N2" s="18"/>
      <c r="O2" s="18"/>
      <c r="P2" s="18"/>
      <c r="Q2" s="18"/>
      <c r="R2" s="18"/>
      <c r="S2" s="18"/>
      <c r="T2" s="18"/>
      <c r="U2" s="18"/>
      <c r="V2" s="18"/>
      <c r="W2" s="18"/>
      <c r="X2" s="18"/>
      <c r="Y2" s="19"/>
    </row>
    <row r="3" spans="1:25" ht="15.5" x14ac:dyDescent="0.35">
      <c r="A3" s="20" t="s">
        <v>241</v>
      </c>
      <c r="B3" s="21"/>
      <c r="C3" s="18"/>
      <c r="D3" s="18"/>
      <c r="E3" s="18"/>
      <c r="F3" s="18"/>
      <c r="G3" s="18"/>
      <c r="H3" s="18"/>
      <c r="I3" s="18"/>
      <c r="J3" s="18"/>
      <c r="K3" s="18"/>
      <c r="L3" s="18"/>
      <c r="M3" s="18"/>
      <c r="N3" s="18"/>
      <c r="O3" s="18"/>
      <c r="P3" s="18"/>
      <c r="Q3" s="18"/>
      <c r="R3" s="18"/>
      <c r="S3" s="18"/>
      <c r="T3" s="18"/>
      <c r="U3" s="18"/>
      <c r="V3" s="18"/>
      <c r="W3" s="18"/>
      <c r="X3" s="18"/>
      <c r="Y3" s="19"/>
    </row>
    <row r="4" spans="1:25" ht="15.5" x14ac:dyDescent="0.35">
      <c r="A4" s="20"/>
      <c r="B4" s="22" t="s">
        <v>41</v>
      </c>
      <c r="C4" s="18"/>
      <c r="D4" s="18"/>
      <c r="E4" s="18"/>
      <c r="F4" s="18"/>
      <c r="G4" s="18"/>
      <c r="H4" s="18"/>
      <c r="I4" s="18"/>
      <c r="J4" s="18"/>
      <c r="K4" s="18"/>
      <c r="L4" s="18"/>
      <c r="M4" s="18"/>
      <c r="N4" s="18"/>
      <c r="O4" s="18"/>
      <c r="P4" s="18"/>
      <c r="Q4" s="18"/>
      <c r="R4" s="18"/>
      <c r="S4" s="18"/>
      <c r="T4" s="18"/>
      <c r="U4" s="18"/>
      <c r="V4" s="18"/>
      <c r="W4" s="18"/>
      <c r="X4" s="18"/>
      <c r="Y4" s="19"/>
    </row>
    <row r="5" spans="1:25" ht="15.5" x14ac:dyDescent="0.35">
      <c r="A5" s="23"/>
      <c r="B5" s="22" t="s">
        <v>240</v>
      </c>
      <c r="C5" s="18"/>
      <c r="D5" s="18"/>
      <c r="E5" s="18"/>
      <c r="F5" s="18"/>
      <c r="G5" s="18"/>
      <c r="H5" s="18"/>
      <c r="I5" s="18"/>
      <c r="J5" s="18"/>
      <c r="K5" s="18"/>
      <c r="L5" s="18"/>
      <c r="M5" s="18"/>
      <c r="N5" s="18"/>
      <c r="O5" s="18"/>
      <c r="P5" s="18"/>
      <c r="Q5" s="18"/>
      <c r="R5" s="18"/>
      <c r="S5" s="18"/>
      <c r="T5" s="18"/>
      <c r="U5" s="18"/>
      <c r="V5" s="18"/>
      <c r="W5" s="18"/>
      <c r="X5" s="18"/>
      <c r="Y5" s="19"/>
    </row>
    <row r="6" spans="1:25" ht="15.5" x14ac:dyDescent="0.35">
      <c r="A6" s="20"/>
      <c r="B6" s="22" t="s">
        <v>80</v>
      </c>
      <c r="C6" s="18"/>
      <c r="D6" s="18"/>
      <c r="E6" s="18"/>
      <c r="F6" s="18"/>
      <c r="G6" s="18"/>
      <c r="H6" s="18"/>
      <c r="I6" s="18"/>
      <c r="J6" s="18"/>
      <c r="K6" s="18"/>
      <c r="L6" s="18"/>
      <c r="M6" s="18"/>
      <c r="N6" s="18"/>
      <c r="O6" s="18"/>
      <c r="P6" s="18"/>
      <c r="Q6" s="18"/>
      <c r="R6" s="18"/>
      <c r="S6" s="18"/>
      <c r="T6" s="18"/>
      <c r="U6" s="18"/>
      <c r="V6" s="18"/>
      <c r="W6" s="18"/>
      <c r="X6" s="18"/>
      <c r="Y6" s="19"/>
    </row>
    <row r="7" spans="1:25" ht="15.5" x14ac:dyDescent="0.35">
      <c r="A7" s="20"/>
      <c r="B7" s="21"/>
      <c r="C7" s="18"/>
      <c r="D7" s="18"/>
      <c r="E7" s="18"/>
      <c r="F7" s="18"/>
      <c r="G7" s="18"/>
      <c r="H7" s="18"/>
      <c r="I7" s="18"/>
      <c r="J7" s="18"/>
      <c r="K7" s="18"/>
      <c r="L7" s="18"/>
      <c r="M7" s="18"/>
      <c r="N7" s="18"/>
      <c r="O7" s="18"/>
      <c r="P7" s="18"/>
      <c r="Q7" s="18"/>
      <c r="R7" s="18"/>
      <c r="S7" s="18"/>
      <c r="T7" s="18"/>
      <c r="U7" s="18"/>
      <c r="V7" s="18"/>
      <c r="W7" s="18"/>
      <c r="X7" s="18"/>
      <c r="Y7" s="19"/>
    </row>
    <row r="8" spans="1:25" ht="15.5" x14ac:dyDescent="0.35">
      <c r="A8" s="186" t="s">
        <v>42</v>
      </c>
      <c r="B8" s="187"/>
      <c r="C8" s="187"/>
      <c r="D8" s="187"/>
      <c r="E8" s="187"/>
      <c r="F8" s="187"/>
      <c r="G8" s="187"/>
      <c r="H8" s="187"/>
      <c r="I8" s="187"/>
      <c r="J8" s="187"/>
      <c r="K8" s="187"/>
      <c r="L8" s="187"/>
      <c r="M8" s="187"/>
      <c r="N8" s="187"/>
      <c r="O8" s="187"/>
      <c r="P8" s="187"/>
      <c r="Q8" s="187"/>
      <c r="R8" s="187"/>
      <c r="S8" s="187"/>
      <c r="T8" s="187"/>
      <c r="U8" s="187"/>
      <c r="V8" s="187"/>
      <c r="W8" s="187"/>
      <c r="X8" s="187"/>
      <c r="Y8" s="188"/>
    </row>
    <row r="9" spans="1:25" x14ac:dyDescent="0.35">
      <c r="A9" s="17"/>
      <c r="B9" s="18"/>
      <c r="C9" s="18"/>
      <c r="D9" s="18"/>
      <c r="E9" s="18"/>
      <c r="F9" s="18"/>
      <c r="G9" s="18"/>
      <c r="H9" s="18"/>
      <c r="I9" s="18"/>
      <c r="J9" s="18"/>
      <c r="K9" s="18"/>
      <c r="L9" s="18"/>
      <c r="M9" s="18"/>
      <c r="N9" s="18"/>
      <c r="O9" s="18"/>
      <c r="P9" s="18"/>
      <c r="Q9" s="18"/>
      <c r="R9" s="18"/>
      <c r="S9" s="18"/>
      <c r="T9" s="18"/>
      <c r="U9" s="18"/>
      <c r="V9" s="18"/>
      <c r="W9" s="18"/>
      <c r="X9" s="18"/>
      <c r="Y9" s="19"/>
    </row>
    <row r="10" spans="1:25" ht="15.5" x14ac:dyDescent="0.35">
      <c r="A10" s="186" t="s">
        <v>43</v>
      </c>
      <c r="B10" s="187"/>
      <c r="C10" s="187"/>
      <c r="D10" s="187"/>
      <c r="E10" s="187"/>
      <c r="F10" s="187"/>
      <c r="G10" s="187"/>
      <c r="H10" s="187"/>
      <c r="I10" s="187"/>
      <c r="J10" s="187"/>
      <c r="K10" s="187"/>
      <c r="L10" s="187"/>
      <c r="M10" s="187"/>
      <c r="N10" s="187"/>
      <c r="O10" s="187"/>
      <c r="P10" s="187"/>
      <c r="Q10" s="187"/>
      <c r="R10" s="187"/>
      <c r="S10" s="187"/>
      <c r="T10" s="187"/>
      <c r="U10" s="187"/>
      <c r="V10" s="187"/>
      <c r="W10" s="187"/>
      <c r="X10" s="187"/>
      <c r="Y10" s="188"/>
    </row>
    <row r="11" spans="1:25" ht="15.5" x14ac:dyDescent="0.35">
      <c r="A11" s="17"/>
      <c r="B11" s="21"/>
      <c r="C11" s="18"/>
      <c r="D11" s="18"/>
      <c r="E11" s="18"/>
      <c r="F11" s="18"/>
      <c r="G11" s="18"/>
      <c r="H11" s="18"/>
      <c r="I11" s="18"/>
      <c r="J11" s="18"/>
      <c r="K11" s="18"/>
      <c r="L11" s="18"/>
      <c r="M11" s="18"/>
      <c r="N11" s="18"/>
      <c r="O11" s="18"/>
      <c r="P11" s="18"/>
      <c r="Q11" s="18"/>
      <c r="R11" s="18"/>
      <c r="S11" s="18"/>
      <c r="T11" s="18"/>
      <c r="U11" s="18"/>
      <c r="V11" s="18"/>
      <c r="W11" s="18"/>
      <c r="X11" s="18"/>
      <c r="Y11" s="19"/>
    </row>
    <row r="12" spans="1:25" ht="15.65" customHeight="1" x14ac:dyDescent="0.35">
      <c r="A12" s="189" t="s">
        <v>44</v>
      </c>
      <c r="B12" s="190"/>
      <c r="C12" s="190"/>
      <c r="D12" s="190"/>
      <c r="E12" s="190"/>
      <c r="F12" s="190"/>
      <c r="G12" s="190"/>
      <c r="H12" s="190"/>
      <c r="I12" s="190"/>
      <c r="J12" s="190"/>
      <c r="K12" s="190"/>
      <c r="L12" s="190"/>
      <c r="M12" s="190"/>
      <c r="N12" s="190"/>
      <c r="O12" s="190"/>
      <c r="P12" s="190"/>
      <c r="Q12" s="190"/>
      <c r="R12" s="190"/>
      <c r="S12" s="190"/>
      <c r="T12" s="190"/>
      <c r="U12" s="190"/>
      <c r="V12" s="190"/>
      <c r="W12" s="190"/>
      <c r="X12" s="190"/>
      <c r="Y12" s="191"/>
    </row>
    <row r="13" spans="1:25" ht="15.65" customHeight="1" x14ac:dyDescent="0.35">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1"/>
    </row>
    <row r="14" spans="1:25" ht="15.5" x14ac:dyDescent="0.35">
      <c r="A14" s="17"/>
      <c r="B14" s="21"/>
      <c r="C14" s="18"/>
      <c r="D14" s="18"/>
      <c r="E14" s="18"/>
      <c r="F14" s="18"/>
      <c r="G14" s="18"/>
      <c r="H14" s="18"/>
      <c r="I14" s="18"/>
      <c r="J14" s="18"/>
      <c r="K14" s="18"/>
      <c r="L14" s="18"/>
      <c r="M14" s="18"/>
      <c r="N14" s="18"/>
      <c r="O14" s="18"/>
      <c r="P14" s="18"/>
      <c r="Q14" s="18"/>
      <c r="R14" s="18"/>
      <c r="S14" s="18"/>
      <c r="T14" s="18"/>
      <c r="U14" s="18"/>
      <c r="V14" s="18"/>
      <c r="W14" s="18"/>
      <c r="X14" s="18"/>
      <c r="Y14" s="19"/>
    </row>
    <row r="15" spans="1:25" ht="15.65" customHeight="1" x14ac:dyDescent="0.35">
      <c r="A15" s="189" t="s">
        <v>242</v>
      </c>
      <c r="B15" s="190"/>
      <c r="C15" s="190"/>
      <c r="D15" s="190"/>
      <c r="E15" s="190"/>
      <c r="F15" s="190"/>
      <c r="G15" s="190"/>
      <c r="H15" s="190"/>
      <c r="I15" s="190"/>
      <c r="J15" s="190"/>
      <c r="K15" s="190"/>
      <c r="L15" s="190"/>
      <c r="M15" s="190"/>
      <c r="N15" s="190"/>
      <c r="O15" s="190"/>
      <c r="P15" s="190"/>
      <c r="Q15" s="190"/>
      <c r="R15" s="190"/>
      <c r="S15" s="190"/>
      <c r="T15" s="190"/>
      <c r="U15" s="190"/>
      <c r="V15" s="190"/>
      <c r="W15" s="190"/>
      <c r="X15" s="190"/>
      <c r="Y15" s="191"/>
    </row>
    <row r="16" spans="1:25" ht="15.65" customHeight="1" x14ac:dyDescent="0.35">
      <c r="A16" s="189"/>
      <c r="B16" s="190"/>
      <c r="C16" s="190"/>
      <c r="D16" s="190"/>
      <c r="E16" s="190"/>
      <c r="F16" s="190"/>
      <c r="G16" s="190"/>
      <c r="H16" s="190"/>
      <c r="I16" s="190"/>
      <c r="J16" s="190"/>
      <c r="K16" s="190"/>
      <c r="L16" s="190"/>
      <c r="M16" s="190"/>
      <c r="N16" s="190"/>
      <c r="O16" s="190"/>
      <c r="P16" s="190"/>
      <c r="Q16" s="190"/>
      <c r="R16" s="190"/>
      <c r="S16" s="190"/>
      <c r="T16" s="190"/>
      <c r="U16" s="190"/>
      <c r="V16" s="190"/>
      <c r="W16" s="190"/>
      <c r="X16" s="190"/>
      <c r="Y16" s="191"/>
    </row>
    <row r="17" spans="1:25" ht="15.5" x14ac:dyDescent="0.35">
      <c r="A17" s="17"/>
      <c r="B17" s="21"/>
      <c r="C17" s="18"/>
      <c r="D17" s="18"/>
      <c r="E17" s="18"/>
      <c r="F17" s="18"/>
      <c r="G17" s="18"/>
      <c r="H17" s="18"/>
      <c r="I17" s="18"/>
      <c r="J17" s="18"/>
      <c r="K17" s="18"/>
      <c r="L17" s="18"/>
      <c r="M17" s="18"/>
      <c r="N17" s="18"/>
      <c r="O17" s="18"/>
      <c r="P17" s="18"/>
      <c r="Q17" s="18"/>
      <c r="R17" s="18"/>
      <c r="S17" s="18"/>
      <c r="T17" s="18"/>
      <c r="U17" s="18"/>
      <c r="V17" s="18"/>
      <c r="W17" s="18"/>
      <c r="X17" s="18"/>
      <c r="Y17" s="19"/>
    </row>
    <row r="18" spans="1:25" ht="15.65" customHeight="1" x14ac:dyDescent="0.35">
      <c r="A18" s="180" t="s">
        <v>81</v>
      </c>
      <c r="B18" s="181"/>
      <c r="C18" s="181"/>
      <c r="D18" s="181"/>
      <c r="E18" s="181"/>
      <c r="F18" s="181"/>
      <c r="G18" s="181"/>
      <c r="H18" s="181"/>
      <c r="I18" s="181"/>
      <c r="J18" s="181"/>
      <c r="K18" s="181"/>
      <c r="L18" s="181"/>
      <c r="M18" s="181"/>
      <c r="N18" s="181"/>
      <c r="O18" s="181"/>
      <c r="P18" s="181"/>
      <c r="Q18" s="181"/>
      <c r="R18" s="181"/>
      <c r="S18" s="181"/>
      <c r="T18" s="181"/>
      <c r="U18" s="181"/>
      <c r="V18" s="181"/>
      <c r="W18" s="181"/>
      <c r="X18" s="181"/>
      <c r="Y18" s="182"/>
    </row>
    <row r="19" spans="1:25" ht="15.65" customHeight="1" x14ac:dyDescent="0.35">
      <c r="A19" s="180"/>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2"/>
    </row>
    <row r="20" spans="1:25" ht="15.5" x14ac:dyDescent="0.35">
      <c r="A20" s="17"/>
      <c r="B20" s="21"/>
      <c r="C20" s="18"/>
      <c r="D20" s="18"/>
      <c r="E20" s="18"/>
      <c r="F20" s="18"/>
      <c r="G20" s="18"/>
      <c r="H20" s="18"/>
      <c r="I20" s="18"/>
      <c r="J20" s="18"/>
      <c r="K20" s="18"/>
      <c r="L20" s="18"/>
      <c r="M20" s="18"/>
      <c r="N20" s="18"/>
      <c r="O20" s="18"/>
      <c r="P20" s="18"/>
      <c r="Q20" s="18"/>
      <c r="R20" s="18"/>
      <c r="S20" s="18"/>
      <c r="T20" s="18"/>
      <c r="U20" s="18"/>
      <c r="V20" s="18"/>
      <c r="W20" s="18"/>
      <c r="X20" s="18"/>
      <c r="Y20" s="19"/>
    </row>
    <row r="21" spans="1:25" ht="15.65" customHeight="1" x14ac:dyDescent="0.35">
      <c r="A21" s="189" t="s">
        <v>45</v>
      </c>
      <c r="B21" s="190"/>
      <c r="C21" s="190"/>
      <c r="D21" s="190"/>
      <c r="E21" s="190"/>
      <c r="F21" s="190"/>
      <c r="G21" s="190"/>
      <c r="H21" s="190"/>
      <c r="I21" s="190"/>
      <c r="J21" s="190"/>
      <c r="K21" s="190"/>
      <c r="L21" s="190"/>
      <c r="M21" s="190"/>
      <c r="N21" s="190"/>
      <c r="O21" s="190"/>
      <c r="P21" s="190"/>
      <c r="Q21" s="190"/>
      <c r="R21" s="190"/>
      <c r="S21" s="190"/>
      <c r="T21" s="190"/>
      <c r="U21" s="190"/>
      <c r="V21" s="190"/>
      <c r="W21" s="190"/>
      <c r="X21" s="190"/>
      <c r="Y21" s="191"/>
    </row>
    <row r="22" spans="1:25" ht="15.65" customHeight="1" x14ac:dyDescent="0.35">
      <c r="A22" s="189"/>
      <c r="B22" s="190"/>
      <c r="C22" s="190"/>
      <c r="D22" s="190"/>
      <c r="E22" s="190"/>
      <c r="F22" s="190"/>
      <c r="G22" s="190"/>
      <c r="H22" s="190"/>
      <c r="I22" s="190"/>
      <c r="J22" s="190"/>
      <c r="K22" s="190"/>
      <c r="L22" s="190"/>
      <c r="M22" s="190"/>
      <c r="N22" s="190"/>
      <c r="O22" s="190"/>
      <c r="P22" s="190"/>
      <c r="Q22" s="190"/>
      <c r="R22" s="190"/>
      <c r="S22" s="190"/>
      <c r="T22" s="190"/>
      <c r="U22" s="190"/>
      <c r="V22" s="190"/>
      <c r="W22" s="190"/>
      <c r="X22" s="190"/>
      <c r="Y22" s="191"/>
    </row>
    <row r="23" spans="1:25" ht="15.5" x14ac:dyDescent="0.35">
      <c r="A23" s="17"/>
      <c r="B23" s="21"/>
      <c r="C23" s="18"/>
      <c r="D23" s="18"/>
      <c r="E23" s="18"/>
      <c r="F23" s="18"/>
      <c r="G23" s="18"/>
      <c r="H23" s="18"/>
      <c r="I23" s="18"/>
      <c r="J23" s="18"/>
      <c r="K23" s="18"/>
      <c r="L23" s="18"/>
      <c r="M23" s="18"/>
      <c r="N23" s="18"/>
      <c r="O23" s="18"/>
      <c r="P23" s="18"/>
      <c r="Q23" s="18"/>
      <c r="R23" s="18"/>
      <c r="S23" s="18"/>
      <c r="T23" s="18"/>
      <c r="U23" s="18"/>
      <c r="V23" s="18"/>
      <c r="W23" s="18"/>
      <c r="X23" s="18"/>
      <c r="Y23" s="19"/>
    </row>
    <row r="24" spans="1:25" ht="15.65" customHeight="1" x14ac:dyDescent="0.35">
      <c r="A24" s="189" t="s">
        <v>46</v>
      </c>
      <c r="B24" s="190"/>
      <c r="C24" s="190"/>
      <c r="D24" s="190"/>
      <c r="E24" s="190"/>
      <c r="F24" s="190"/>
      <c r="G24" s="190"/>
      <c r="H24" s="190"/>
      <c r="I24" s="190"/>
      <c r="J24" s="190"/>
      <c r="K24" s="190"/>
      <c r="L24" s="190"/>
      <c r="M24" s="190"/>
      <c r="N24" s="190"/>
      <c r="O24" s="190"/>
      <c r="P24" s="190"/>
      <c r="Q24" s="190"/>
      <c r="R24" s="190"/>
      <c r="S24" s="190"/>
      <c r="T24" s="190"/>
      <c r="U24" s="190"/>
      <c r="V24" s="190"/>
      <c r="W24" s="190"/>
      <c r="X24" s="190"/>
      <c r="Y24" s="191"/>
    </row>
    <row r="25" spans="1:25" ht="15.65" customHeight="1" x14ac:dyDescent="0.35">
      <c r="A25" s="189"/>
      <c r="B25" s="190"/>
      <c r="C25" s="190"/>
      <c r="D25" s="190"/>
      <c r="E25" s="190"/>
      <c r="F25" s="190"/>
      <c r="G25" s="190"/>
      <c r="H25" s="190"/>
      <c r="I25" s="190"/>
      <c r="J25" s="190"/>
      <c r="K25" s="190"/>
      <c r="L25" s="190"/>
      <c r="M25" s="190"/>
      <c r="N25" s="190"/>
      <c r="O25" s="190"/>
      <c r="P25" s="190"/>
      <c r="Q25" s="190"/>
      <c r="R25" s="190"/>
      <c r="S25" s="190"/>
      <c r="T25" s="190"/>
      <c r="U25" s="190"/>
      <c r="V25" s="190"/>
      <c r="W25" s="190"/>
      <c r="X25" s="190"/>
      <c r="Y25" s="191"/>
    </row>
    <row r="26" spans="1:25" x14ac:dyDescent="0.35">
      <c r="A26" s="17"/>
      <c r="B26" s="18"/>
      <c r="C26" s="18"/>
      <c r="D26" s="18"/>
      <c r="E26" s="18"/>
      <c r="F26" s="18"/>
      <c r="G26" s="18"/>
      <c r="H26" s="18"/>
      <c r="I26" s="18"/>
      <c r="J26" s="18"/>
      <c r="K26" s="18"/>
      <c r="L26" s="18"/>
      <c r="M26" s="18"/>
      <c r="N26" s="18"/>
      <c r="O26" s="18"/>
      <c r="P26" s="18"/>
      <c r="Q26" s="18"/>
      <c r="R26" s="18"/>
      <c r="S26" s="18"/>
      <c r="T26" s="18"/>
      <c r="U26" s="18"/>
      <c r="V26" s="18"/>
      <c r="W26" s="18"/>
      <c r="X26" s="18"/>
      <c r="Y26" s="19"/>
    </row>
    <row r="27" spans="1:25" ht="15.65" customHeight="1" x14ac:dyDescent="0.35">
      <c r="A27" s="189" t="s">
        <v>47</v>
      </c>
      <c r="B27" s="190"/>
      <c r="C27" s="190"/>
      <c r="D27" s="190"/>
      <c r="E27" s="190"/>
      <c r="F27" s="190"/>
      <c r="G27" s="190"/>
      <c r="H27" s="190"/>
      <c r="I27" s="190"/>
      <c r="J27" s="190"/>
      <c r="K27" s="190"/>
      <c r="L27" s="190"/>
      <c r="M27" s="190"/>
      <c r="N27" s="190"/>
      <c r="O27" s="190"/>
      <c r="P27" s="190"/>
      <c r="Q27" s="190"/>
      <c r="R27" s="190"/>
      <c r="S27" s="190"/>
      <c r="T27" s="190"/>
      <c r="U27" s="190"/>
      <c r="V27" s="190"/>
      <c r="W27" s="190"/>
      <c r="X27" s="190"/>
      <c r="Y27" s="191"/>
    </row>
    <row r="28" spans="1:25" ht="15.65" customHeight="1" x14ac:dyDescent="0.35">
      <c r="A28" s="189"/>
      <c r="B28" s="190"/>
      <c r="C28" s="190"/>
      <c r="D28" s="190"/>
      <c r="E28" s="190"/>
      <c r="F28" s="190"/>
      <c r="G28" s="190"/>
      <c r="H28" s="190"/>
      <c r="I28" s="190"/>
      <c r="J28" s="190"/>
      <c r="K28" s="190"/>
      <c r="L28" s="190"/>
      <c r="M28" s="190"/>
      <c r="N28" s="190"/>
      <c r="O28" s="190"/>
      <c r="P28" s="190"/>
      <c r="Q28" s="190"/>
      <c r="R28" s="190"/>
      <c r="S28" s="190"/>
      <c r="T28" s="190"/>
      <c r="U28" s="190"/>
      <c r="V28" s="190"/>
      <c r="W28" s="190"/>
      <c r="X28" s="190"/>
      <c r="Y28" s="191"/>
    </row>
    <row r="29" spans="1:25" x14ac:dyDescent="0.35">
      <c r="A29" s="17"/>
      <c r="B29" s="18"/>
      <c r="C29" s="18"/>
      <c r="D29" s="18"/>
      <c r="E29" s="18"/>
      <c r="F29" s="18"/>
      <c r="G29" s="18"/>
      <c r="H29" s="18"/>
      <c r="I29" s="18"/>
      <c r="J29" s="18"/>
      <c r="K29" s="18"/>
      <c r="L29" s="18"/>
      <c r="M29" s="18"/>
      <c r="N29" s="18"/>
      <c r="O29" s="18"/>
      <c r="P29" s="18"/>
      <c r="Q29" s="18"/>
      <c r="R29" s="18"/>
      <c r="S29" s="18"/>
      <c r="T29" s="18"/>
      <c r="U29" s="18"/>
      <c r="V29" s="18"/>
      <c r="W29" s="18"/>
      <c r="X29" s="18"/>
      <c r="Y29" s="19"/>
    </row>
    <row r="30" spans="1:25" ht="14.5" customHeight="1" x14ac:dyDescent="0.35">
      <c r="A30" s="189" t="s">
        <v>48</v>
      </c>
      <c r="B30" s="190"/>
      <c r="C30" s="190"/>
      <c r="D30" s="190"/>
      <c r="E30" s="190"/>
      <c r="F30" s="190"/>
      <c r="G30" s="190"/>
      <c r="H30" s="190"/>
      <c r="I30" s="190"/>
      <c r="J30" s="190"/>
      <c r="K30" s="190"/>
      <c r="L30" s="190"/>
      <c r="M30" s="190"/>
      <c r="N30" s="190"/>
      <c r="O30" s="190"/>
      <c r="P30" s="190"/>
      <c r="Q30" s="190"/>
      <c r="R30" s="190"/>
      <c r="S30" s="190"/>
      <c r="T30" s="190"/>
      <c r="U30" s="190"/>
      <c r="V30" s="190"/>
      <c r="W30" s="190"/>
      <c r="X30" s="190"/>
      <c r="Y30" s="191"/>
    </row>
    <row r="31" spans="1:25" x14ac:dyDescent="0.35">
      <c r="A31" s="189"/>
      <c r="B31" s="190"/>
      <c r="C31" s="190"/>
      <c r="D31" s="190"/>
      <c r="E31" s="190"/>
      <c r="F31" s="190"/>
      <c r="G31" s="190"/>
      <c r="H31" s="190"/>
      <c r="I31" s="190"/>
      <c r="J31" s="190"/>
      <c r="K31" s="190"/>
      <c r="L31" s="190"/>
      <c r="M31" s="190"/>
      <c r="N31" s="190"/>
      <c r="O31" s="190"/>
      <c r="P31" s="190"/>
      <c r="Q31" s="190"/>
      <c r="R31" s="190"/>
      <c r="S31" s="190"/>
      <c r="T31" s="190"/>
      <c r="U31" s="190"/>
      <c r="V31" s="190"/>
      <c r="W31" s="190"/>
      <c r="X31" s="190"/>
      <c r="Y31" s="191"/>
    </row>
    <row r="32" spans="1:25" x14ac:dyDescent="0.35">
      <c r="A32" s="189"/>
      <c r="B32" s="190"/>
      <c r="C32" s="190"/>
      <c r="D32" s="190"/>
      <c r="E32" s="190"/>
      <c r="F32" s="190"/>
      <c r="G32" s="190"/>
      <c r="H32" s="190"/>
      <c r="I32" s="190"/>
      <c r="J32" s="190"/>
      <c r="K32" s="190"/>
      <c r="L32" s="190"/>
      <c r="M32" s="190"/>
      <c r="N32" s="190"/>
      <c r="O32" s="190"/>
      <c r="P32" s="190"/>
      <c r="Q32" s="190"/>
      <c r="R32" s="190"/>
      <c r="S32" s="190"/>
      <c r="T32" s="190"/>
      <c r="U32" s="190"/>
      <c r="V32" s="190"/>
      <c r="W32" s="190"/>
      <c r="X32" s="190"/>
      <c r="Y32" s="191"/>
    </row>
    <row r="33" spans="1:25" ht="5.25" customHeight="1" x14ac:dyDescent="0.35">
      <c r="A33" s="189"/>
      <c r="B33" s="190"/>
      <c r="C33" s="190"/>
      <c r="D33" s="190"/>
      <c r="E33" s="190"/>
      <c r="F33" s="190"/>
      <c r="G33" s="190"/>
      <c r="H33" s="190"/>
      <c r="I33" s="190"/>
      <c r="J33" s="190"/>
      <c r="K33" s="190"/>
      <c r="L33" s="190"/>
      <c r="M33" s="190"/>
      <c r="N33" s="190"/>
      <c r="O33" s="190"/>
      <c r="P33" s="190"/>
      <c r="Q33" s="190"/>
      <c r="R33" s="190"/>
      <c r="S33" s="190"/>
      <c r="T33" s="190"/>
      <c r="U33" s="190"/>
      <c r="V33" s="190"/>
      <c r="W33" s="190"/>
      <c r="X33" s="190"/>
      <c r="Y33" s="191"/>
    </row>
    <row r="34" spans="1:25" x14ac:dyDescent="0.35">
      <c r="A34" s="17"/>
      <c r="B34" s="18"/>
      <c r="C34" s="18"/>
      <c r="D34" s="18"/>
      <c r="E34" s="18"/>
      <c r="F34" s="18"/>
      <c r="G34" s="18"/>
      <c r="H34" s="18"/>
      <c r="I34" s="18"/>
      <c r="J34" s="18"/>
      <c r="K34" s="18"/>
      <c r="L34" s="18"/>
      <c r="M34" s="18"/>
      <c r="N34" s="18"/>
      <c r="O34" s="18"/>
      <c r="P34" s="18"/>
      <c r="Q34" s="18"/>
      <c r="R34" s="18"/>
      <c r="S34" s="18"/>
      <c r="T34" s="18"/>
      <c r="U34" s="18"/>
      <c r="V34" s="18"/>
      <c r="W34" s="18"/>
      <c r="X34" s="18"/>
      <c r="Y34" s="19"/>
    </row>
    <row r="35" spans="1:25" ht="15.65" customHeight="1" x14ac:dyDescent="0.35">
      <c r="A35" s="189" t="s">
        <v>82</v>
      </c>
      <c r="B35" s="190"/>
      <c r="C35" s="190"/>
      <c r="D35" s="190"/>
      <c r="E35" s="190"/>
      <c r="F35" s="190"/>
      <c r="G35" s="190"/>
      <c r="H35" s="190"/>
      <c r="I35" s="190"/>
      <c r="J35" s="190"/>
      <c r="K35" s="190"/>
      <c r="L35" s="190"/>
      <c r="M35" s="190"/>
      <c r="N35" s="190"/>
      <c r="O35" s="190"/>
      <c r="P35" s="190"/>
      <c r="Q35" s="190"/>
      <c r="R35" s="190"/>
      <c r="S35" s="190"/>
      <c r="T35" s="190"/>
      <c r="U35" s="190"/>
      <c r="V35" s="190"/>
      <c r="W35" s="190"/>
      <c r="X35" s="190"/>
      <c r="Y35" s="191"/>
    </row>
    <row r="36" spans="1:25" ht="14.5" customHeight="1" x14ac:dyDescent="0.35">
      <c r="A36" s="189"/>
      <c r="B36" s="190"/>
      <c r="C36" s="190"/>
      <c r="D36" s="190"/>
      <c r="E36" s="190"/>
      <c r="F36" s="190"/>
      <c r="G36" s="190"/>
      <c r="H36" s="190"/>
      <c r="I36" s="190"/>
      <c r="J36" s="190"/>
      <c r="K36" s="190"/>
      <c r="L36" s="190"/>
      <c r="M36" s="190"/>
      <c r="N36" s="190"/>
      <c r="O36" s="190"/>
      <c r="P36" s="190"/>
      <c r="Q36" s="190"/>
      <c r="R36" s="190"/>
      <c r="S36" s="190"/>
      <c r="T36" s="190"/>
      <c r="U36" s="190"/>
      <c r="V36" s="190"/>
      <c r="W36" s="190"/>
      <c r="X36" s="190"/>
      <c r="Y36" s="191"/>
    </row>
    <row r="37" spans="1:25" x14ac:dyDescent="0.35">
      <c r="A37" s="189"/>
      <c r="B37" s="190"/>
      <c r="C37" s="190"/>
      <c r="D37" s="190"/>
      <c r="E37" s="190"/>
      <c r="F37" s="190"/>
      <c r="G37" s="190"/>
      <c r="H37" s="190"/>
      <c r="I37" s="190"/>
      <c r="J37" s="190"/>
      <c r="K37" s="190"/>
      <c r="L37" s="190"/>
      <c r="M37" s="190"/>
      <c r="N37" s="190"/>
      <c r="O37" s="190"/>
      <c r="P37" s="190"/>
      <c r="Q37" s="190"/>
      <c r="R37" s="190"/>
      <c r="S37" s="190"/>
      <c r="T37" s="190"/>
      <c r="U37" s="190"/>
      <c r="V37" s="190"/>
      <c r="W37" s="190"/>
      <c r="X37" s="190"/>
      <c r="Y37" s="191"/>
    </row>
    <row r="38" spans="1:25" x14ac:dyDescent="0.35">
      <c r="A38" s="189"/>
      <c r="B38" s="190"/>
      <c r="C38" s="190"/>
      <c r="D38" s="190"/>
      <c r="E38" s="190"/>
      <c r="F38" s="190"/>
      <c r="G38" s="190"/>
      <c r="H38" s="190"/>
      <c r="I38" s="190"/>
      <c r="J38" s="190"/>
      <c r="K38" s="190"/>
      <c r="L38" s="190"/>
      <c r="M38" s="190"/>
      <c r="N38" s="190"/>
      <c r="O38" s="190"/>
      <c r="P38" s="190"/>
      <c r="Q38" s="190"/>
      <c r="R38" s="190"/>
      <c r="S38" s="190"/>
      <c r="T38" s="190"/>
      <c r="U38" s="190"/>
      <c r="V38" s="190"/>
      <c r="W38" s="190"/>
      <c r="X38" s="190"/>
      <c r="Y38" s="191"/>
    </row>
    <row r="39" spans="1:25" x14ac:dyDescent="0.35">
      <c r="A39" s="189"/>
      <c r="B39" s="190"/>
      <c r="C39" s="190"/>
      <c r="D39" s="190"/>
      <c r="E39" s="190"/>
      <c r="F39" s="190"/>
      <c r="G39" s="190"/>
      <c r="H39" s="190"/>
      <c r="I39" s="190"/>
      <c r="J39" s="190"/>
      <c r="K39" s="190"/>
      <c r="L39" s="190"/>
      <c r="M39" s="190"/>
      <c r="N39" s="190"/>
      <c r="O39" s="190"/>
      <c r="P39" s="190"/>
      <c r="Q39" s="190"/>
      <c r="R39" s="190"/>
      <c r="S39" s="190"/>
      <c r="T39" s="190"/>
      <c r="U39" s="190"/>
      <c r="V39" s="190"/>
      <c r="W39" s="190"/>
      <c r="X39" s="190"/>
      <c r="Y39" s="191"/>
    </row>
    <row r="40" spans="1:25" ht="15.5" x14ac:dyDescent="0.35">
      <c r="A40" s="20"/>
      <c r="B40" s="18"/>
      <c r="C40" s="18"/>
      <c r="D40" s="18"/>
      <c r="E40" s="18"/>
      <c r="F40" s="18"/>
      <c r="G40" s="18"/>
      <c r="H40" s="18"/>
      <c r="I40" s="18"/>
      <c r="J40" s="18"/>
      <c r="K40" s="18"/>
      <c r="L40" s="18"/>
      <c r="M40" s="18"/>
      <c r="N40" s="18"/>
      <c r="O40" s="18"/>
      <c r="P40" s="18"/>
      <c r="Q40" s="18"/>
      <c r="R40" s="18"/>
      <c r="S40" s="18"/>
      <c r="T40" s="18"/>
      <c r="U40" s="18"/>
      <c r="V40" s="18"/>
      <c r="W40" s="18"/>
      <c r="X40" s="18"/>
      <c r="Y40" s="19"/>
    </row>
    <row r="41" spans="1:25" x14ac:dyDescent="0.35">
      <c r="A41" s="189" t="s">
        <v>49</v>
      </c>
      <c r="B41" s="190"/>
      <c r="C41" s="190"/>
      <c r="D41" s="190"/>
      <c r="E41" s="190"/>
      <c r="F41" s="190"/>
      <c r="G41" s="190"/>
      <c r="H41" s="190"/>
      <c r="I41" s="190"/>
      <c r="J41" s="190"/>
      <c r="K41" s="190"/>
      <c r="L41" s="190"/>
      <c r="M41" s="190"/>
      <c r="N41" s="190"/>
      <c r="O41" s="190"/>
      <c r="P41" s="190"/>
      <c r="Q41" s="190"/>
      <c r="R41" s="190"/>
      <c r="S41" s="190"/>
      <c r="T41" s="190"/>
      <c r="U41" s="190"/>
      <c r="V41" s="190"/>
      <c r="W41" s="190"/>
      <c r="X41" s="190"/>
      <c r="Y41" s="191"/>
    </row>
    <row r="42" spans="1:25" x14ac:dyDescent="0.35">
      <c r="A42" s="192"/>
      <c r="B42" s="193"/>
      <c r="C42" s="193"/>
      <c r="D42" s="193"/>
      <c r="E42" s="193"/>
      <c r="F42" s="193"/>
      <c r="G42" s="193"/>
      <c r="H42" s="193"/>
      <c r="I42" s="193"/>
      <c r="J42" s="193"/>
      <c r="K42" s="193"/>
      <c r="L42" s="193"/>
      <c r="M42" s="193"/>
      <c r="N42" s="193"/>
      <c r="O42" s="193"/>
      <c r="P42" s="193"/>
      <c r="Q42" s="193"/>
      <c r="R42" s="193"/>
      <c r="S42" s="193"/>
      <c r="T42" s="193"/>
      <c r="U42" s="193"/>
      <c r="V42" s="193"/>
      <c r="W42" s="193"/>
      <c r="X42" s="193"/>
      <c r="Y42" s="194"/>
    </row>
  </sheetData>
  <sheetProtection algorithmName="SHA-512" hashValue="SnojFRgBAlf7k+SeZyw7WZ32vRWc3HSUVbi1vL5wnXSuc4sE+3aLwCiu2wM2lPrsKM5hYYy/myB3lw23lUkAHQ==" saltValue="pt5wildWybhbrFMWk9rNCg==" spinCount="100000" sheet="1" formatCells="0" formatColumns="0" formatRows="0"/>
  <mergeCells count="12">
    <mergeCell ref="A41:Y42"/>
    <mergeCell ref="A21:Y22"/>
    <mergeCell ref="A24:Y25"/>
    <mergeCell ref="A27:Y28"/>
    <mergeCell ref="A30:Y33"/>
    <mergeCell ref="A35:Y39"/>
    <mergeCell ref="A18:Y19"/>
    <mergeCell ref="A1:Y1"/>
    <mergeCell ref="A8:Y8"/>
    <mergeCell ref="A10:Y10"/>
    <mergeCell ref="A12:Y13"/>
    <mergeCell ref="A15:Y16"/>
  </mergeCells>
  <pageMargins left="0.78740157480314965" right="0" top="0.78740157480314965" bottom="0.78740157480314965"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E0959-FC71-4B0C-B233-E94B8DEF2F9A}">
  <sheetPr>
    <outlinePr summaryBelow="0"/>
    <pageSetUpPr fitToPage="1"/>
  </sheetPr>
  <dimension ref="A1:Z39"/>
  <sheetViews>
    <sheetView showGridLines="0" showZeros="0" zoomScale="70" zoomScaleNormal="70" workbookViewId="0">
      <selection activeCell="O23" sqref="O23"/>
    </sheetView>
  </sheetViews>
  <sheetFormatPr defaultColWidth="6.7265625" defaultRowHeight="18" customHeight="1" x14ac:dyDescent="0.35"/>
  <cols>
    <col min="1" max="3" width="6.453125" style="168" customWidth="1"/>
    <col min="4" max="14" width="7.1796875" style="168" customWidth="1"/>
    <col min="15" max="15" width="18.26953125" style="168" bestFit="1" customWidth="1"/>
    <col min="16" max="22" width="14.26953125" style="168" customWidth="1"/>
    <col min="23" max="23" width="6.7265625" style="168"/>
    <col min="24" max="26" width="17.7265625" style="169" bestFit="1" customWidth="1"/>
    <col min="27" max="16384" width="6.7265625" style="168"/>
  </cols>
  <sheetData>
    <row r="1" spans="1:26" ht="22.5" customHeight="1" x14ac:dyDescent="0.35">
      <c r="A1" s="232" t="s">
        <v>50</v>
      </c>
      <c r="B1" s="233"/>
      <c r="C1" s="233"/>
      <c r="D1" s="233"/>
      <c r="E1" s="233"/>
      <c r="F1" s="234"/>
      <c r="G1" s="241" t="s">
        <v>62</v>
      </c>
      <c r="H1" s="242"/>
      <c r="I1" s="242"/>
      <c r="J1" s="242"/>
      <c r="K1" s="242"/>
      <c r="L1" s="242"/>
      <c r="M1" s="242"/>
      <c r="N1" s="242"/>
      <c r="O1" s="242"/>
      <c r="P1" s="242"/>
      <c r="Q1" s="242"/>
      <c r="R1" s="242"/>
      <c r="S1" s="242"/>
      <c r="T1" s="242"/>
      <c r="U1" s="242"/>
      <c r="V1" s="243"/>
    </row>
    <row r="2" spans="1:26" ht="22.5" customHeight="1" x14ac:dyDescent="0.35">
      <c r="A2" s="235"/>
      <c r="B2" s="236"/>
      <c r="C2" s="236"/>
      <c r="D2" s="236"/>
      <c r="E2" s="236"/>
      <c r="F2" s="237"/>
      <c r="G2" s="244" t="s">
        <v>52</v>
      </c>
      <c r="H2" s="245"/>
      <c r="I2" s="245"/>
      <c r="J2" s="245"/>
      <c r="K2" s="245"/>
      <c r="L2" s="246"/>
      <c r="M2" s="246"/>
      <c r="N2" s="246"/>
      <c r="O2" s="246"/>
      <c r="P2" s="246"/>
      <c r="Q2" s="246"/>
      <c r="R2" s="246"/>
      <c r="S2" s="246"/>
      <c r="T2" s="246"/>
      <c r="U2" s="246"/>
      <c r="V2" s="247"/>
    </row>
    <row r="3" spans="1:26" ht="22.5" customHeight="1" x14ac:dyDescent="0.35">
      <c r="A3" s="235"/>
      <c r="B3" s="236"/>
      <c r="C3" s="236"/>
      <c r="D3" s="236"/>
      <c r="E3" s="236"/>
      <c r="F3" s="237"/>
      <c r="G3" s="170" t="s">
        <v>3</v>
      </c>
      <c r="H3" s="171"/>
      <c r="I3" s="171"/>
      <c r="J3" s="171"/>
      <c r="K3" s="171"/>
      <c r="L3" s="171"/>
      <c r="M3" s="171"/>
      <c r="N3" s="171"/>
      <c r="O3" s="171"/>
      <c r="P3" s="171"/>
      <c r="Q3" s="171"/>
      <c r="R3" s="171"/>
      <c r="S3" s="171"/>
      <c r="T3" s="171"/>
      <c r="U3" s="248" t="s">
        <v>63</v>
      </c>
      <c r="V3" s="248"/>
    </row>
    <row r="4" spans="1:26" ht="23.5" x14ac:dyDescent="0.35">
      <c r="A4" s="238"/>
      <c r="B4" s="239"/>
      <c r="C4" s="239"/>
      <c r="D4" s="239"/>
      <c r="E4" s="239"/>
      <c r="F4" s="240"/>
      <c r="G4" s="249" t="s">
        <v>371</v>
      </c>
      <c r="H4" s="250"/>
      <c r="I4" s="250"/>
      <c r="J4" s="250"/>
      <c r="K4" s="250"/>
      <c r="L4" s="250"/>
      <c r="M4" s="250"/>
      <c r="N4" s="250"/>
      <c r="O4" s="250"/>
      <c r="P4" s="250"/>
      <c r="Q4" s="250"/>
      <c r="R4" s="250"/>
      <c r="S4" s="250"/>
      <c r="T4" s="250"/>
      <c r="U4" s="251"/>
      <c r="V4" s="251"/>
    </row>
    <row r="5" spans="1:26" s="172" customFormat="1" ht="21" customHeight="1" x14ac:dyDescent="0.35">
      <c r="A5" s="252" t="s">
        <v>8</v>
      </c>
      <c r="B5" s="256"/>
      <c r="C5" s="253"/>
      <c r="D5" s="252" t="s">
        <v>37</v>
      </c>
      <c r="E5" s="256"/>
      <c r="F5" s="256"/>
      <c r="G5" s="256"/>
      <c r="H5" s="256"/>
      <c r="I5" s="256"/>
      <c r="J5" s="256"/>
      <c r="K5" s="256"/>
      <c r="L5" s="256"/>
      <c r="M5" s="256"/>
      <c r="N5" s="253"/>
      <c r="O5" s="258" t="s">
        <v>10</v>
      </c>
      <c r="P5" s="258" t="s">
        <v>38</v>
      </c>
      <c r="Q5" s="252" t="s">
        <v>39</v>
      </c>
      <c r="R5" s="253"/>
      <c r="S5" s="252" t="s">
        <v>64</v>
      </c>
      <c r="T5" s="253"/>
      <c r="U5" s="252" t="s">
        <v>65</v>
      </c>
      <c r="V5" s="253"/>
      <c r="X5" s="173"/>
      <c r="Y5" s="173"/>
      <c r="Z5" s="173"/>
    </row>
    <row r="6" spans="1:26" s="172" customFormat="1" ht="21" customHeight="1" x14ac:dyDescent="0.35">
      <c r="A6" s="254"/>
      <c r="B6" s="257"/>
      <c r="C6" s="255"/>
      <c r="D6" s="254"/>
      <c r="E6" s="257"/>
      <c r="F6" s="257"/>
      <c r="G6" s="257"/>
      <c r="H6" s="257"/>
      <c r="I6" s="257"/>
      <c r="J6" s="257"/>
      <c r="K6" s="257"/>
      <c r="L6" s="257"/>
      <c r="M6" s="257"/>
      <c r="N6" s="255"/>
      <c r="O6" s="259"/>
      <c r="P6" s="259"/>
      <c r="Q6" s="254"/>
      <c r="R6" s="255"/>
      <c r="S6" s="254"/>
      <c r="T6" s="255"/>
      <c r="U6" s="254"/>
      <c r="V6" s="255"/>
      <c r="X6" s="173"/>
      <c r="Y6" s="173"/>
      <c r="Z6" s="173"/>
    </row>
    <row r="7" spans="1:26" s="175" customFormat="1" ht="30" customHeight="1" x14ac:dyDescent="0.35">
      <c r="A7" s="216">
        <v>1</v>
      </c>
      <c r="B7" s="217"/>
      <c r="C7" s="218"/>
      <c r="D7" s="219" t="s">
        <v>123</v>
      </c>
      <c r="E7" s="220"/>
      <c r="F7" s="220"/>
      <c r="G7" s="220"/>
      <c r="H7" s="220"/>
      <c r="I7" s="220"/>
      <c r="J7" s="220"/>
      <c r="K7" s="220"/>
      <c r="L7" s="220"/>
      <c r="M7" s="220"/>
      <c r="N7" s="221"/>
      <c r="O7" s="174" t="s">
        <v>232</v>
      </c>
      <c r="P7" s="1"/>
      <c r="Q7" s="222">
        <f>ARQUITETURA!J98</f>
        <v>0</v>
      </c>
      <c r="R7" s="223"/>
      <c r="S7" s="224">
        <f>P7*Q7</f>
        <v>0</v>
      </c>
      <c r="T7" s="224"/>
      <c r="U7" s="222">
        <f>Q7+S7</f>
        <v>0</v>
      </c>
      <c r="V7" s="223"/>
      <c r="X7" s="176"/>
      <c r="Y7" s="176"/>
      <c r="Z7" s="176"/>
    </row>
    <row r="8" spans="1:26" s="175" customFormat="1" ht="30" customHeight="1" x14ac:dyDescent="0.35">
      <c r="A8" s="216">
        <v>2</v>
      </c>
      <c r="B8" s="217"/>
      <c r="C8" s="218"/>
      <c r="D8" s="219" t="s">
        <v>231</v>
      </c>
      <c r="E8" s="220"/>
      <c r="F8" s="220"/>
      <c r="G8" s="220"/>
      <c r="H8" s="220"/>
      <c r="I8" s="220"/>
      <c r="J8" s="220"/>
      <c r="K8" s="220"/>
      <c r="L8" s="220"/>
      <c r="M8" s="220"/>
      <c r="N8" s="221"/>
      <c r="O8" s="174" t="s">
        <v>233</v>
      </c>
      <c r="P8" s="1"/>
      <c r="Q8" s="222">
        <f>AUTOMAÇÃO!J335</f>
        <v>0</v>
      </c>
      <c r="R8" s="223"/>
      <c r="S8" s="224">
        <f t="shared" ref="S8" si="0">P8*Q8</f>
        <v>0</v>
      </c>
      <c r="T8" s="224"/>
      <c r="U8" s="222">
        <f t="shared" ref="U8" si="1">Q8+S8</f>
        <v>0</v>
      </c>
      <c r="V8" s="223"/>
      <c r="X8" s="176"/>
      <c r="Y8" s="176"/>
      <c r="Z8" s="176"/>
    </row>
    <row r="9" spans="1:26" s="175" customFormat="1" ht="30" customHeight="1" x14ac:dyDescent="0.35">
      <c r="A9" s="216">
        <v>3</v>
      </c>
      <c r="B9" s="217"/>
      <c r="C9" s="218"/>
      <c r="D9" s="219" t="s">
        <v>124</v>
      </c>
      <c r="E9" s="220"/>
      <c r="F9" s="220"/>
      <c r="G9" s="220"/>
      <c r="H9" s="220"/>
      <c r="I9" s="220"/>
      <c r="J9" s="220"/>
      <c r="K9" s="220"/>
      <c r="L9" s="220"/>
      <c r="M9" s="220"/>
      <c r="N9" s="221"/>
      <c r="O9" s="174" t="s">
        <v>234</v>
      </c>
      <c r="P9" s="1"/>
      <c r="Q9" s="222">
        <f>CIVIL!J214</f>
        <v>0</v>
      </c>
      <c r="R9" s="223"/>
      <c r="S9" s="224">
        <f t="shared" ref="S9:S16" si="2">P9*Q9</f>
        <v>0</v>
      </c>
      <c r="T9" s="224"/>
      <c r="U9" s="222">
        <f t="shared" ref="U9:U16" si="3">Q9+S9</f>
        <v>0</v>
      </c>
      <c r="V9" s="223"/>
      <c r="X9" s="176"/>
      <c r="Y9" s="176"/>
      <c r="Z9" s="176"/>
    </row>
    <row r="10" spans="1:26" s="175" customFormat="1" ht="30" customHeight="1" x14ac:dyDescent="0.35">
      <c r="A10" s="216">
        <v>4</v>
      </c>
      <c r="B10" s="217"/>
      <c r="C10" s="218"/>
      <c r="D10" s="219" t="s">
        <v>125</v>
      </c>
      <c r="E10" s="220"/>
      <c r="F10" s="220"/>
      <c r="G10" s="220"/>
      <c r="H10" s="220"/>
      <c r="I10" s="220"/>
      <c r="J10" s="220"/>
      <c r="K10" s="220"/>
      <c r="L10" s="220"/>
      <c r="M10" s="220"/>
      <c r="N10" s="221"/>
      <c r="O10" s="174" t="s">
        <v>235</v>
      </c>
      <c r="P10" s="1"/>
      <c r="Q10" s="222">
        <f>ELÉTRICA!J266</f>
        <v>0</v>
      </c>
      <c r="R10" s="223"/>
      <c r="S10" s="224">
        <f t="shared" si="2"/>
        <v>0</v>
      </c>
      <c r="T10" s="224"/>
      <c r="U10" s="222">
        <f t="shared" si="3"/>
        <v>0</v>
      </c>
      <c r="V10" s="223"/>
      <c r="X10" s="176"/>
      <c r="Y10" s="176"/>
      <c r="Z10" s="176"/>
    </row>
    <row r="11" spans="1:26" s="175" customFormat="1" ht="30" customHeight="1" x14ac:dyDescent="0.35">
      <c r="A11" s="216">
        <v>5</v>
      </c>
      <c r="B11" s="217"/>
      <c r="C11" s="218"/>
      <c r="D11" s="219" t="s">
        <v>126</v>
      </c>
      <c r="E11" s="220"/>
      <c r="F11" s="220"/>
      <c r="G11" s="220"/>
      <c r="H11" s="220"/>
      <c r="I11" s="220"/>
      <c r="J11" s="220"/>
      <c r="K11" s="220"/>
      <c r="L11" s="220"/>
      <c r="M11" s="220"/>
      <c r="N11" s="221"/>
      <c r="O11" s="174" t="s">
        <v>236</v>
      </c>
      <c r="P11" s="1"/>
      <c r="Q11" s="222">
        <f>HVAC!J41</f>
        <v>0</v>
      </c>
      <c r="R11" s="223"/>
      <c r="S11" s="224">
        <f t="shared" si="2"/>
        <v>0</v>
      </c>
      <c r="T11" s="224"/>
      <c r="U11" s="222">
        <f t="shared" si="3"/>
        <v>0</v>
      </c>
      <c r="V11" s="223"/>
      <c r="X11" s="176"/>
      <c r="Y11" s="176"/>
      <c r="Z11" s="176"/>
    </row>
    <row r="12" spans="1:26" s="175" customFormat="1" ht="30" customHeight="1" x14ac:dyDescent="0.35">
      <c r="A12" s="216">
        <v>6</v>
      </c>
      <c r="B12" s="217"/>
      <c r="C12" s="218"/>
      <c r="D12" s="219" t="s">
        <v>127</v>
      </c>
      <c r="E12" s="220"/>
      <c r="F12" s="220"/>
      <c r="G12" s="220"/>
      <c r="H12" s="220"/>
      <c r="I12" s="220"/>
      <c r="J12" s="220"/>
      <c r="K12" s="220"/>
      <c r="L12" s="220"/>
      <c r="M12" s="220"/>
      <c r="N12" s="221"/>
      <c r="O12" s="174" t="s">
        <v>237</v>
      </c>
      <c r="P12" s="1"/>
      <c r="Q12" s="222">
        <f>SPCI!J32</f>
        <v>0</v>
      </c>
      <c r="R12" s="223"/>
      <c r="S12" s="224">
        <f t="shared" si="2"/>
        <v>0</v>
      </c>
      <c r="T12" s="224"/>
      <c r="U12" s="222">
        <f t="shared" si="3"/>
        <v>0</v>
      </c>
      <c r="V12" s="223"/>
      <c r="X12" s="176"/>
      <c r="Y12" s="176"/>
      <c r="Z12" s="176"/>
    </row>
    <row r="13" spans="1:26" s="175" customFormat="1" ht="30" customHeight="1" x14ac:dyDescent="0.35">
      <c r="A13" s="216" t="s">
        <v>76</v>
      </c>
      <c r="B13" s="217"/>
      <c r="C13" s="218"/>
      <c r="D13" s="219" t="s">
        <v>128</v>
      </c>
      <c r="E13" s="220"/>
      <c r="F13" s="220"/>
      <c r="G13" s="220"/>
      <c r="H13" s="220"/>
      <c r="I13" s="220"/>
      <c r="J13" s="220"/>
      <c r="K13" s="220"/>
      <c r="L13" s="220"/>
      <c r="M13" s="220"/>
      <c r="N13" s="221"/>
      <c r="O13" s="174" t="s">
        <v>237</v>
      </c>
      <c r="P13" s="1"/>
      <c r="Q13" s="222">
        <f>SPCI!J41</f>
        <v>0</v>
      </c>
      <c r="R13" s="223"/>
      <c r="S13" s="224">
        <f t="shared" si="2"/>
        <v>0</v>
      </c>
      <c r="T13" s="224"/>
      <c r="U13" s="222">
        <f t="shared" si="3"/>
        <v>0</v>
      </c>
      <c r="V13" s="223"/>
      <c r="X13" s="176"/>
      <c r="Y13" s="176"/>
      <c r="Z13" s="176"/>
    </row>
    <row r="14" spans="1:26" s="175" customFormat="1" ht="30" customHeight="1" x14ac:dyDescent="0.35">
      <c r="A14" s="216">
        <v>7</v>
      </c>
      <c r="B14" s="217"/>
      <c r="C14" s="218"/>
      <c r="D14" s="219" t="s">
        <v>129</v>
      </c>
      <c r="E14" s="220"/>
      <c r="F14" s="220"/>
      <c r="G14" s="220"/>
      <c r="H14" s="220"/>
      <c r="I14" s="220"/>
      <c r="J14" s="220"/>
      <c r="K14" s="220"/>
      <c r="L14" s="220"/>
      <c r="M14" s="220"/>
      <c r="N14" s="221"/>
      <c r="O14" s="174" t="s">
        <v>238</v>
      </c>
      <c r="P14" s="1"/>
      <c r="Q14" s="222">
        <f>TELECOM!J233</f>
        <v>0</v>
      </c>
      <c r="R14" s="223"/>
      <c r="S14" s="224">
        <f t="shared" si="2"/>
        <v>0</v>
      </c>
      <c r="T14" s="224"/>
      <c r="U14" s="222">
        <f t="shared" si="3"/>
        <v>0</v>
      </c>
      <c r="V14" s="223"/>
      <c r="X14" s="176"/>
      <c r="Y14" s="176"/>
      <c r="Z14" s="176"/>
    </row>
    <row r="15" spans="1:26" s="175" customFormat="1" ht="30" customHeight="1" x14ac:dyDescent="0.35">
      <c r="A15" s="216" t="s">
        <v>79</v>
      </c>
      <c r="B15" s="217"/>
      <c r="C15" s="218"/>
      <c r="D15" s="219" t="s">
        <v>130</v>
      </c>
      <c r="E15" s="220"/>
      <c r="F15" s="220"/>
      <c r="G15" s="220"/>
      <c r="H15" s="220"/>
      <c r="I15" s="220"/>
      <c r="J15" s="220"/>
      <c r="K15" s="220"/>
      <c r="L15" s="220"/>
      <c r="M15" s="220"/>
      <c r="N15" s="221"/>
      <c r="O15" s="174" t="s">
        <v>238</v>
      </c>
      <c r="P15" s="1"/>
      <c r="Q15" s="222">
        <f>TELECOM!J256</f>
        <v>0</v>
      </c>
      <c r="R15" s="223"/>
      <c r="S15" s="224">
        <f t="shared" ref="S15" si="4">P15*Q15</f>
        <v>0</v>
      </c>
      <c r="T15" s="224"/>
      <c r="U15" s="222">
        <f t="shared" ref="U15" si="5">Q15+S15</f>
        <v>0</v>
      </c>
      <c r="V15" s="223"/>
      <c r="X15" s="176"/>
      <c r="Y15" s="176"/>
      <c r="Z15" s="176"/>
    </row>
    <row r="16" spans="1:26" s="175" customFormat="1" ht="30" customHeight="1" x14ac:dyDescent="0.35">
      <c r="A16" s="216">
        <v>8</v>
      </c>
      <c r="B16" s="217"/>
      <c r="C16" s="218"/>
      <c r="D16" s="219" t="s">
        <v>1485</v>
      </c>
      <c r="E16" s="220"/>
      <c r="F16" s="220"/>
      <c r="G16" s="220"/>
      <c r="H16" s="220"/>
      <c r="I16" s="220"/>
      <c r="J16" s="220"/>
      <c r="K16" s="220"/>
      <c r="L16" s="220"/>
      <c r="M16" s="220"/>
      <c r="N16" s="221"/>
      <c r="O16" s="174" t="s">
        <v>239</v>
      </c>
      <c r="P16" s="1"/>
      <c r="Q16" s="222">
        <f>'CIVIL-624'!J123</f>
        <v>0</v>
      </c>
      <c r="R16" s="223"/>
      <c r="S16" s="224">
        <f t="shared" si="2"/>
        <v>0</v>
      </c>
      <c r="T16" s="224"/>
      <c r="U16" s="222">
        <f t="shared" si="3"/>
        <v>0</v>
      </c>
      <c r="V16" s="223"/>
      <c r="X16" s="176"/>
      <c r="Y16" s="176"/>
      <c r="Z16" s="176"/>
    </row>
    <row r="17" spans="1:24" ht="36.75" customHeight="1" x14ac:dyDescent="0.35">
      <c r="A17" s="177"/>
      <c r="B17" s="178"/>
      <c r="C17" s="178"/>
      <c r="D17" s="227" t="s">
        <v>68</v>
      </c>
      <c r="E17" s="227"/>
      <c r="F17" s="227"/>
      <c r="G17" s="227"/>
      <c r="H17" s="227"/>
      <c r="I17" s="227"/>
      <c r="J17" s="227"/>
      <c r="K17" s="227"/>
      <c r="L17" s="227"/>
      <c r="M17" s="227"/>
      <c r="N17" s="227"/>
      <c r="O17" s="227"/>
      <c r="P17" s="227"/>
      <c r="Q17" s="227"/>
      <c r="R17" s="227"/>
      <c r="S17" s="227"/>
      <c r="T17" s="227"/>
      <c r="U17" s="230">
        <f>SUM(U7:V16)</f>
        <v>0</v>
      </c>
      <c r="V17" s="231"/>
    </row>
    <row r="18" spans="1:24" ht="18" customHeight="1" x14ac:dyDescent="0.35">
      <c r="A18" s="9"/>
      <c r="B18" s="9"/>
      <c r="C18" s="9"/>
      <c r="D18" s="9"/>
      <c r="E18" s="9"/>
      <c r="F18" s="9"/>
      <c r="G18" s="9"/>
      <c r="H18" s="9"/>
      <c r="I18" s="9"/>
      <c r="J18" s="9"/>
      <c r="K18" s="9"/>
      <c r="L18" s="9"/>
      <c r="M18" s="9"/>
      <c r="N18" s="9"/>
      <c r="O18" s="9"/>
      <c r="P18" s="9"/>
      <c r="Q18" s="9"/>
      <c r="R18" s="9"/>
      <c r="S18" s="9"/>
      <c r="T18" s="9"/>
      <c r="U18" s="9"/>
      <c r="V18" s="9"/>
      <c r="W18" s="9"/>
      <c r="X18" s="179"/>
    </row>
    <row r="19" spans="1:24" ht="18" customHeight="1" x14ac:dyDescent="0.35">
      <c r="A19" s="225"/>
      <c r="B19" s="225"/>
      <c r="C19" s="225"/>
      <c r="D19" s="226"/>
      <c r="E19" s="226"/>
      <c r="F19" s="226"/>
      <c r="G19" s="226"/>
      <c r="H19" s="226"/>
      <c r="I19" s="226"/>
      <c r="J19" s="226"/>
      <c r="K19" s="226"/>
      <c r="L19" s="226"/>
      <c r="M19" s="226"/>
      <c r="N19" s="226"/>
      <c r="O19" s="9"/>
      <c r="P19" s="9"/>
      <c r="Q19" s="9"/>
      <c r="R19" s="9"/>
      <c r="S19" s="10"/>
      <c r="T19" s="11"/>
      <c r="U19" s="12"/>
      <c r="V19" s="9"/>
      <c r="W19" s="9"/>
      <c r="X19" s="179"/>
    </row>
    <row r="20" spans="1:24" ht="18" customHeight="1" x14ac:dyDescent="0.35">
      <c r="A20" s="9"/>
      <c r="B20" s="9"/>
      <c r="C20" s="9"/>
      <c r="D20" s="24"/>
      <c r="E20" s="9"/>
      <c r="F20" s="9"/>
      <c r="G20" s="9"/>
      <c r="H20" s="9"/>
      <c r="I20" s="9"/>
      <c r="J20" s="9"/>
      <c r="K20" s="9"/>
      <c r="L20" s="9"/>
      <c r="M20" s="9"/>
      <c r="N20" s="9"/>
      <c r="O20" s="9"/>
      <c r="P20" s="9"/>
      <c r="Q20" s="9"/>
      <c r="R20" s="13"/>
      <c r="S20" s="228"/>
      <c r="T20" s="228"/>
      <c r="U20" s="228"/>
      <c r="V20" s="228"/>
      <c r="W20" s="9"/>
      <c r="X20" s="179"/>
    </row>
    <row r="21" spans="1:24" ht="18" customHeight="1" x14ac:dyDescent="0.35">
      <c r="A21" s="9"/>
      <c r="B21" s="9"/>
      <c r="C21" s="9"/>
      <c r="D21" s="9"/>
      <c r="E21" s="9"/>
      <c r="F21" s="9"/>
      <c r="G21" s="9"/>
      <c r="H21" s="9"/>
      <c r="I21" s="9"/>
      <c r="J21" s="9"/>
      <c r="K21" s="9"/>
      <c r="L21" s="9"/>
      <c r="M21" s="9"/>
      <c r="N21" s="9"/>
      <c r="O21" s="9"/>
      <c r="P21" s="9"/>
      <c r="Q21" s="9"/>
      <c r="R21" s="9"/>
      <c r="S21" s="229"/>
      <c r="T21" s="229"/>
      <c r="U21" s="229"/>
      <c r="V21" s="229"/>
      <c r="W21" s="9"/>
      <c r="X21" s="179"/>
    </row>
    <row r="22" spans="1:24" ht="18" customHeight="1" x14ac:dyDescent="0.45">
      <c r="A22" s="9"/>
      <c r="B22" s="9"/>
      <c r="C22" s="9"/>
      <c r="D22" s="9"/>
      <c r="E22" s="9"/>
      <c r="F22" s="9"/>
      <c r="G22" s="9"/>
      <c r="H22" s="9"/>
      <c r="I22" s="9"/>
      <c r="J22" s="9"/>
      <c r="K22" s="9"/>
      <c r="L22" s="9"/>
      <c r="M22" s="9"/>
      <c r="N22" s="9"/>
      <c r="O22" s="9"/>
      <c r="P22" s="9"/>
      <c r="Q22" s="9"/>
      <c r="R22" s="14" t="s">
        <v>66</v>
      </c>
      <c r="S22" s="225"/>
      <c r="T22" s="225"/>
      <c r="U22" s="225"/>
      <c r="V22" s="225"/>
      <c r="W22" s="9"/>
      <c r="X22" s="179"/>
    </row>
    <row r="23" spans="1:24" ht="18" customHeight="1" x14ac:dyDescent="0.45">
      <c r="A23" s="9"/>
      <c r="B23" s="9"/>
      <c r="C23" s="9"/>
      <c r="D23" s="9"/>
      <c r="E23" s="9"/>
      <c r="F23" s="9"/>
      <c r="G23" s="9"/>
      <c r="H23" s="9"/>
      <c r="I23" s="9"/>
      <c r="J23" s="9"/>
      <c r="K23" s="9"/>
      <c r="L23" s="9"/>
      <c r="M23" s="9"/>
      <c r="N23" s="9"/>
      <c r="O23" s="9"/>
      <c r="P23" s="9"/>
      <c r="Q23" s="9"/>
      <c r="R23" s="14" t="s">
        <v>67</v>
      </c>
      <c r="S23" s="225"/>
      <c r="T23" s="225"/>
      <c r="U23" s="225"/>
      <c r="V23" s="225"/>
      <c r="W23" s="9"/>
      <c r="X23" s="179"/>
    </row>
    <row r="24" spans="1:24" ht="18" customHeight="1" x14ac:dyDescent="0.35">
      <c r="A24" s="9"/>
      <c r="B24" s="9"/>
      <c r="C24" s="9"/>
      <c r="D24" s="9"/>
      <c r="E24" s="9"/>
      <c r="F24" s="9"/>
      <c r="G24" s="9"/>
      <c r="H24" s="9"/>
      <c r="I24" s="9"/>
      <c r="J24" s="9"/>
      <c r="K24" s="9"/>
      <c r="L24" s="9"/>
      <c r="M24" s="9"/>
      <c r="N24" s="9"/>
      <c r="O24" s="9"/>
      <c r="P24" s="9"/>
      <c r="Q24" s="9"/>
      <c r="R24" s="9"/>
      <c r="S24" s="9"/>
      <c r="T24" s="15"/>
      <c r="U24" s="16"/>
      <c r="V24" s="9"/>
      <c r="W24" s="9"/>
      <c r="X24" s="179"/>
    </row>
    <row r="25" spans="1:24" ht="18" customHeight="1" x14ac:dyDescent="0.35">
      <c r="A25" s="9"/>
      <c r="B25" s="9"/>
      <c r="C25" s="9"/>
      <c r="D25" s="9"/>
      <c r="E25" s="9"/>
      <c r="F25" s="9"/>
      <c r="G25" s="9"/>
      <c r="H25" s="9"/>
      <c r="I25" s="9"/>
      <c r="J25" s="9"/>
      <c r="K25" s="9"/>
      <c r="L25" s="9"/>
      <c r="M25" s="9"/>
      <c r="N25" s="9"/>
      <c r="O25" s="9"/>
      <c r="P25" s="9"/>
      <c r="Q25" s="9"/>
      <c r="R25" s="9"/>
      <c r="S25" s="9"/>
      <c r="T25" s="9"/>
      <c r="U25" s="9"/>
      <c r="V25" s="9"/>
      <c r="W25" s="9"/>
      <c r="X25" s="179"/>
    </row>
    <row r="26" spans="1:24" ht="18" customHeight="1" x14ac:dyDescent="0.35">
      <c r="A26" s="9"/>
      <c r="B26" s="9"/>
      <c r="C26" s="9"/>
      <c r="D26" s="9"/>
      <c r="E26" s="9"/>
      <c r="F26" s="9"/>
      <c r="G26" s="9"/>
      <c r="H26" s="9"/>
      <c r="I26" s="9"/>
      <c r="J26" s="9"/>
      <c r="K26" s="9"/>
      <c r="L26" s="9"/>
      <c r="M26" s="9"/>
      <c r="N26" s="9"/>
      <c r="O26" s="9"/>
      <c r="P26" s="9"/>
      <c r="Q26" s="9"/>
      <c r="R26" s="9"/>
      <c r="S26" s="9"/>
      <c r="T26" s="9"/>
      <c r="U26" s="9"/>
      <c r="V26" s="9"/>
      <c r="W26" s="9"/>
      <c r="X26" s="179"/>
    </row>
    <row r="27" spans="1:24" ht="18" customHeight="1" x14ac:dyDescent="0.35">
      <c r="A27" s="9"/>
      <c r="B27" s="9"/>
      <c r="C27" s="9"/>
      <c r="D27" s="9"/>
      <c r="E27" s="9"/>
      <c r="F27" s="9"/>
      <c r="G27" s="9"/>
      <c r="H27" s="9"/>
      <c r="I27" s="9"/>
      <c r="J27" s="9"/>
      <c r="K27" s="9"/>
      <c r="L27" s="9"/>
      <c r="M27" s="9"/>
      <c r="N27" s="9"/>
      <c r="O27" s="9"/>
      <c r="P27" s="9"/>
      <c r="Q27" s="9"/>
      <c r="R27" s="9"/>
      <c r="S27" s="9"/>
      <c r="T27" s="9"/>
      <c r="U27" s="9"/>
      <c r="V27" s="9"/>
      <c r="W27" s="9"/>
      <c r="X27" s="179"/>
    </row>
    <row r="28" spans="1:24" ht="18" customHeight="1" x14ac:dyDescent="0.35">
      <c r="A28" s="9"/>
      <c r="B28" s="9"/>
      <c r="C28" s="9"/>
      <c r="D28" s="9"/>
      <c r="E28" s="9"/>
      <c r="F28" s="9"/>
      <c r="G28" s="9"/>
      <c r="H28" s="9"/>
      <c r="I28" s="9"/>
      <c r="J28" s="9"/>
      <c r="K28" s="9"/>
      <c r="L28" s="9"/>
      <c r="M28" s="9"/>
      <c r="N28" s="9"/>
      <c r="O28" s="9"/>
      <c r="P28" s="9"/>
      <c r="Q28" s="9"/>
      <c r="R28" s="9"/>
      <c r="S28" s="9"/>
      <c r="T28" s="9"/>
      <c r="U28" s="9"/>
      <c r="V28" s="9"/>
      <c r="W28" s="9"/>
      <c r="X28" s="179"/>
    </row>
    <row r="29" spans="1:24" ht="18" customHeight="1" x14ac:dyDescent="0.35">
      <c r="A29" s="9"/>
      <c r="B29" s="9"/>
      <c r="C29" s="9"/>
      <c r="D29" s="9"/>
      <c r="E29" s="9"/>
      <c r="F29" s="9"/>
      <c r="G29" s="9"/>
      <c r="H29" s="9"/>
      <c r="I29" s="9"/>
      <c r="J29" s="9"/>
      <c r="K29" s="9"/>
      <c r="L29" s="9"/>
      <c r="M29" s="9"/>
      <c r="N29" s="9"/>
      <c r="O29" s="9"/>
      <c r="P29" s="9"/>
      <c r="Q29" s="9"/>
      <c r="R29" s="9"/>
      <c r="S29" s="9"/>
      <c r="T29" s="9"/>
      <c r="U29" s="9"/>
      <c r="V29" s="9"/>
      <c r="W29" s="9"/>
      <c r="X29" s="179"/>
    </row>
    <row r="30" spans="1:24" ht="18" customHeight="1" x14ac:dyDescent="0.35">
      <c r="A30" s="9"/>
      <c r="B30" s="9"/>
      <c r="C30" s="9"/>
      <c r="D30" s="9"/>
      <c r="E30" s="9"/>
      <c r="F30" s="9"/>
      <c r="G30" s="9"/>
      <c r="H30" s="9"/>
      <c r="I30" s="9"/>
      <c r="J30" s="9"/>
      <c r="K30" s="9"/>
      <c r="L30" s="9"/>
      <c r="M30" s="9"/>
      <c r="N30" s="9"/>
      <c r="O30" s="9"/>
      <c r="P30" s="9"/>
      <c r="Q30" s="9"/>
      <c r="R30" s="9"/>
      <c r="S30" s="9"/>
      <c r="T30" s="9"/>
      <c r="U30" s="9"/>
      <c r="V30" s="9"/>
      <c r="W30" s="9"/>
      <c r="X30" s="179"/>
    </row>
    <row r="31" spans="1:24" ht="18" customHeight="1" x14ac:dyDescent="0.35">
      <c r="A31" s="9"/>
      <c r="B31" s="9"/>
      <c r="C31" s="9"/>
      <c r="D31" s="9"/>
      <c r="E31" s="9"/>
      <c r="F31" s="9"/>
      <c r="G31" s="9"/>
      <c r="H31" s="9"/>
      <c r="I31" s="9"/>
      <c r="J31" s="9"/>
      <c r="K31" s="9"/>
      <c r="L31" s="9"/>
      <c r="M31" s="9"/>
      <c r="N31" s="9"/>
      <c r="O31" s="9"/>
      <c r="P31" s="9"/>
      <c r="Q31" s="9"/>
      <c r="R31" s="9"/>
      <c r="S31" s="9"/>
      <c r="T31" s="9"/>
      <c r="U31" s="9"/>
      <c r="V31" s="9"/>
      <c r="W31" s="9"/>
      <c r="X31" s="179"/>
    </row>
    <row r="32" spans="1:24" ht="18" customHeight="1" x14ac:dyDescent="0.35">
      <c r="A32" s="9"/>
      <c r="B32" s="9"/>
      <c r="C32" s="9"/>
      <c r="D32" s="9"/>
      <c r="E32" s="9"/>
      <c r="F32" s="9"/>
      <c r="G32" s="9"/>
      <c r="H32" s="9"/>
      <c r="I32" s="9"/>
      <c r="J32" s="9"/>
      <c r="K32" s="9"/>
      <c r="L32" s="9"/>
      <c r="M32" s="9"/>
      <c r="N32" s="9"/>
      <c r="O32" s="9"/>
      <c r="P32" s="9"/>
      <c r="Q32" s="9"/>
      <c r="R32" s="9"/>
      <c r="S32" s="9"/>
      <c r="T32" s="9"/>
      <c r="U32" s="9"/>
      <c r="V32" s="9"/>
      <c r="W32" s="9"/>
      <c r="X32" s="179"/>
    </row>
    <row r="33" spans="1:24" ht="18" customHeight="1" x14ac:dyDescent="0.35">
      <c r="A33" s="9"/>
      <c r="B33" s="9"/>
      <c r="C33" s="9"/>
      <c r="D33" s="9"/>
      <c r="E33" s="9"/>
      <c r="F33" s="9"/>
      <c r="G33" s="9"/>
      <c r="H33" s="9"/>
      <c r="I33" s="9"/>
      <c r="J33" s="9"/>
      <c r="K33" s="9"/>
      <c r="L33" s="9"/>
      <c r="M33" s="9"/>
      <c r="N33" s="9"/>
      <c r="O33" s="9"/>
      <c r="P33" s="9"/>
      <c r="Q33" s="9"/>
      <c r="R33" s="9"/>
      <c r="S33" s="9"/>
      <c r="T33" s="9"/>
      <c r="U33" s="9"/>
      <c r="V33" s="9"/>
      <c r="W33" s="9"/>
      <c r="X33" s="179"/>
    </row>
    <row r="34" spans="1:24" ht="18" customHeight="1" x14ac:dyDescent="0.35">
      <c r="A34" s="9"/>
      <c r="B34" s="9"/>
      <c r="C34" s="9"/>
      <c r="D34" s="9"/>
      <c r="E34" s="9"/>
      <c r="F34" s="9"/>
      <c r="G34" s="9"/>
      <c r="H34" s="9"/>
      <c r="I34" s="9"/>
      <c r="J34" s="9"/>
      <c r="K34" s="9"/>
      <c r="L34" s="9"/>
      <c r="M34" s="9"/>
      <c r="N34" s="9"/>
      <c r="O34" s="9"/>
      <c r="P34" s="9"/>
      <c r="Q34" s="9"/>
      <c r="R34" s="9"/>
      <c r="S34" s="9"/>
      <c r="T34" s="9"/>
      <c r="U34" s="9"/>
      <c r="V34" s="9"/>
      <c r="W34" s="9"/>
      <c r="X34" s="179"/>
    </row>
    <row r="35" spans="1:24" ht="18" customHeight="1" x14ac:dyDescent="0.35">
      <c r="A35" s="9"/>
      <c r="B35" s="9"/>
      <c r="C35" s="9"/>
      <c r="D35" s="9"/>
      <c r="E35" s="9"/>
      <c r="F35" s="9"/>
      <c r="G35" s="9"/>
      <c r="H35" s="9"/>
      <c r="I35" s="9"/>
      <c r="J35" s="9"/>
      <c r="K35" s="9"/>
      <c r="L35" s="9"/>
      <c r="M35" s="9"/>
      <c r="N35" s="9"/>
      <c r="O35" s="9"/>
      <c r="P35" s="9"/>
      <c r="Q35" s="9"/>
      <c r="R35" s="9"/>
      <c r="S35" s="9"/>
      <c r="T35" s="9"/>
      <c r="U35" s="9"/>
      <c r="V35" s="9"/>
      <c r="W35" s="9"/>
      <c r="X35" s="179"/>
    </row>
    <row r="36" spans="1:24" ht="18" customHeight="1" x14ac:dyDescent="0.35">
      <c r="A36" s="9"/>
      <c r="B36" s="9"/>
      <c r="C36" s="9"/>
      <c r="D36" s="9"/>
      <c r="E36" s="9"/>
      <c r="F36" s="9"/>
      <c r="G36" s="9"/>
      <c r="H36" s="9"/>
      <c r="I36" s="9"/>
      <c r="J36" s="9"/>
      <c r="K36" s="9"/>
      <c r="L36" s="9"/>
      <c r="M36" s="9"/>
      <c r="N36" s="9"/>
      <c r="O36" s="9"/>
      <c r="P36" s="9"/>
      <c r="Q36" s="9"/>
      <c r="R36" s="9"/>
      <c r="S36" s="9"/>
      <c r="T36" s="9"/>
      <c r="U36" s="9"/>
      <c r="V36" s="9"/>
      <c r="W36" s="9"/>
      <c r="X36" s="179"/>
    </row>
    <row r="37" spans="1:24" ht="18" customHeight="1" x14ac:dyDescent="0.35">
      <c r="A37" s="9"/>
      <c r="B37" s="9"/>
      <c r="C37" s="9"/>
      <c r="D37" s="9"/>
      <c r="E37" s="9"/>
      <c r="F37" s="9"/>
      <c r="G37" s="9"/>
      <c r="H37" s="9"/>
      <c r="I37" s="9"/>
      <c r="J37" s="9"/>
      <c r="K37" s="9"/>
      <c r="L37" s="9"/>
      <c r="M37" s="9"/>
      <c r="N37" s="9"/>
      <c r="O37" s="9"/>
      <c r="P37" s="9"/>
      <c r="Q37" s="9"/>
      <c r="R37" s="9"/>
      <c r="S37" s="9"/>
      <c r="T37" s="9"/>
      <c r="U37" s="9"/>
      <c r="V37" s="9"/>
      <c r="W37" s="9"/>
      <c r="X37" s="179"/>
    </row>
    <row r="38" spans="1:24" ht="18" customHeight="1" x14ac:dyDescent="0.35">
      <c r="A38" s="9"/>
      <c r="B38" s="9"/>
      <c r="C38" s="9"/>
      <c r="D38" s="9"/>
      <c r="E38" s="9"/>
      <c r="F38" s="9"/>
      <c r="G38" s="9"/>
      <c r="H38" s="9"/>
      <c r="I38" s="9"/>
      <c r="J38" s="9"/>
      <c r="K38" s="9"/>
      <c r="L38" s="9"/>
      <c r="M38" s="9"/>
      <c r="N38" s="9"/>
      <c r="O38" s="9"/>
      <c r="P38" s="9"/>
      <c r="Q38" s="9"/>
      <c r="R38" s="9"/>
      <c r="S38" s="9"/>
      <c r="T38" s="9"/>
      <c r="U38" s="9"/>
      <c r="V38" s="9"/>
      <c r="W38" s="9"/>
      <c r="X38" s="179"/>
    </row>
    <row r="39" spans="1:24" ht="18" customHeight="1" x14ac:dyDescent="0.35">
      <c r="A39" s="9"/>
      <c r="B39" s="9"/>
      <c r="C39" s="9"/>
      <c r="D39" s="9"/>
      <c r="E39" s="9"/>
      <c r="F39" s="9"/>
      <c r="G39" s="9"/>
      <c r="H39" s="9"/>
      <c r="I39" s="9"/>
      <c r="J39" s="9"/>
      <c r="K39" s="9"/>
      <c r="L39" s="9"/>
      <c r="M39" s="9"/>
      <c r="N39" s="9"/>
      <c r="O39" s="9"/>
      <c r="P39" s="9"/>
      <c r="Q39" s="9"/>
      <c r="R39" s="9"/>
      <c r="S39" s="9"/>
      <c r="T39" s="9"/>
      <c r="U39" s="9"/>
      <c r="V39" s="9"/>
      <c r="W39" s="9"/>
      <c r="X39" s="179"/>
    </row>
  </sheetData>
  <sheetProtection algorithmName="SHA-512" hashValue="YrmeMg210oobaSaQsH2YEExoPNoIquKLZGa0Em/0Ef/IwIf+ckh7fNU9H3PItW7Zhe3qfMaJMJUZnrZgbkY7rA==" saltValue="Jy3L2m0imPzRS3QL3FIE8g==" spinCount="100000" sheet="1" formatCells="0" formatColumns="0" formatRows="0"/>
  <mergeCells count="71">
    <mergeCell ref="A15:C15"/>
    <mergeCell ref="D15:N15"/>
    <mergeCell ref="Q15:R15"/>
    <mergeCell ref="S15:T15"/>
    <mergeCell ref="U15:V15"/>
    <mergeCell ref="U7:V7"/>
    <mergeCell ref="U5:V6"/>
    <mergeCell ref="S5:T6"/>
    <mergeCell ref="A7:C7"/>
    <mergeCell ref="Q7:R7"/>
    <mergeCell ref="S7:T7"/>
    <mergeCell ref="D7:N7"/>
    <mergeCell ref="A5:C6"/>
    <mergeCell ref="O5:O6"/>
    <mergeCell ref="P5:P6"/>
    <mergeCell ref="Q5:R6"/>
    <mergeCell ref="D5:N6"/>
    <mergeCell ref="A1:F4"/>
    <mergeCell ref="G1:V1"/>
    <mergeCell ref="G2:K2"/>
    <mergeCell ref="L2:V2"/>
    <mergeCell ref="U3:V3"/>
    <mergeCell ref="G4:T4"/>
    <mergeCell ref="U4:V4"/>
    <mergeCell ref="A19:C19"/>
    <mergeCell ref="D19:N19"/>
    <mergeCell ref="S23:V23"/>
    <mergeCell ref="D17:T17"/>
    <mergeCell ref="S20:V21"/>
    <mergeCell ref="S22:V22"/>
    <mergeCell ref="U17:V17"/>
    <mergeCell ref="A8:C8"/>
    <mergeCell ref="D8:N8"/>
    <mergeCell ref="Q8:R8"/>
    <mergeCell ref="S8:T8"/>
    <mergeCell ref="U8:V8"/>
    <mergeCell ref="A9:C9"/>
    <mergeCell ref="D9:N9"/>
    <mergeCell ref="Q9:R9"/>
    <mergeCell ref="S9:T9"/>
    <mergeCell ref="U9:V9"/>
    <mergeCell ref="A10:C10"/>
    <mergeCell ref="D10:N10"/>
    <mergeCell ref="Q10:R10"/>
    <mergeCell ref="S10:T10"/>
    <mergeCell ref="U10:V10"/>
    <mergeCell ref="A11:C11"/>
    <mergeCell ref="D11:N11"/>
    <mergeCell ref="Q11:R11"/>
    <mergeCell ref="S11:T11"/>
    <mergeCell ref="U11:V11"/>
    <mergeCell ref="A12:C12"/>
    <mergeCell ref="D12:N12"/>
    <mergeCell ref="Q12:R12"/>
    <mergeCell ref="S12:T12"/>
    <mergeCell ref="U12:V12"/>
    <mergeCell ref="A13:C13"/>
    <mergeCell ref="D13:N13"/>
    <mergeCell ref="Q13:R13"/>
    <mergeCell ref="S13:T13"/>
    <mergeCell ref="U13:V13"/>
    <mergeCell ref="A14:C14"/>
    <mergeCell ref="D14:N14"/>
    <mergeCell ref="Q14:R14"/>
    <mergeCell ref="S14:T14"/>
    <mergeCell ref="U14:V14"/>
    <mergeCell ref="A16:C16"/>
    <mergeCell ref="D16:N16"/>
    <mergeCell ref="Q16:R16"/>
    <mergeCell ref="S16:T16"/>
    <mergeCell ref="U16:V16"/>
  </mergeCells>
  <phoneticPr fontId="4" type="noConversion"/>
  <printOptions horizontalCentered="1"/>
  <pageMargins left="0.23622047244094491" right="0.23622047244094491" top="0.74803149606299213" bottom="0.74803149606299213" header="0.31496062992125984" footer="0.31496062992125984"/>
  <pageSetup paperSize="9" scale="70" fitToHeight="0" orientation="landscape" horizontalDpi="4294967293" verticalDpi="4294967293" r:id="rId1"/>
  <headerFooter alignWithMargins="0">
    <oddFooter>&amp;R&amp;P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L101"/>
  <sheetViews>
    <sheetView showGridLines="0" showZeros="0" zoomScale="70" zoomScaleNormal="70" zoomScaleSheetLayoutView="100" workbookViewId="0">
      <pane ySplit="9" topLeftCell="A10" activePane="bottomLeft" state="frozen"/>
      <selection pane="bottomLeft" activeCell="E20" sqref="E20"/>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123</v>
      </c>
      <c r="D5" s="204"/>
      <c r="E5" s="204"/>
      <c r="F5" s="205"/>
      <c r="G5" s="203" t="s">
        <v>372</v>
      </c>
      <c r="H5" s="204"/>
      <c r="I5" s="204"/>
      <c r="J5" s="205"/>
      <c r="K5" s="37" t="s">
        <v>755</v>
      </c>
      <c r="L5" s="38" t="s">
        <v>232</v>
      </c>
    </row>
    <row r="6" spans="1:12" ht="19.5" customHeight="1" x14ac:dyDescent="0.35">
      <c r="A6" s="198"/>
      <c r="B6" s="199"/>
      <c r="C6" s="200" t="s">
        <v>3</v>
      </c>
      <c r="D6" s="201"/>
      <c r="E6" s="201"/>
      <c r="F6" s="201"/>
      <c r="G6" s="201"/>
      <c r="H6" s="201"/>
      <c r="I6" s="201"/>
      <c r="J6" s="201"/>
      <c r="K6" s="206" t="s">
        <v>53</v>
      </c>
      <c r="L6" s="207"/>
    </row>
    <row r="7" spans="1:12" ht="18.5" x14ac:dyDescent="0.35">
      <c r="A7" s="198"/>
      <c r="B7" s="199"/>
      <c r="C7" s="210" t="str">
        <f>RESUMO!G4</f>
        <v>PRÉDIO 00603 - CABINE 3</v>
      </c>
      <c r="D7" s="211"/>
      <c r="E7" s="211"/>
      <c r="F7" s="211"/>
      <c r="G7" s="211"/>
      <c r="H7" s="211"/>
      <c r="I7" s="211"/>
      <c r="J7" s="211"/>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243</v>
      </c>
      <c r="B10" s="45"/>
      <c r="C10" s="45"/>
      <c r="D10" s="45"/>
      <c r="E10" s="45"/>
      <c r="F10" s="45"/>
      <c r="G10" s="45"/>
      <c r="H10" s="45"/>
      <c r="I10" s="45"/>
      <c r="J10" s="45"/>
      <c r="K10" s="45"/>
      <c r="L10" s="46"/>
    </row>
    <row r="11" spans="1:12" s="47" customFormat="1" ht="15.5" x14ac:dyDescent="0.35">
      <c r="A11" s="55"/>
      <c r="B11" s="55" t="s">
        <v>284</v>
      </c>
      <c r="C11" s="59"/>
      <c r="D11" s="60"/>
      <c r="E11" s="61"/>
      <c r="F11" s="74"/>
      <c r="G11" s="75"/>
      <c r="H11" s="71">
        <f>SUBTOTAL(9,H12:H33)</f>
        <v>0</v>
      </c>
      <c r="I11" s="71">
        <f>SUBTOTAL(9,I12:I33)</f>
        <v>0</v>
      </c>
      <c r="J11" s="71">
        <f>SUBTOTAL(9,J12:J33)</f>
        <v>0</v>
      </c>
      <c r="K11" s="76"/>
      <c r="L11" s="71">
        <f>SUBTOTAL(9,L12:L33)</f>
        <v>0</v>
      </c>
    </row>
    <row r="12" spans="1:12" s="47" customFormat="1" ht="15.5" x14ac:dyDescent="0.35">
      <c r="A12" s="56">
        <v>1</v>
      </c>
      <c r="B12" s="100" t="s">
        <v>285</v>
      </c>
      <c r="C12" s="62"/>
      <c r="D12" s="63"/>
      <c r="E12" s="64"/>
      <c r="F12" s="27"/>
      <c r="G12" s="2"/>
      <c r="H12" s="72">
        <f>SUBTOTAL(9,H13:H16)</f>
        <v>0</v>
      </c>
      <c r="I12" s="72">
        <f>SUBTOTAL(9,I13:I16)</f>
        <v>0</v>
      </c>
      <c r="J12" s="72">
        <f>SUBTOTAL(9,J13:J16)</f>
        <v>0</v>
      </c>
      <c r="K12" s="101"/>
      <c r="L12" s="72">
        <f>SUBTOTAL(9,L13:L16)</f>
        <v>0</v>
      </c>
    </row>
    <row r="13" spans="1:12" s="47" customFormat="1" ht="15.5" x14ac:dyDescent="0.35">
      <c r="A13" s="57" t="s">
        <v>11</v>
      </c>
      <c r="B13" s="102" t="s">
        <v>286</v>
      </c>
      <c r="C13" s="65"/>
      <c r="D13" s="65"/>
      <c r="E13" s="65"/>
      <c r="F13" s="31"/>
      <c r="G13" s="8"/>
      <c r="H13" s="73"/>
      <c r="I13" s="73"/>
      <c r="J13" s="73"/>
      <c r="K13" s="103"/>
      <c r="L13" s="73"/>
    </row>
    <row r="14" spans="1:12" s="47" customFormat="1" ht="15.5" x14ac:dyDescent="0.35">
      <c r="A14" s="58" t="s">
        <v>131</v>
      </c>
      <c r="B14" s="104" t="s">
        <v>287</v>
      </c>
      <c r="C14" s="66"/>
      <c r="D14" s="67" t="s">
        <v>35</v>
      </c>
      <c r="E14" s="68">
        <v>305</v>
      </c>
      <c r="F14" s="26"/>
      <c r="G14" s="4"/>
      <c r="H14" s="5">
        <f t="shared" ref="H14:H16" si="0">E14*F14</f>
        <v>0</v>
      </c>
      <c r="I14" s="5">
        <f t="shared" ref="I14:I16" si="1">E14*G14</f>
        <v>0</v>
      </c>
      <c r="J14" s="3">
        <f t="shared" ref="J14:J16" si="2">H14+I14</f>
        <v>0</v>
      </c>
      <c r="K14" s="5">
        <f>(F14+G14)*(1+RESUMO!$P$7)</f>
        <v>0</v>
      </c>
      <c r="L14" s="5">
        <f t="shared" ref="L14:L16" si="3">E14*K14</f>
        <v>0</v>
      </c>
    </row>
    <row r="15" spans="1:12" s="47" customFormat="1" ht="15.5" x14ac:dyDescent="0.35">
      <c r="A15" s="58" t="s">
        <v>207</v>
      </c>
      <c r="B15" s="104" t="s">
        <v>288</v>
      </c>
      <c r="C15" s="66"/>
      <c r="D15" s="67" t="s">
        <v>35</v>
      </c>
      <c r="E15" s="68">
        <v>305</v>
      </c>
      <c r="F15" s="26"/>
      <c r="G15" s="4"/>
      <c r="H15" s="5">
        <f t="shared" si="0"/>
        <v>0</v>
      </c>
      <c r="I15" s="5">
        <f t="shared" si="1"/>
        <v>0</v>
      </c>
      <c r="J15" s="3">
        <f t="shared" si="2"/>
        <v>0</v>
      </c>
      <c r="K15" s="5">
        <f>(F15+G15)*(1+RESUMO!$P$7)</f>
        <v>0</v>
      </c>
      <c r="L15" s="5">
        <f t="shared" si="3"/>
        <v>0</v>
      </c>
    </row>
    <row r="16" spans="1:12" s="47" customFormat="1" ht="15.5" x14ac:dyDescent="0.35">
      <c r="A16" s="58" t="s">
        <v>208</v>
      </c>
      <c r="B16" s="104" t="s">
        <v>289</v>
      </c>
      <c r="C16" s="66"/>
      <c r="D16" s="67" t="s">
        <v>36</v>
      </c>
      <c r="E16" s="67">
        <v>152.5</v>
      </c>
      <c r="F16" s="26"/>
      <c r="G16" s="4"/>
      <c r="H16" s="5">
        <f t="shared" si="0"/>
        <v>0</v>
      </c>
      <c r="I16" s="5">
        <f t="shared" si="1"/>
        <v>0</v>
      </c>
      <c r="J16" s="3">
        <f t="shared" si="2"/>
        <v>0</v>
      </c>
      <c r="K16" s="5">
        <f>(F16+G16)*(1+RESUMO!$P$7)</f>
        <v>0</v>
      </c>
      <c r="L16" s="5">
        <f t="shared" si="3"/>
        <v>0</v>
      </c>
    </row>
    <row r="17" spans="1:12" s="47" customFormat="1" ht="15.5" x14ac:dyDescent="0.35">
      <c r="A17" s="105">
        <v>2</v>
      </c>
      <c r="B17" s="100" t="s">
        <v>290</v>
      </c>
      <c r="C17" s="106"/>
      <c r="D17" s="107"/>
      <c r="E17" s="108"/>
      <c r="F17" s="27"/>
      <c r="G17" s="2"/>
      <c r="H17" s="72">
        <f>SUBTOTAL(9,H18)</f>
        <v>0</v>
      </c>
      <c r="I17" s="72">
        <f>SUBTOTAL(9,I18)</f>
        <v>0</v>
      </c>
      <c r="J17" s="72">
        <f>SUBTOTAL(9,J18)</f>
        <v>0</v>
      </c>
      <c r="K17" s="101"/>
      <c r="L17" s="72">
        <f>SUBTOTAL(9,L18)</f>
        <v>0</v>
      </c>
    </row>
    <row r="18" spans="1:12" s="47" customFormat="1" ht="31" x14ac:dyDescent="0.35">
      <c r="A18" s="58" t="s">
        <v>12</v>
      </c>
      <c r="B18" s="104" t="s">
        <v>291</v>
      </c>
      <c r="C18" s="69" t="s">
        <v>352</v>
      </c>
      <c r="D18" s="67" t="s">
        <v>35</v>
      </c>
      <c r="E18" s="68">
        <v>9.36</v>
      </c>
      <c r="F18" s="26"/>
      <c r="G18" s="4"/>
      <c r="H18" s="5">
        <f t="shared" ref="H18" si="4">E18*F18</f>
        <v>0</v>
      </c>
      <c r="I18" s="5">
        <f t="shared" ref="I18" si="5">E18*G18</f>
        <v>0</v>
      </c>
      <c r="J18" s="3">
        <f t="shared" ref="J18" si="6">H18+I18</f>
        <v>0</v>
      </c>
      <c r="K18" s="5">
        <f>(F18+G18)*(1+RESUMO!$P$7)</f>
        <v>0</v>
      </c>
      <c r="L18" s="5">
        <f t="shared" ref="L18" si="7">E18*K18</f>
        <v>0</v>
      </c>
    </row>
    <row r="19" spans="1:12" s="47" customFormat="1" ht="15.5" x14ac:dyDescent="0.35">
      <c r="A19" s="105">
        <v>3</v>
      </c>
      <c r="B19" s="100" t="s">
        <v>119</v>
      </c>
      <c r="C19" s="106"/>
      <c r="D19" s="107"/>
      <c r="E19" s="108"/>
      <c r="F19" s="27"/>
      <c r="G19" s="2"/>
      <c r="H19" s="72">
        <f>SUBTOTAL(9,H20)</f>
        <v>0</v>
      </c>
      <c r="I19" s="72">
        <f>SUBTOTAL(9,I20)</f>
        <v>0</v>
      </c>
      <c r="J19" s="72">
        <f>SUBTOTAL(9,J20)</f>
        <v>0</v>
      </c>
      <c r="K19" s="101"/>
      <c r="L19" s="72">
        <f>SUBTOTAL(9,L20)</f>
        <v>0</v>
      </c>
    </row>
    <row r="20" spans="1:12" s="47" customFormat="1" ht="31" x14ac:dyDescent="0.35">
      <c r="A20" s="58" t="s">
        <v>13</v>
      </c>
      <c r="B20" s="104" t="s">
        <v>292</v>
      </c>
      <c r="C20" s="69"/>
      <c r="D20" s="67" t="s">
        <v>35</v>
      </c>
      <c r="E20" s="68">
        <v>173.566</v>
      </c>
      <c r="F20" s="26"/>
      <c r="G20" s="4"/>
      <c r="H20" s="5">
        <f t="shared" ref="H20" si="8">E20*F20</f>
        <v>0</v>
      </c>
      <c r="I20" s="5">
        <f t="shared" ref="I20" si="9">E20*G20</f>
        <v>0</v>
      </c>
      <c r="J20" s="3">
        <f t="shared" ref="J20" si="10">H20+I20</f>
        <v>0</v>
      </c>
      <c r="K20" s="5">
        <f>(F20+G20)*(1+RESUMO!$P$7)</f>
        <v>0</v>
      </c>
      <c r="L20" s="5">
        <f t="shared" ref="L20" si="11">E20*K20</f>
        <v>0</v>
      </c>
    </row>
    <row r="21" spans="1:12" s="47" customFormat="1" ht="15.5" x14ac:dyDescent="0.35">
      <c r="A21" s="105">
        <v>4</v>
      </c>
      <c r="B21" s="100" t="s">
        <v>293</v>
      </c>
      <c r="C21" s="106"/>
      <c r="D21" s="107"/>
      <c r="E21" s="108"/>
      <c r="F21" s="27"/>
      <c r="G21" s="2"/>
      <c r="H21" s="72">
        <f>SUBTOTAL(9,H22:H33)</f>
        <v>0</v>
      </c>
      <c r="I21" s="72">
        <f>SUBTOTAL(9,I22:I33)</f>
        <v>0</v>
      </c>
      <c r="J21" s="72">
        <f>SUBTOTAL(9,J22:J33)</f>
        <v>0</v>
      </c>
      <c r="K21" s="101"/>
      <c r="L21" s="72">
        <f>SUBTOTAL(9,L22:L33)</f>
        <v>0</v>
      </c>
    </row>
    <row r="22" spans="1:12" s="47" customFormat="1" ht="15.5" x14ac:dyDescent="0.35">
      <c r="A22" s="57" t="s">
        <v>27</v>
      </c>
      <c r="B22" s="102" t="s">
        <v>294</v>
      </c>
      <c r="C22" s="65"/>
      <c r="D22" s="65"/>
      <c r="E22" s="65"/>
      <c r="F22" s="31"/>
      <c r="G22" s="8"/>
      <c r="H22" s="73"/>
      <c r="I22" s="73"/>
      <c r="J22" s="73"/>
      <c r="K22" s="103"/>
      <c r="L22" s="73"/>
    </row>
    <row r="23" spans="1:12" s="47" customFormat="1" ht="31" x14ac:dyDescent="0.35">
      <c r="A23" s="58" t="s">
        <v>16</v>
      </c>
      <c r="B23" s="104" t="s">
        <v>295</v>
      </c>
      <c r="C23" s="69"/>
      <c r="D23" s="67" t="s">
        <v>35</v>
      </c>
      <c r="E23" s="68">
        <v>253.3</v>
      </c>
      <c r="F23" s="26"/>
      <c r="G23" s="4"/>
      <c r="H23" s="5">
        <f t="shared" ref="H23" si="12">E23*F23</f>
        <v>0</v>
      </c>
      <c r="I23" s="5">
        <f t="shared" ref="I23" si="13">E23*G23</f>
        <v>0</v>
      </c>
      <c r="J23" s="3">
        <f t="shared" ref="J23" si="14">H23+I23</f>
        <v>0</v>
      </c>
      <c r="K23" s="5">
        <f>(F23+G23)*(1+RESUMO!$P$7)</f>
        <v>0</v>
      </c>
      <c r="L23" s="5">
        <f t="shared" ref="L23" si="15">E23*K23</f>
        <v>0</v>
      </c>
    </row>
    <row r="24" spans="1:12" s="47" customFormat="1" ht="15.5" x14ac:dyDescent="0.35">
      <c r="A24" s="57" t="s">
        <v>73</v>
      </c>
      <c r="B24" s="102" t="s">
        <v>296</v>
      </c>
      <c r="C24" s="65"/>
      <c r="D24" s="65"/>
      <c r="E24" s="65"/>
      <c r="F24" s="31"/>
      <c r="G24" s="8"/>
      <c r="H24" s="73"/>
      <c r="I24" s="73"/>
      <c r="J24" s="73"/>
      <c r="K24" s="103"/>
      <c r="L24" s="73"/>
    </row>
    <row r="25" spans="1:12" s="47" customFormat="1" ht="15.5" x14ac:dyDescent="0.35">
      <c r="A25" s="58" t="s">
        <v>244</v>
      </c>
      <c r="B25" s="104" t="s">
        <v>115</v>
      </c>
      <c r="C25" s="104"/>
      <c r="D25" s="69" t="s">
        <v>15</v>
      </c>
      <c r="E25" s="70">
        <v>1</v>
      </c>
      <c r="F25" s="26"/>
      <c r="G25" s="4"/>
      <c r="H25" s="5">
        <f t="shared" ref="H25:H27" si="16">E25*F25</f>
        <v>0</v>
      </c>
      <c r="I25" s="5">
        <f t="shared" ref="I25:I27" si="17">E25*G25</f>
        <v>0</v>
      </c>
      <c r="J25" s="3">
        <f t="shared" ref="J25:J27" si="18">H25+I25</f>
        <v>0</v>
      </c>
      <c r="K25" s="5">
        <f>(F25+G25)*(1+RESUMO!$P$7)</f>
        <v>0</v>
      </c>
      <c r="L25" s="5">
        <f t="shared" ref="L25:L27" si="19">E25*K25</f>
        <v>0</v>
      </c>
    </row>
    <row r="26" spans="1:12" s="47" customFormat="1" ht="62" x14ac:dyDescent="0.35">
      <c r="A26" s="58" t="s">
        <v>245</v>
      </c>
      <c r="B26" s="104" t="s">
        <v>297</v>
      </c>
      <c r="C26" s="69" t="s">
        <v>353</v>
      </c>
      <c r="D26" s="67" t="s">
        <v>35</v>
      </c>
      <c r="E26" s="68">
        <v>103.27200000000001</v>
      </c>
      <c r="F26" s="26"/>
      <c r="G26" s="4"/>
      <c r="H26" s="5">
        <f t="shared" si="16"/>
        <v>0</v>
      </c>
      <c r="I26" s="5">
        <f t="shared" si="17"/>
        <v>0</v>
      </c>
      <c r="J26" s="3">
        <f t="shared" si="18"/>
        <v>0</v>
      </c>
      <c r="K26" s="5">
        <f>(F26+G26)*(1+RESUMO!$P$7)</f>
        <v>0</v>
      </c>
      <c r="L26" s="5">
        <f t="shared" si="19"/>
        <v>0</v>
      </c>
    </row>
    <row r="27" spans="1:12" s="47" customFormat="1" ht="31" x14ac:dyDescent="0.35">
      <c r="A27" s="58" t="s">
        <v>246</v>
      </c>
      <c r="B27" s="104" t="s">
        <v>298</v>
      </c>
      <c r="C27" s="69" t="s">
        <v>354</v>
      </c>
      <c r="D27" s="69" t="s">
        <v>14</v>
      </c>
      <c r="E27" s="68">
        <v>79.44</v>
      </c>
      <c r="F27" s="26"/>
      <c r="G27" s="4"/>
      <c r="H27" s="5">
        <f t="shared" si="16"/>
        <v>0</v>
      </c>
      <c r="I27" s="5">
        <f t="shared" si="17"/>
        <v>0</v>
      </c>
      <c r="J27" s="3">
        <f t="shared" si="18"/>
        <v>0</v>
      </c>
      <c r="K27" s="5">
        <f>(F27+G27)*(1+RESUMO!$P$7)</f>
        <v>0</v>
      </c>
      <c r="L27" s="5">
        <f t="shared" si="19"/>
        <v>0</v>
      </c>
    </row>
    <row r="28" spans="1:12" s="47" customFormat="1" ht="15.5" x14ac:dyDescent="0.35">
      <c r="A28" s="57" t="s">
        <v>74</v>
      </c>
      <c r="B28" s="102" t="s">
        <v>299</v>
      </c>
      <c r="C28" s="65"/>
      <c r="D28" s="65"/>
      <c r="E28" s="65"/>
      <c r="F28" s="31"/>
      <c r="G28" s="8"/>
      <c r="H28" s="73"/>
      <c r="I28" s="73"/>
      <c r="J28" s="73"/>
      <c r="K28" s="103"/>
      <c r="L28" s="73"/>
    </row>
    <row r="29" spans="1:12" s="47" customFormat="1" ht="31" x14ac:dyDescent="0.35">
      <c r="A29" s="58" t="s">
        <v>247</v>
      </c>
      <c r="B29" s="104" t="s">
        <v>300</v>
      </c>
      <c r="C29" s="69"/>
      <c r="D29" s="67" t="s">
        <v>35</v>
      </c>
      <c r="E29" s="68">
        <v>6.8999999999999995</v>
      </c>
      <c r="F29" s="26"/>
      <c r="G29" s="4"/>
      <c r="H29" s="5">
        <f t="shared" ref="H29:H30" si="20">E29*F29</f>
        <v>0</v>
      </c>
      <c r="I29" s="5">
        <f t="shared" ref="I29:I30" si="21">E29*G29</f>
        <v>0</v>
      </c>
      <c r="J29" s="3">
        <f t="shared" ref="J29:J30" si="22">H29+I29</f>
        <v>0</v>
      </c>
      <c r="K29" s="5">
        <f>(F29+G29)*(1+RESUMO!$P$7)</f>
        <v>0</v>
      </c>
      <c r="L29" s="5">
        <f t="shared" ref="L29:L30" si="23">E29*K29</f>
        <v>0</v>
      </c>
    </row>
    <row r="30" spans="1:12" s="47" customFormat="1" ht="31" x14ac:dyDescent="0.35">
      <c r="A30" s="58" t="s">
        <v>248</v>
      </c>
      <c r="B30" s="104" t="s">
        <v>301</v>
      </c>
      <c r="C30" s="69" t="s">
        <v>354</v>
      </c>
      <c r="D30" s="69" t="s">
        <v>14</v>
      </c>
      <c r="E30" s="68">
        <v>6</v>
      </c>
      <c r="F30" s="26"/>
      <c r="G30" s="4"/>
      <c r="H30" s="5">
        <f t="shared" si="20"/>
        <v>0</v>
      </c>
      <c r="I30" s="5">
        <f t="shared" si="21"/>
        <v>0</v>
      </c>
      <c r="J30" s="3">
        <f t="shared" si="22"/>
        <v>0</v>
      </c>
      <c r="K30" s="5">
        <f>(F30+G30)*(1+RESUMO!$P$7)</f>
        <v>0</v>
      </c>
      <c r="L30" s="5">
        <f t="shared" si="23"/>
        <v>0</v>
      </c>
    </row>
    <row r="31" spans="1:12" s="47" customFormat="1" ht="15.5" x14ac:dyDescent="0.35">
      <c r="A31" s="57" t="s">
        <v>75</v>
      </c>
      <c r="B31" s="102" t="s">
        <v>302</v>
      </c>
      <c r="C31" s="65"/>
      <c r="D31" s="65"/>
      <c r="E31" s="65"/>
      <c r="F31" s="31"/>
      <c r="G31" s="8"/>
      <c r="H31" s="73"/>
      <c r="I31" s="73"/>
      <c r="J31" s="73"/>
      <c r="K31" s="103"/>
      <c r="L31" s="73"/>
    </row>
    <row r="32" spans="1:12" s="47" customFormat="1" ht="15.5" x14ac:dyDescent="0.35">
      <c r="A32" s="58" t="s">
        <v>249</v>
      </c>
      <c r="B32" s="104" t="s">
        <v>303</v>
      </c>
      <c r="C32" s="69"/>
      <c r="D32" s="67" t="s">
        <v>35</v>
      </c>
      <c r="E32" s="68">
        <v>0.89999999999999991</v>
      </c>
      <c r="F32" s="26"/>
      <c r="G32" s="4"/>
      <c r="H32" s="5">
        <f t="shared" ref="H32:H33" si="24">E32*F32</f>
        <v>0</v>
      </c>
      <c r="I32" s="5">
        <f t="shared" ref="I32:I33" si="25">E32*G32</f>
        <v>0</v>
      </c>
      <c r="J32" s="3">
        <f t="shared" ref="J32:J33" si="26">H32+I32</f>
        <v>0</v>
      </c>
      <c r="K32" s="5">
        <f>(F32+G32)*(1+RESUMO!$P$7)</f>
        <v>0</v>
      </c>
      <c r="L32" s="5">
        <f t="shared" ref="L32:L33" si="27">E32*K32</f>
        <v>0</v>
      </c>
    </row>
    <row r="33" spans="1:12" s="47" customFormat="1" ht="15.5" x14ac:dyDescent="0.35">
      <c r="A33" s="58" t="s">
        <v>250</v>
      </c>
      <c r="B33" s="104" t="s">
        <v>304</v>
      </c>
      <c r="C33" s="69"/>
      <c r="D33" s="67" t="s">
        <v>35</v>
      </c>
      <c r="E33" s="68">
        <v>10.327199999999999</v>
      </c>
      <c r="F33" s="26"/>
      <c r="G33" s="4"/>
      <c r="H33" s="5">
        <f t="shared" si="24"/>
        <v>0</v>
      </c>
      <c r="I33" s="5">
        <f t="shared" si="25"/>
        <v>0</v>
      </c>
      <c r="J33" s="3">
        <f t="shared" si="26"/>
        <v>0</v>
      </c>
      <c r="K33" s="5">
        <f>(F33+G33)*(1+RESUMO!$P$7)</f>
        <v>0</v>
      </c>
      <c r="L33" s="5">
        <f t="shared" si="27"/>
        <v>0</v>
      </c>
    </row>
    <row r="34" spans="1:12" s="47" customFormat="1" ht="15.5" x14ac:dyDescent="0.35">
      <c r="A34" s="109"/>
      <c r="B34" s="110" t="s">
        <v>305</v>
      </c>
      <c r="C34" s="111"/>
      <c r="D34" s="111"/>
      <c r="E34" s="111"/>
      <c r="F34" s="74"/>
      <c r="G34" s="75"/>
      <c r="H34" s="71">
        <f>SUBTOTAL(9,H35:H40)</f>
        <v>0</v>
      </c>
      <c r="I34" s="71">
        <f>SUBTOTAL(9,I35:I40)</f>
        <v>0</v>
      </c>
      <c r="J34" s="71">
        <f>SUBTOTAL(9,J35:J40)</f>
        <v>0</v>
      </c>
      <c r="K34" s="76"/>
      <c r="L34" s="71">
        <f>SUBTOTAL(9,L35:L40)</f>
        <v>0</v>
      </c>
    </row>
    <row r="35" spans="1:12" s="47" customFormat="1" ht="15.5" x14ac:dyDescent="0.35">
      <c r="A35" s="105">
        <v>5</v>
      </c>
      <c r="B35" s="100" t="s">
        <v>120</v>
      </c>
      <c r="C35" s="106"/>
      <c r="D35" s="107"/>
      <c r="E35" s="108"/>
      <c r="F35" s="27"/>
      <c r="G35" s="2"/>
      <c r="H35" s="72">
        <f>SUBTOTAL(9,H36:H40)</f>
        <v>0</v>
      </c>
      <c r="I35" s="72">
        <f>SUBTOTAL(9,I36:I40)</f>
        <v>0</v>
      </c>
      <c r="J35" s="72">
        <f>SUBTOTAL(9,J36:J40)</f>
        <v>0</v>
      </c>
      <c r="K35" s="101"/>
      <c r="L35" s="72">
        <f>SUBTOTAL(9,L36:L40)</f>
        <v>0</v>
      </c>
    </row>
    <row r="36" spans="1:12" s="47" customFormat="1" ht="15.5" x14ac:dyDescent="0.35">
      <c r="A36" s="57" t="s">
        <v>19</v>
      </c>
      <c r="B36" s="102" t="s">
        <v>306</v>
      </c>
      <c r="C36" s="65"/>
      <c r="D36" s="65"/>
      <c r="E36" s="65"/>
      <c r="F36" s="31"/>
      <c r="G36" s="8"/>
      <c r="H36" s="73"/>
      <c r="I36" s="73"/>
      <c r="J36" s="73"/>
      <c r="K36" s="103"/>
      <c r="L36" s="73"/>
    </row>
    <row r="37" spans="1:12" s="47" customFormat="1" ht="31" x14ac:dyDescent="0.35">
      <c r="A37" s="58" t="s">
        <v>251</v>
      </c>
      <c r="B37" s="104" t="s">
        <v>307</v>
      </c>
      <c r="C37" s="67"/>
      <c r="D37" s="67" t="s">
        <v>35</v>
      </c>
      <c r="E37" s="70">
        <v>140.21800000000002</v>
      </c>
      <c r="F37" s="26"/>
      <c r="G37" s="4"/>
      <c r="H37" s="5">
        <f t="shared" ref="H37:H38" si="28">E37*F37</f>
        <v>0</v>
      </c>
      <c r="I37" s="5">
        <f t="shared" ref="I37:I38" si="29">E37*G37</f>
        <v>0</v>
      </c>
      <c r="J37" s="3">
        <f t="shared" ref="J37:J38" si="30">H37+I37</f>
        <v>0</v>
      </c>
      <c r="K37" s="5">
        <f>(F37+G37)*(1+RESUMO!$P$7)</f>
        <v>0</v>
      </c>
      <c r="L37" s="5">
        <f t="shared" ref="L37:L38" si="31">E37*K37</f>
        <v>0</v>
      </c>
    </row>
    <row r="38" spans="1:12" s="47" customFormat="1" ht="31" x14ac:dyDescent="0.35">
      <c r="A38" s="58" t="s">
        <v>252</v>
      </c>
      <c r="B38" s="104" t="s">
        <v>308</v>
      </c>
      <c r="C38" s="67"/>
      <c r="D38" s="67" t="s">
        <v>35</v>
      </c>
      <c r="E38" s="70">
        <v>140.21800000000002</v>
      </c>
      <c r="F38" s="26"/>
      <c r="G38" s="4"/>
      <c r="H38" s="5">
        <f t="shared" si="28"/>
        <v>0</v>
      </c>
      <c r="I38" s="5">
        <f t="shared" si="29"/>
        <v>0</v>
      </c>
      <c r="J38" s="3">
        <f t="shared" si="30"/>
        <v>0</v>
      </c>
      <c r="K38" s="5">
        <f>(F38+G38)*(1+RESUMO!$P$7)</f>
        <v>0</v>
      </c>
      <c r="L38" s="5">
        <f t="shared" si="31"/>
        <v>0</v>
      </c>
    </row>
    <row r="39" spans="1:12" s="47" customFormat="1" ht="15.5" x14ac:dyDescent="0.35">
      <c r="A39" s="57" t="s">
        <v>70</v>
      </c>
      <c r="B39" s="102" t="s">
        <v>309</v>
      </c>
      <c r="C39" s="65"/>
      <c r="D39" s="65"/>
      <c r="E39" s="65"/>
      <c r="F39" s="31"/>
      <c r="G39" s="8"/>
      <c r="H39" s="73"/>
      <c r="I39" s="73"/>
      <c r="J39" s="73"/>
      <c r="K39" s="103"/>
      <c r="L39" s="73"/>
    </row>
    <row r="40" spans="1:12" s="47" customFormat="1" ht="77.5" x14ac:dyDescent="0.35">
      <c r="A40" s="58" t="s">
        <v>253</v>
      </c>
      <c r="B40" s="104" t="s">
        <v>310</v>
      </c>
      <c r="C40" s="69"/>
      <c r="D40" s="67" t="s">
        <v>35</v>
      </c>
      <c r="E40" s="70">
        <v>125.4</v>
      </c>
      <c r="F40" s="26"/>
      <c r="G40" s="4"/>
      <c r="H40" s="5">
        <f t="shared" ref="H40" si="32">E40*F40</f>
        <v>0</v>
      </c>
      <c r="I40" s="5">
        <f t="shared" ref="I40" si="33">E40*G40</f>
        <v>0</v>
      </c>
      <c r="J40" s="3">
        <f t="shared" ref="J40" si="34">H40+I40</f>
        <v>0</v>
      </c>
      <c r="K40" s="5">
        <f>(F40+G40)*(1+RESUMO!$P$7)</f>
        <v>0</v>
      </c>
      <c r="L40" s="5">
        <f t="shared" ref="L40" si="35">E40*K40</f>
        <v>0</v>
      </c>
    </row>
    <row r="41" spans="1:12" s="47" customFormat="1" ht="15.5" x14ac:dyDescent="0.35">
      <c r="A41" s="109"/>
      <c r="B41" s="110" t="s">
        <v>311</v>
      </c>
      <c r="C41" s="111"/>
      <c r="D41" s="111"/>
      <c r="E41" s="111"/>
      <c r="F41" s="74"/>
      <c r="G41" s="75"/>
      <c r="H41" s="71">
        <f>SUBTOTAL(9,H42:H97)</f>
        <v>0</v>
      </c>
      <c r="I41" s="71">
        <f>SUBTOTAL(9,I42:I97)</f>
        <v>0</v>
      </c>
      <c r="J41" s="71">
        <f>SUBTOTAL(9,J42:J97)</f>
        <v>0</v>
      </c>
      <c r="K41" s="76"/>
      <c r="L41" s="71">
        <f>SUBTOTAL(9,L42:L97)</f>
        <v>0</v>
      </c>
    </row>
    <row r="42" spans="1:12" s="47" customFormat="1" ht="15.5" x14ac:dyDescent="0.35">
      <c r="A42" s="105">
        <v>6</v>
      </c>
      <c r="B42" s="100" t="s">
        <v>116</v>
      </c>
      <c r="C42" s="112"/>
      <c r="D42" s="112"/>
      <c r="E42" s="108"/>
      <c r="F42" s="27"/>
      <c r="G42" s="2"/>
      <c r="H42" s="72">
        <f>SUBTOTAL(9,H43:H46)</f>
        <v>0</v>
      </c>
      <c r="I42" s="72">
        <f>SUBTOTAL(9,I43:I46)</f>
        <v>0</v>
      </c>
      <c r="J42" s="72">
        <f>SUBTOTAL(9,J43:J46)</f>
        <v>0</v>
      </c>
      <c r="K42" s="101"/>
      <c r="L42" s="72">
        <f>SUBTOTAL(9,L43:L46)</f>
        <v>0</v>
      </c>
    </row>
    <row r="43" spans="1:12" s="47" customFormat="1" ht="46.5" x14ac:dyDescent="0.35">
      <c r="A43" s="58" t="s">
        <v>76</v>
      </c>
      <c r="B43" s="104" t="s">
        <v>312</v>
      </c>
      <c r="C43" s="69"/>
      <c r="D43" s="67" t="s">
        <v>35</v>
      </c>
      <c r="E43" s="68">
        <v>402.00710000000004</v>
      </c>
      <c r="F43" s="26"/>
      <c r="G43" s="4"/>
      <c r="H43" s="5">
        <f t="shared" ref="H43:H46" si="36">E43*F43</f>
        <v>0</v>
      </c>
      <c r="I43" s="5">
        <f t="shared" ref="I43:I46" si="37">E43*G43</f>
        <v>0</v>
      </c>
      <c r="J43" s="3">
        <f t="shared" ref="J43:J46" si="38">H43+I43</f>
        <v>0</v>
      </c>
      <c r="K43" s="5">
        <f>(F43+G43)*(1+RESUMO!$P$7)</f>
        <v>0</v>
      </c>
      <c r="L43" s="5">
        <f t="shared" ref="L43:L46" si="39">E43*K43</f>
        <v>0</v>
      </c>
    </row>
    <row r="44" spans="1:12" s="47" customFormat="1" ht="31" x14ac:dyDescent="0.35">
      <c r="A44" s="58" t="s">
        <v>77</v>
      </c>
      <c r="B44" s="104" t="s">
        <v>313</v>
      </c>
      <c r="C44" s="69"/>
      <c r="D44" s="67" t="s">
        <v>35</v>
      </c>
      <c r="E44" s="68">
        <v>804.01420000000007</v>
      </c>
      <c r="F44" s="26"/>
      <c r="G44" s="4"/>
      <c r="H44" s="5">
        <f t="shared" si="36"/>
        <v>0</v>
      </c>
      <c r="I44" s="5">
        <f t="shared" si="37"/>
        <v>0</v>
      </c>
      <c r="J44" s="3">
        <f t="shared" si="38"/>
        <v>0</v>
      </c>
      <c r="K44" s="5">
        <f>(F44+G44)*(1+RESUMO!$P$7)</f>
        <v>0</v>
      </c>
      <c r="L44" s="5">
        <f t="shared" si="39"/>
        <v>0</v>
      </c>
    </row>
    <row r="45" spans="1:12" s="47" customFormat="1" ht="15.5" x14ac:dyDescent="0.35">
      <c r="A45" s="58" t="s">
        <v>98</v>
      </c>
      <c r="B45" s="104" t="s">
        <v>314</v>
      </c>
      <c r="C45" s="67"/>
      <c r="D45" s="67" t="s">
        <v>35</v>
      </c>
      <c r="E45" s="68">
        <v>804.01420000000007</v>
      </c>
      <c r="F45" s="26"/>
      <c r="G45" s="4"/>
      <c r="H45" s="5">
        <f t="shared" si="36"/>
        <v>0</v>
      </c>
      <c r="I45" s="5">
        <f t="shared" si="37"/>
        <v>0</v>
      </c>
      <c r="J45" s="3">
        <f t="shared" si="38"/>
        <v>0</v>
      </c>
      <c r="K45" s="5">
        <f>(F45+G45)*(1+RESUMO!$P$7)</f>
        <v>0</v>
      </c>
      <c r="L45" s="5">
        <f t="shared" si="39"/>
        <v>0</v>
      </c>
    </row>
    <row r="46" spans="1:12" s="47" customFormat="1" ht="15.5" x14ac:dyDescent="0.35">
      <c r="A46" s="58" t="s">
        <v>254</v>
      </c>
      <c r="B46" s="104" t="s">
        <v>315</v>
      </c>
      <c r="C46" s="67"/>
      <c r="D46" s="67" t="s">
        <v>35</v>
      </c>
      <c r="E46" s="68">
        <v>804.01420000000007</v>
      </c>
      <c r="F46" s="26"/>
      <c r="G46" s="4"/>
      <c r="H46" s="5">
        <f t="shared" si="36"/>
        <v>0</v>
      </c>
      <c r="I46" s="5">
        <f t="shared" si="37"/>
        <v>0</v>
      </c>
      <c r="J46" s="3">
        <f t="shared" si="38"/>
        <v>0</v>
      </c>
      <c r="K46" s="5">
        <f>(F46+G46)*(1+RESUMO!$P$7)</f>
        <v>0</v>
      </c>
      <c r="L46" s="5">
        <f t="shared" si="39"/>
        <v>0</v>
      </c>
    </row>
    <row r="47" spans="1:12" s="47" customFormat="1" ht="15.5" x14ac:dyDescent="0.35">
      <c r="A47" s="105">
        <v>7</v>
      </c>
      <c r="B47" s="100" t="s">
        <v>120</v>
      </c>
      <c r="C47" s="106"/>
      <c r="D47" s="107"/>
      <c r="E47" s="108"/>
      <c r="F47" s="27"/>
      <c r="G47" s="2"/>
      <c r="H47" s="72">
        <f>SUBTOTAL(9,H48:H58)</f>
        <v>0</v>
      </c>
      <c r="I47" s="72">
        <f>SUBTOTAL(9,I48:I58)</f>
        <v>0</v>
      </c>
      <c r="J47" s="72">
        <f>SUBTOTAL(9,J48:J58)</f>
        <v>0</v>
      </c>
      <c r="K47" s="101"/>
      <c r="L47" s="72">
        <f>SUBTOTAL(9,L48:L58)</f>
        <v>0</v>
      </c>
    </row>
    <row r="48" spans="1:12" s="47" customFormat="1" ht="15.5" x14ac:dyDescent="0.35">
      <c r="A48" s="57" t="s">
        <v>79</v>
      </c>
      <c r="B48" s="102" t="s">
        <v>306</v>
      </c>
      <c r="C48" s="65"/>
      <c r="D48" s="65"/>
      <c r="E48" s="65"/>
      <c r="F48" s="31"/>
      <c r="G48" s="8"/>
      <c r="H48" s="73"/>
      <c r="I48" s="73"/>
      <c r="J48" s="73"/>
      <c r="K48" s="103"/>
      <c r="L48" s="73"/>
    </row>
    <row r="49" spans="1:12" s="47" customFormat="1" ht="31" x14ac:dyDescent="0.35">
      <c r="A49" s="58" t="s">
        <v>255</v>
      </c>
      <c r="B49" s="104" t="s">
        <v>121</v>
      </c>
      <c r="C49" s="67"/>
      <c r="D49" s="67" t="s">
        <v>35</v>
      </c>
      <c r="E49" s="70">
        <v>417.22739999999999</v>
      </c>
      <c r="F49" s="26"/>
      <c r="G49" s="4"/>
      <c r="H49" s="5">
        <f t="shared" ref="H49:H50" si="40">E49*F49</f>
        <v>0</v>
      </c>
      <c r="I49" s="5">
        <f t="shared" ref="I49:I50" si="41">E49*G49</f>
        <v>0</v>
      </c>
      <c r="J49" s="3">
        <f t="shared" ref="J49:J50" si="42">H49+I49</f>
        <v>0</v>
      </c>
      <c r="K49" s="5">
        <f>(F49+G49)*(1+RESUMO!$P$7)</f>
        <v>0</v>
      </c>
      <c r="L49" s="5">
        <f t="shared" ref="L49:L50" si="43">E49*K49</f>
        <v>0</v>
      </c>
    </row>
    <row r="50" spans="1:12" s="47" customFormat="1" ht="31" x14ac:dyDescent="0.35">
      <c r="A50" s="58" t="s">
        <v>256</v>
      </c>
      <c r="B50" s="104" t="s">
        <v>308</v>
      </c>
      <c r="C50" s="67"/>
      <c r="D50" s="67" t="s">
        <v>35</v>
      </c>
      <c r="E50" s="70">
        <v>417.22739999999999</v>
      </c>
      <c r="F50" s="26"/>
      <c r="G50" s="4"/>
      <c r="H50" s="5">
        <f t="shared" si="40"/>
        <v>0</v>
      </c>
      <c r="I50" s="5">
        <f t="shared" si="41"/>
        <v>0</v>
      </c>
      <c r="J50" s="3">
        <f t="shared" si="42"/>
        <v>0</v>
      </c>
      <c r="K50" s="5">
        <f>(F50+G50)*(1+RESUMO!$P$7)</f>
        <v>0</v>
      </c>
      <c r="L50" s="5">
        <f t="shared" si="43"/>
        <v>0</v>
      </c>
    </row>
    <row r="51" spans="1:12" s="47" customFormat="1" ht="15.5" x14ac:dyDescent="0.35">
      <c r="A51" s="57" t="s">
        <v>99</v>
      </c>
      <c r="B51" s="102" t="s">
        <v>316</v>
      </c>
      <c r="C51" s="65"/>
      <c r="D51" s="65"/>
      <c r="E51" s="65"/>
      <c r="F51" s="31"/>
      <c r="G51" s="8"/>
      <c r="H51" s="73"/>
      <c r="I51" s="73"/>
      <c r="J51" s="73"/>
      <c r="K51" s="103"/>
      <c r="L51" s="73"/>
    </row>
    <row r="52" spans="1:12" s="47" customFormat="1" ht="15.5" x14ac:dyDescent="0.35">
      <c r="A52" s="58" t="s">
        <v>257</v>
      </c>
      <c r="B52" s="104" t="s">
        <v>317</v>
      </c>
      <c r="C52" s="67"/>
      <c r="D52" s="67" t="s">
        <v>35</v>
      </c>
      <c r="E52" s="70">
        <v>334.89099999999996</v>
      </c>
      <c r="F52" s="26"/>
      <c r="G52" s="4"/>
      <c r="H52" s="5">
        <f t="shared" ref="H52:H54" si="44">E52*F52</f>
        <v>0</v>
      </c>
      <c r="I52" s="5">
        <f t="shared" ref="I52:I54" si="45">E52*G52</f>
        <v>0</v>
      </c>
      <c r="J52" s="3">
        <f t="shared" ref="J52:J54" si="46">H52+I52</f>
        <v>0</v>
      </c>
      <c r="K52" s="5">
        <f>(F52+G52)*(1+RESUMO!$P$7)</f>
        <v>0</v>
      </c>
      <c r="L52" s="5">
        <f t="shared" ref="L52:L54" si="47">E52*K52</f>
        <v>0</v>
      </c>
    </row>
    <row r="53" spans="1:12" s="47" customFormat="1" ht="46.5" x14ac:dyDescent="0.35">
      <c r="A53" s="58" t="s">
        <v>258</v>
      </c>
      <c r="B53" s="104" t="s">
        <v>318</v>
      </c>
      <c r="C53" s="67"/>
      <c r="D53" s="67" t="s">
        <v>35</v>
      </c>
      <c r="E53" s="70">
        <v>19.536000000000001</v>
      </c>
      <c r="F53" s="26"/>
      <c r="G53" s="4"/>
      <c r="H53" s="5">
        <f t="shared" si="44"/>
        <v>0</v>
      </c>
      <c r="I53" s="5">
        <f t="shared" si="45"/>
        <v>0</v>
      </c>
      <c r="J53" s="3">
        <f t="shared" si="46"/>
        <v>0</v>
      </c>
      <c r="K53" s="5">
        <f>(F53+G53)*(1+RESUMO!$P$7)</f>
        <v>0</v>
      </c>
      <c r="L53" s="5">
        <f t="shared" si="47"/>
        <v>0</v>
      </c>
    </row>
    <row r="54" spans="1:12" s="47" customFormat="1" ht="46.5" x14ac:dyDescent="0.35">
      <c r="A54" s="58" t="s">
        <v>259</v>
      </c>
      <c r="B54" s="104" t="s">
        <v>319</v>
      </c>
      <c r="C54" s="67"/>
      <c r="D54" s="67" t="s">
        <v>35</v>
      </c>
      <c r="E54" s="70">
        <v>37.247999999999998</v>
      </c>
      <c r="F54" s="26"/>
      <c r="G54" s="4"/>
      <c r="H54" s="5">
        <f t="shared" si="44"/>
        <v>0</v>
      </c>
      <c r="I54" s="5">
        <f t="shared" si="45"/>
        <v>0</v>
      </c>
      <c r="J54" s="3">
        <f t="shared" si="46"/>
        <v>0</v>
      </c>
      <c r="K54" s="5">
        <f>(F54+G54)*(1+RESUMO!$P$7)</f>
        <v>0</v>
      </c>
      <c r="L54" s="5">
        <f t="shared" si="47"/>
        <v>0</v>
      </c>
    </row>
    <row r="55" spans="1:12" s="47" customFormat="1" ht="15.5" x14ac:dyDescent="0.35">
      <c r="A55" s="57" t="s">
        <v>180</v>
      </c>
      <c r="B55" s="102" t="s">
        <v>309</v>
      </c>
      <c r="C55" s="65"/>
      <c r="D55" s="65"/>
      <c r="E55" s="65"/>
      <c r="F55" s="31"/>
      <c r="G55" s="8"/>
      <c r="H55" s="73"/>
      <c r="I55" s="73"/>
      <c r="J55" s="73"/>
      <c r="K55" s="103"/>
      <c r="L55" s="73"/>
    </row>
    <row r="56" spans="1:12" s="47" customFormat="1" ht="77.5" x14ac:dyDescent="0.35">
      <c r="A56" s="58" t="s">
        <v>260</v>
      </c>
      <c r="B56" s="104" t="s">
        <v>310</v>
      </c>
      <c r="C56" s="67"/>
      <c r="D56" s="67" t="s">
        <v>35</v>
      </c>
      <c r="E56" s="70">
        <v>206.5</v>
      </c>
      <c r="F56" s="26"/>
      <c r="G56" s="4"/>
      <c r="H56" s="5">
        <f t="shared" ref="H56" si="48">E56*F56</f>
        <v>0</v>
      </c>
      <c r="I56" s="5">
        <f t="shared" ref="I56" si="49">E56*G56</f>
        <v>0</v>
      </c>
      <c r="J56" s="3">
        <f t="shared" ref="J56" si="50">H56+I56</f>
        <v>0</v>
      </c>
      <c r="K56" s="5">
        <f>(F56+G56)*(1+RESUMO!$P$7)</f>
        <v>0</v>
      </c>
      <c r="L56" s="5">
        <f t="shared" ref="L56" si="51">E56*K56</f>
        <v>0</v>
      </c>
    </row>
    <row r="57" spans="1:12" s="47" customFormat="1" ht="15.5" x14ac:dyDescent="0.35">
      <c r="A57" s="57" t="s">
        <v>181</v>
      </c>
      <c r="B57" s="102" t="s">
        <v>320</v>
      </c>
      <c r="C57" s="65"/>
      <c r="D57" s="65"/>
      <c r="E57" s="65"/>
      <c r="F57" s="31"/>
      <c r="G57" s="8"/>
      <c r="H57" s="73"/>
      <c r="I57" s="73"/>
      <c r="J57" s="73"/>
      <c r="K57" s="103"/>
      <c r="L57" s="73"/>
    </row>
    <row r="58" spans="1:12" s="47" customFormat="1" ht="31" x14ac:dyDescent="0.35">
      <c r="A58" s="58" t="s">
        <v>261</v>
      </c>
      <c r="B58" s="104" t="s">
        <v>321</v>
      </c>
      <c r="C58" s="67"/>
      <c r="D58" s="67" t="s">
        <v>35</v>
      </c>
      <c r="E58" s="70">
        <v>360.7</v>
      </c>
      <c r="F58" s="26"/>
      <c r="G58" s="4"/>
      <c r="H58" s="5">
        <f t="shared" ref="H58" si="52">E58*F58</f>
        <v>0</v>
      </c>
      <c r="I58" s="5">
        <f t="shared" ref="I58" si="53">E58*G58</f>
        <v>0</v>
      </c>
      <c r="J58" s="3">
        <f t="shared" ref="J58" si="54">H58+I58</f>
        <v>0</v>
      </c>
      <c r="K58" s="5">
        <f>(F58+G58)*(1+RESUMO!$P$7)</f>
        <v>0</v>
      </c>
      <c r="L58" s="5">
        <f t="shared" ref="L58" si="55">E58*K58</f>
        <v>0</v>
      </c>
    </row>
    <row r="59" spans="1:12" s="47" customFormat="1" ht="15.5" x14ac:dyDescent="0.35">
      <c r="A59" s="113">
        <v>8</v>
      </c>
      <c r="B59" s="100" t="s">
        <v>322</v>
      </c>
      <c r="C59" s="114" t="s">
        <v>355</v>
      </c>
      <c r="D59" s="115" t="s">
        <v>122</v>
      </c>
      <c r="E59" s="64"/>
      <c r="F59" s="27"/>
      <c r="G59" s="2"/>
      <c r="H59" s="72">
        <f>SUBTOTAL(9,H60:H63)</f>
        <v>0</v>
      </c>
      <c r="I59" s="72">
        <f>SUBTOTAL(9,I60:I63)</f>
        <v>0</v>
      </c>
      <c r="J59" s="72">
        <f>SUBTOTAL(9,J60:J63)</f>
        <v>0</v>
      </c>
      <c r="K59" s="101"/>
      <c r="L59" s="72">
        <f>SUBTOTAL(9,L60:L63)</f>
        <v>0</v>
      </c>
    </row>
    <row r="60" spans="1:12" s="47" customFormat="1" ht="15.5" x14ac:dyDescent="0.35">
      <c r="A60" s="58" t="s">
        <v>78</v>
      </c>
      <c r="B60" s="104" t="s">
        <v>115</v>
      </c>
      <c r="C60" s="116"/>
      <c r="D60" s="69" t="s">
        <v>15</v>
      </c>
      <c r="E60" s="70">
        <v>1</v>
      </c>
      <c r="F60" s="26"/>
      <c r="G60" s="4"/>
      <c r="H60" s="5">
        <f t="shared" ref="H60:H63" si="56">E60*F60</f>
        <v>0</v>
      </c>
      <c r="I60" s="5">
        <f t="shared" ref="I60:I63" si="57">E60*G60</f>
        <v>0</v>
      </c>
      <c r="J60" s="3">
        <f t="shared" ref="J60:J63" si="58">H60+I60</f>
        <v>0</v>
      </c>
      <c r="K60" s="5">
        <f>(F60+G60)*(1+RESUMO!$P$7)</f>
        <v>0</v>
      </c>
      <c r="L60" s="5">
        <f t="shared" ref="L60:L63" si="59">E60*K60</f>
        <v>0</v>
      </c>
    </row>
    <row r="61" spans="1:12" s="47" customFormat="1" ht="124" x14ac:dyDescent="0.35">
      <c r="A61" s="58" t="s">
        <v>262</v>
      </c>
      <c r="B61" s="104" t="s">
        <v>323</v>
      </c>
      <c r="C61" s="116" t="s">
        <v>356</v>
      </c>
      <c r="D61" s="67" t="s">
        <v>35</v>
      </c>
      <c r="E61" s="70">
        <v>4.59</v>
      </c>
      <c r="F61" s="26"/>
      <c r="G61" s="4"/>
      <c r="H61" s="5">
        <f t="shared" si="56"/>
        <v>0</v>
      </c>
      <c r="I61" s="5">
        <f t="shared" si="57"/>
        <v>0</v>
      </c>
      <c r="J61" s="3">
        <f t="shared" si="58"/>
        <v>0</v>
      </c>
      <c r="K61" s="5">
        <f>(F61+G61)*(1+RESUMO!$P$7)</f>
        <v>0</v>
      </c>
      <c r="L61" s="5">
        <f t="shared" si="59"/>
        <v>0</v>
      </c>
    </row>
    <row r="62" spans="1:12" s="47" customFormat="1" ht="108.5" x14ac:dyDescent="0.35">
      <c r="A62" s="58" t="s">
        <v>263</v>
      </c>
      <c r="B62" s="104" t="s">
        <v>324</v>
      </c>
      <c r="C62" s="116" t="s">
        <v>118</v>
      </c>
      <c r="D62" s="67" t="s">
        <v>35</v>
      </c>
      <c r="E62" s="70">
        <v>3.7800000000000002</v>
      </c>
      <c r="F62" s="26"/>
      <c r="G62" s="4"/>
      <c r="H62" s="5">
        <f t="shared" si="56"/>
        <v>0</v>
      </c>
      <c r="I62" s="5">
        <f t="shared" si="57"/>
        <v>0</v>
      </c>
      <c r="J62" s="3">
        <f t="shared" si="58"/>
        <v>0</v>
      </c>
      <c r="K62" s="5">
        <f>(F62+G62)*(1+RESUMO!$P$7)</f>
        <v>0</v>
      </c>
      <c r="L62" s="5">
        <f t="shared" si="59"/>
        <v>0</v>
      </c>
    </row>
    <row r="63" spans="1:12" s="47" customFormat="1" ht="108.5" x14ac:dyDescent="0.35">
      <c r="A63" s="58" t="s">
        <v>264</v>
      </c>
      <c r="B63" s="104" t="s">
        <v>325</v>
      </c>
      <c r="C63" s="116" t="s">
        <v>357</v>
      </c>
      <c r="D63" s="67" t="s">
        <v>35</v>
      </c>
      <c r="E63" s="70">
        <v>3.57</v>
      </c>
      <c r="F63" s="26"/>
      <c r="G63" s="4"/>
      <c r="H63" s="5">
        <f t="shared" si="56"/>
        <v>0</v>
      </c>
      <c r="I63" s="5">
        <f t="shared" si="57"/>
        <v>0</v>
      </c>
      <c r="J63" s="3">
        <f t="shared" si="58"/>
        <v>0</v>
      </c>
      <c r="K63" s="5">
        <f>(F63+G63)*(1+RESUMO!$P$7)</f>
        <v>0</v>
      </c>
      <c r="L63" s="5">
        <f t="shared" si="59"/>
        <v>0</v>
      </c>
    </row>
    <row r="64" spans="1:12" s="47" customFormat="1" ht="15.5" x14ac:dyDescent="0.35">
      <c r="A64" s="56">
        <v>9</v>
      </c>
      <c r="B64" s="100" t="s">
        <v>326</v>
      </c>
      <c r="C64" s="114"/>
      <c r="D64" s="117"/>
      <c r="E64" s="64"/>
      <c r="F64" s="27"/>
      <c r="G64" s="2"/>
      <c r="H64" s="72">
        <f>SUBTOTAL(9,H65:H74)</f>
        <v>0</v>
      </c>
      <c r="I64" s="72">
        <f>SUBTOTAL(9,I65:I74)</f>
        <v>0</v>
      </c>
      <c r="J64" s="72">
        <f>SUBTOTAL(9,J65:J74)</f>
        <v>0</v>
      </c>
      <c r="K64" s="101"/>
      <c r="L64" s="72">
        <f>SUBTOTAL(9,L65:L74)</f>
        <v>0</v>
      </c>
    </row>
    <row r="65" spans="1:12" s="47" customFormat="1" ht="93" x14ac:dyDescent="0.35">
      <c r="A65" s="118"/>
      <c r="B65" s="119" t="s">
        <v>327</v>
      </c>
      <c r="C65" s="120"/>
      <c r="D65" s="120"/>
      <c r="E65" s="120"/>
      <c r="F65" s="28"/>
      <c r="G65" s="25"/>
      <c r="H65" s="121"/>
      <c r="I65" s="121"/>
      <c r="J65" s="121"/>
      <c r="K65" s="122"/>
      <c r="L65" s="121"/>
    </row>
    <row r="66" spans="1:12" s="47" customFormat="1" ht="15.5" x14ac:dyDescent="0.35">
      <c r="A66" s="58" t="s">
        <v>100</v>
      </c>
      <c r="B66" s="104" t="s">
        <v>115</v>
      </c>
      <c r="C66" s="116"/>
      <c r="D66" s="69" t="s">
        <v>15</v>
      </c>
      <c r="E66" s="70">
        <v>1</v>
      </c>
      <c r="F66" s="26"/>
      <c r="G66" s="4"/>
      <c r="H66" s="5">
        <f t="shared" ref="H66" si="60">E66*F66</f>
        <v>0</v>
      </c>
      <c r="I66" s="5">
        <f t="shared" ref="I66" si="61">E66*G66</f>
        <v>0</v>
      </c>
      <c r="J66" s="3">
        <f t="shared" ref="J66" si="62">H66+I66</f>
        <v>0</v>
      </c>
      <c r="K66" s="5">
        <f>(F66+G66)*(1+RESUMO!$P$7)</f>
        <v>0</v>
      </c>
      <c r="L66" s="5">
        <f t="shared" ref="L66" si="63">E66*K66</f>
        <v>0</v>
      </c>
    </row>
    <row r="67" spans="1:12" s="47" customFormat="1" ht="15.5" x14ac:dyDescent="0.35">
      <c r="A67" s="57" t="s">
        <v>101</v>
      </c>
      <c r="B67" s="102" t="s">
        <v>328</v>
      </c>
      <c r="C67" s="65"/>
      <c r="D67" s="65"/>
      <c r="E67" s="65"/>
      <c r="F67" s="31"/>
      <c r="G67" s="8"/>
      <c r="H67" s="73"/>
      <c r="I67" s="73"/>
      <c r="J67" s="73"/>
      <c r="K67" s="103"/>
      <c r="L67" s="73"/>
    </row>
    <row r="68" spans="1:12" s="47" customFormat="1" ht="93" x14ac:dyDescent="0.35">
      <c r="A68" s="58" t="s">
        <v>265</v>
      </c>
      <c r="B68" s="104" t="s">
        <v>329</v>
      </c>
      <c r="C68" s="69" t="s">
        <v>358</v>
      </c>
      <c r="D68" s="67" t="s">
        <v>14</v>
      </c>
      <c r="E68" s="70">
        <v>9.4</v>
      </c>
      <c r="F68" s="26"/>
      <c r="G68" s="4"/>
      <c r="H68" s="5">
        <f t="shared" ref="H68:H70" si="64">E68*F68</f>
        <v>0</v>
      </c>
      <c r="I68" s="5">
        <f t="shared" ref="I68:I70" si="65">E68*G68</f>
        <v>0</v>
      </c>
      <c r="J68" s="3">
        <f t="shared" ref="J68:J70" si="66">H68+I68</f>
        <v>0</v>
      </c>
      <c r="K68" s="5">
        <f>(F68+G68)*(1+RESUMO!$P$7)</f>
        <v>0</v>
      </c>
      <c r="L68" s="5">
        <f t="shared" ref="L68:L70" si="67">E68*K68</f>
        <v>0</v>
      </c>
    </row>
    <row r="69" spans="1:12" s="47" customFormat="1" ht="31" x14ac:dyDescent="0.35">
      <c r="A69" s="58" t="s">
        <v>266</v>
      </c>
      <c r="B69" s="104" t="s">
        <v>330</v>
      </c>
      <c r="C69" s="69" t="s">
        <v>359</v>
      </c>
      <c r="D69" s="67" t="s">
        <v>14</v>
      </c>
      <c r="E69" s="70">
        <v>4.0999999999999996</v>
      </c>
      <c r="F69" s="26"/>
      <c r="G69" s="4"/>
      <c r="H69" s="5">
        <f t="shared" si="64"/>
        <v>0</v>
      </c>
      <c r="I69" s="5">
        <f t="shared" si="65"/>
        <v>0</v>
      </c>
      <c r="J69" s="3">
        <f t="shared" si="66"/>
        <v>0</v>
      </c>
      <c r="K69" s="5">
        <f>(F69+G69)*(1+RESUMO!$P$7)</f>
        <v>0</v>
      </c>
      <c r="L69" s="5">
        <f t="shared" si="67"/>
        <v>0</v>
      </c>
    </row>
    <row r="70" spans="1:12" s="47" customFormat="1" ht="93" x14ac:dyDescent="0.35">
      <c r="A70" s="58" t="s">
        <v>267</v>
      </c>
      <c r="B70" s="104" t="s">
        <v>331</v>
      </c>
      <c r="C70" s="69" t="s">
        <v>358</v>
      </c>
      <c r="D70" s="123" t="s">
        <v>14</v>
      </c>
      <c r="E70" s="70">
        <v>5.81</v>
      </c>
      <c r="F70" s="26"/>
      <c r="G70" s="4"/>
      <c r="H70" s="5">
        <f t="shared" si="64"/>
        <v>0</v>
      </c>
      <c r="I70" s="5">
        <f t="shared" si="65"/>
        <v>0</v>
      </c>
      <c r="J70" s="3">
        <f t="shared" si="66"/>
        <v>0</v>
      </c>
      <c r="K70" s="5">
        <f>(F70+G70)*(1+RESUMO!$P$7)</f>
        <v>0</v>
      </c>
      <c r="L70" s="5">
        <f t="shared" si="67"/>
        <v>0</v>
      </c>
    </row>
    <row r="71" spans="1:12" s="47" customFormat="1" ht="15.5" x14ac:dyDescent="0.35">
      <c r="A71" s="57" t="s">
        <v>102</v>
      </c>
      <c r="B71" s="102" t="s">
        <v>332</v>
      </c>
      <c r="C71" s="65"/>
      <c r="D71" s="65"/>
      <c r="E71" s="65"/>
      <c r="F71" s="31"/>
      <c r="G71" s="8"/>
      <c r="H71" s="73"/>
      <c r="I71" s="73"/>
      <c r="J71" s="73"/>
      <c r="K71" s="103"/>
      <c r="L71" s="73"/>
    </row>
    <row r="72" spans="1:12" s="47" customFormat="1" ht="93" x14ac:dyDescent="0.35">
      <c r="A72" s="58" t="s">
        <v>268</v>
      </c>
      <c r="B72" s="104" t="s">
        <v>333</v>
      </c>
      <c r="C72" s="69" t="s">
        <v>360</v>
      </c>
      <c r="D72" s="67" t="s">
        <v>14</v>
      </c>
      <c r="E72" s="70">
        <v>22.900000000000002</v>
      </c>
      <c r="F72" s="26"/>
      <c r="G72" s="4"/>
      <c r="H72" s="5">
        <f t="shared" ref="H72:H74" si="68">E72*F72</f>
        <v>0</v>
      </c>
      <c r="I72" s="5">
        <f t="shared" ref="I72:I74" si="69">E72*G72</f>
        <v>0</v>
      </c>
      <c r="J72" s="3">
        <f t="shared" ref="J72:J74" si="70">H72+I72</f>
        <v>0</v>
      </c>
      <c r="K72" s="5">
        <f>(F72+G72)*(1+RESUMO!$P$7)</f>
        <v>0</v>
      </c>
      <c r="L72" s="5">
        <f t="shared" ref="L72:L74" si="71">E72*K72</f>
        <v>0</v>
      </c>
    </row>
    <row r="73" spans="1:12" s="47" customFormat="1" ht="46.5" x14ac:dyDescent="0.35">
      <c r="A73" s="58" t="s">
        <v>269</v>
      </c>
      <c r="B73" s="104" t="s">
        <v>334</v>
      </c>
      <c r="C73" s="69" t="s">
        <v>359</v>
      </c>
      <c r="D73" s="67" t="s">
        <v>14</v>
      </c>
      <c r="E73" s="70">
        <v>3.2</v>
      </c>
      <c r="F73" s="26"/>
      <c r="G73" s="4"/>
      <c r="H73" s="5">
        <f t="shared" si="68"/>
        <v>0</v>
      </c>
      <c r="I73" s="5">
        <f t="shared" si="69"/>
        <v>0</v>
      </c>
      <c r="J73" s="3">
        <f t="shared" si="70"/>
        <v>0</v>
      </c>
      <c r="K73" s="5">
        <f>(F73+G73)*(1+RESUMO!$P$7)</f>
        <v>0</v>
      </c>
      <c r="L73" s="5">
        <f t="shared" si="71"/>
        <v>0</v>
      </c>
    </row>
    <row r="74" spans="1:12" s="47" customFormat="1" ht="93" x14ac:dyDescent="0.35">
      <c r="A74" s="58" t="s">
        <v>270</v>
      </c>
      <c r="B74" s="104" t="s">
        <v>335</v>
      </c>
      <c r="C74" s="69" t="s">
        <v>360</v>
      </c>
      <c r="D74" s="123" t="s">
        <v>14</v>
      </c>
      <c r="E74" s="70">
        <v>4.32</v>
      </c>
      <c r="F74" s="26"/>
      <c r="G74" s="4"/>
      <c r="H74" s="5">
        <f t="shared" si="68"/>
        <v>0</v>
      </c>
      <c r="I74" s="5">
        <f t="shared" si="69"/>
        <v>0</v>
      </c>
      <c r="J74" s="3">
        <f t="shared" si="70"/>
        <v>0</v>
      </c>
      <c r="K74" s="5">
        <f>(F74+G74)*(1+RESUMO!$P$7)</f>
        <v>0</v>
      </c>
      <c r="L74" s="5">
        <f t="shared" si="71"/>
        <v>0</v>
      </c>
    </row>
    <row r="75" spans="1:12" s="47" customFormat="1" ht="15.5" x14ac:dyDescent="0.35">
      <c r="A75" s="105">
        <v>10</v>
      </c>
      <c r="B75" s="100" t="s">
        <v>336</v>
      </c>
      <c r="C75" s="124"/>
      <c r="D75" s="124"/>
      <c r="E75" s="125"/>
      <c r="F75" s="27"/>
      <c r="G75" s="2"/>
      <c r="H75" s="72">
        <f>SUBTOTAL(9,H76:H90)</f>
        <v>0</v>
      </c>
      <c r="I75" s="72">
        <f>SUBTOTAL(9,I76:I90)</f>
        <v>0</v>
      </c>
      <c r="J75" s="72">
        <f>SUBTOTAL(9,J76:J90)</f>
        <v>0</v>
      </c>
      <c r="K75" s="101"/>
      <c r="L75" s="72">
        <f>SUBTOTAL(9,L76:L90)</f>
        <v>0</v>
      </c>
    </row>
    <row r="76" spans="1:12" s="47" customFormat="1" ht="15.5" x14ac:dyDescent="0.35">
      <c r="A76" s="58" t="s">
        <v>103</v>
      </c>
      <c r="B76" s="104" t="s">
        <v>337</v>
      </c>
      <c r="C76" s="66"/>
      <c r="D76" s="69" t="s">
        <v>15</v>
      </c>
      <c r="E76" s="70">
        <v>1</v>
      </c>
      <c r="F76" s="26"/>
      <c r="G76" s="4"/>
      <c r="H76" s="5">
        <f t="shared" ref="H76" si="72">E76*F76</f>
        <v>0</v>
      </c>
      <c r="I76" s="5">
        <f t="shared" ref="I76" si="73">E76*G76</f>
        <v>0</v>
      </c>
      <c r="J76" s="3">
        <f t="shared" ref="J76" si="74">H76+I76</f>
        <v>0</v>
      </c>
      <c r="K76" s="5">
        <f>(F76+G76)*(1+RESUMO!$P$7)</f>
        <v>0</v>
      </c>
      <c r="L76" s="5">
        <f t="shared" ref="L76" si="75">E76*K76</f>
        <v>0</v>
      </c>
    </row>
    <row r="77" spans="1:12" s="47" customFormat="1" ht="15.5" x14ac:dyDescent="0.35">
      <c r="A77" s="57" t="s">
        <v>104</v>
      </c>
      <c r="B77" s="102" t="s">
        <v>338</v>
      </c>
      <c r="C77" s="65"/>
      <c r="D77" s="65"/>
      <c r="E77" s="65"/>
      <c r="F77" s="31"/>
      <c r="G77" s="8"/>
      <c r="H77" s="73"/>
      <c r="I77" s="73"/>
      <c r="J77" s="73"/>
      <c r="K77" s="103"/>
      <c r="L77" s="73"/>
    </row>
    <row r="78" spans="1:12" s="47" customFormat="1" ht="31" x14ac:dyDescent="0.35">
      <c r="A78" s="58" t="s">
        <v>271</v>
      </c>
      <c r="B78" s="104" t="s">
        <v>339</v>
      </c>
      <c r="C78" s="69" t="s">
        <v>361</v>
      </c>
      <c r="D78" s="67" t="s">
        <v>35</v>
      </c>
      <c r="E78" s="70">
        <v>1.6379999999999999</v>
      </c>
      <c r="F78" s="26"/>
      <c r="G78" s="4"/>
      <c r="H78" s="5">
        <f t="shared" ref="H78:H80" si="76">E78*F78</f>
        <v>0</v>
      </c>
      <c r="I78" s="5">
        <f t="shared" ref="I78:I80" si="77">E78*G78</f>
        <v>0</v>
      </c>
      <c r="J78" s="3">
        <f t="shared" ref="J78:J80" si="78">H78+I78</f>
        <v>0</v>
      </c>
      <c r="K78" s="5">
        <f>(F78+G78)*(1+RESUMO!$P$7)</f>
        <v>0</v>
      </c>
      <c r="L78" s="5">
        <f t="shared" ref="L78:L80" si="79">E78*K78</f>
        <v>0</v>
      </c>
    </row>
    <row r="79" spans="1:12" s="47" customFormat="1" ht="31" x14ac:dyDescent="0.35">
      <c r="A79" s="58" t="s">
        <v>272</v>
      </c>
      <c r="B79" s="104" t="s">
        <v>340</v>
      </c>
      <c r="C79" s="69" t="s">
        <v>362</v>
      </c>
      <c r="D79" s="67" t="s">
        <v>35</v>
      </c>
      <c r="E79" s="70">
        <v>6.1879999999999997</v>
      </c>
      <c r="F79" s="26"/>
      <c r="G79" s="4"/>
      <c r="H79" s="5">
        <f t="shared" si="76"/>
        <v>0</v>
      </c>
      <c r="I79" s="5">
        <f t="shared" si="77"/>
        <v>0</v>
      </c>
      <c r="J79" s="3">
        <f t="shared" si="78"/>
        <v>0</v>
      </c>
      <c r="K79" s="5">
        <f>(F79+G79)*(1+RESUMO!$P$7)</f>
        <v>0</v>
      </c>
      <c r="L79" s="5">
        <f t="shared" si="79"/>
        <v>0</v>
      </c>
    </row>
    <row r="80" spans="1:12" s="47" customFormat="1" ht="46.5" x14ac:dyDescent="0.35">
      <c r="A80" s="58" t="s">
        <v>273</v>
      </c>
      <c r="B80" s="104" t="s">
        <v>341</v>
      </c>
      <c r="C80" s="69" t="s">
        <v>363</v>
      </c>
      <c r="D80" s="123" t="s">
        <v>14</v>
      </c>
      <c r="E80" s="70">
        <v>11.18</v>
      </c>
      <c r="F80" s="26"/>
      <c r="G80" s="4"/>
      <c r="H80" s="5">
        <f t="shared" si="76"/>
        <v>0</v>
      </c>
      <c r="I80" s="5">
        <f t="shared" si="77"/>
        <v>0</v>
      </c>
      <c r="J80" s="3">
        <f t="shared" si="78"/>
        <v>0</v>
      </c>
      <c r="K80" s="5">
        <f>(F80+G80)*(1+RESUMO!$P$7)</f>
        <v>0</v>
      </c>
      <c r="L80" s="5">
        <f t="shared" si="79"/>
        <v>0</v>
      </c>
    </row>
    <row r="81" spans="1:12" s="47" customFormat="1" ht="15.5" x14ac:dyDescent="0.35">
      <c r="A81" s="57" t="s">
        <v>105</v>
      </c>
      <c r="B81" s="102" t="s">
        <v>342</v>
      </c>
      <c r="C81" s="65"/>
      <c r="D81" s="65"/>
      <c r="E81" s="65"/>
      <c r="F81" s="31"/>
      <c r="G81" s="8"/>
      <c r="H81" s="73"/>
      <c r="I81" s="73"/>
      <c r="J81" s="73"/>
      <c r="K81" s="103"/>
      <c r="L81" s="73"/>
    </row>
    <row r="82" spans="1:12" s="47" customFormat="1" ht="31" x14ac:dyDescent="0.35">
      <c r="A82" s="58" t="s">
        <v>274</v>
      </c>
      <c r="B82" s="104" t="s">
        <v>339</v>
      </c>
      <c r="C82" s="69" t="s">
        <v>364</v>
      </c>
      <c r="D82" s="67" t="s">
        <v>35</v>
      </c>
      <c r="E82" s="70">
        <v>2.8139999999999996</v>
      </c>
      <c r="F82" s="26"/>
      <c r="G82" s="4"/>
      <c r="H82" s="5">
        <f t="shared" ref="H82:H84" si="80">E82*F82</f>
        <v>0</v>
      </c>
      <c r="I82" s="5">
        <f t="shared" ref="I82:I84" si="81">E82*G82</f>
        <v>0</v>
      </c>
      <c r="J82" s="3">
        <f t="shared" ref="J82:J84" si="82">H82+I82</f>
        <v>0</v>
      </c>
      <c r="K82" s="5">
        <f>(F82+G82)*(1+RESUMO!$P$7)</f>
        <v>0</v>
      </c>
      <c r="L82" s="5">
        <f t="shared" ref="L82:L84" si="83">E82*K82</f>
        <v>0</v>
      </c>
    </row>
    <row r="83" spans="1:12" s="47" customFormat="1" ht="31" x14ac:dyDescent="0.35">
      <c r="A83" s="58" t="s">
        <v>275</v>
      </c>
      <c r="B83" s="104" t="s">
        <v>340</v>
      </c>
      <c r="C83" s="69" t="s">
        <v>365</v>
      </c>
      <c r="D83" s="67" t="s">
        <v>35</v>
      </c>
      <c r="E83" s="70">
        <v>7.7279999999999989</v>
      </c>
      <c r="F83" s="26"/>
      <c r="G83" s="4"/>
      <c r="H83" s="5">
        <f t="shared" si="80"/>
        <v>0</v>
      </c>
      <c r="I83" s="5">
        <f t="shared" si="81"/>
        <v>0</v>
      </c>
      <c r="J83" s="3">
        <f t="shared" si="82"/>
        <v>0</v>
      </c>
      <c r="K83" s="5">
        <f>(F83+G83)*(1+RESUMO!$P$7)</f>
        <v>0</v>
      </c>
      <c r="L83" s="5">
        <f t="shared" si="83"/>
        <v>0</v>
      </c>
    </row>
    <row r="84" spans="1:12" s="47" customFormat="1" ht="46.5" x14ac:dyDescent="0.35">
      <c r="A84" s="58" t="s">
        <v>276</v>
      </c>
      <c r="B84" s="104" t="s">
        <v>341</v>
      </c>
      <c r="C84" s="69" t="s">
        <v>363</v>
      </c>
      <c r="D84" s="123" t="s">
        <v>14</v>
      </c>
      <c r="E84" s="70">
        <v>15.059999999999999</v>
      </c>
      <c r="F84" s="26"/>
      <c r="G84" s="4"/>
      <c r="H84" s="5">
        <f t="shared" si="80"/>
        <v>0</v>
      </c>
      <c r="I84" s="5">
        <f t="shared" si="81"/>
        <v>0</v>
      </c>
      <c r="J84" s="3">
        <f t="shared" si="82"/>
        <v>0</v>
      </c>
      <c r="K84" s="5">
        <f>(F84+G84)*(1+RESUMO!$P$7)</f>
        <v>0</v>
      </c>
      <c r="L84" s="5">
        <f t="shared" si="83"/>
        <v>0</v>
      </c>
    </row>
    <row r="85" spans="1:12" s="47" customFormat="1" ht="15.5" x14ac:dyDescent="0.35">
      <c r="A85" s="57" t="s">
        <v>106</v>
      </c>
      <c r="B85" s="102" t="s">
        <v>343</v>
      </c>
      <c r="C85" s="65"/>
      <c r="D85" s="65"/>
      <c r="E85" s="65"/>
      <c r="F85" s="31"/>
      <c r="G85" s="8"/>
      <c r="H85" s="73"/>
      <c r="I85" s="73"/>
      <c r="J85" s="73"/>
      <c r="K85" s="103"/>
      <c r="L85" s="73"/>
    </row>
    <row r="86" spans="1:12" s="47" customFormat="1" ht="31" x14ac:dyDescent="0.35">
      <c r="A86" s="58" t="s">
        <v>277</v>
      </c>
      <c r="B86" s="104" t="s">
        <v>339</v>
      </c>
      <c r="C86" s="69" t="s">
        <v>364</v>
      </c>
      <c r="D86" s="67" t="s">
        <v>35</v>
      </c>
      <c r="E86" s="70">
        <v>2.8139999999999996</v>
      </c>
      <c r="F86" s="26"/>
      <c r="G86" s="4"/>
      <c r="H86" s="5">
        <f t="shared" ref="H86:H88" si="84">E86*F86</f>
        <v>0</v>
      </c>
      <c r="I86" s="5">
        <f t="shared" ref="I86:I88" si="85">E86*G86</f>
        <v>0</v>
      </c>
      <c r="J86" s="3">
        <f t="shared" ref="J86:J88" si="86">H86+I86</f>
        <v>0</v>
      </c>
      <c r="K86" s="5">
        <f>(F86+G86)*(1+RESUMO!$P$7)</f>
        <v>0</v>
      </c>
      <c r="L86" s="5">
        <f t="shared" ref="L86:L88" si="87">E86*K86</f>
        <v>0</v>
      </c>
    </row>
    <row r="87" spans="1:12" s="47" customFormat="1" ht="31" x14ac:dyDescent="0.35">
      <c r="A87" s="58" t="s">
        <v>278</v>
      </c>
      <c r="B87" s="104" t="s">
        <v>340</v>
      </c>
      <c r="C87" s="69" t="s">
        <v>366</v>
      </c>
      <c r="D87" s="67" t="s">
        <v>35</v>
      </c>
      <c r="E87" s="70">
        <v>6.1879999999999997</v>
      </c>
      <c r="F87" s="26"/>
      <c r="G87" s="4"/>
      <c r="H87" s="5">
        <f t="shared" si="84"/>
        <v>0</v>
      </c>
      <c r="I87" s="5">
        <f t="shared" si="85"/>
        <v>0</v>
      </c>
      <c r="J87" s="3">
        <f t="shared" si="86"/>
        <v>0</v>
      </c>
      <c r="K87" s="5">
        <f>(F87+G87)*(1+RESUMO!$P$7)</f>
        <v>0</v>
      </c>
      <c r="L87" s="5">
        <f t="shared" si="87"/>
        <v>0</v>
      </c>
    </row>
    <row r="88" spans="1:12" s="47" customFormat="1" ht="46.5" x14ac:dyDescent="0.35">
      <c r="A88" s="58" t="s">
        <v>279</v>
      </c>
      <c r="B88" s="104" t="s">
        <v>341</v>
      </c>
      <c r="C88" s="69" t="s">
        <v>363</v>
      </c>
      <c r="D88" s="123" t="s">
        <v>14</v>
      </c>
      <c r="E88" s="70">
        <v>6.43</v>
      </c>
      <c r="F88" s="26"/>
      <c r="G88" s="4"/>
      <c r="H88" s="5">
        <f t="shared" si="84"/>
        <v>0</v>
      </c>
      <c r="I88" s="5">
        <f t="shared" si="85"/>
        <v>0</v>
      </c>
      <c r="J88" s="3">
        <f t="shared" si="86"/>
        <v>0</v>
      </c>
      <c r="K88" s="5">
        <f>(F88+G88)*(1+RESUMO!$P$7)</f>
        <v>0</v>
      </c>
      <c r="L88" s="5">
        <f t="shared" si="87"/>
        <v>0</v>
      </c>
    </row>
    <row r="89" spans="1:12" s="47" customFormat="1" ht="15.5" x14ac:dyDescent="0.35">
      <c r="A89" s="57" t="s">
        <v>107</v>
      </c>
      <c r="B89" s="102" t="s">
        <v>344</v>
      </c>
      <c r="C89" s="65"/>
      <c r="D89" s="65"/>
      <c r="E89" s="65"/>
      <c r="F89" s="31"/>
      <c r="G89" s="8"/>
      <c r="H89" s="73"/>
      <c r="I89" s="73"/>
      <c r="J89" s="73"/>
      <c r="K89" s="103"/>
      <c r="L89" s="73"/>
    </row>
    <row r="90" spans="1:12" s="47" customFormat="1" ht="31" x14ac:dyDescent="0.35">
      <c r="A90" s="58" t="s">
        <v>280</v>
      </c>
      <c r="B90" s="104" t="s">
        <v>345</v>
      </c>
      <c r="C90" s="67"/>
      <c r="D90" s="67" t="s">
        <v>35</v>
      </c>
      <c r="E90" s="70">
        <v>43.704999999999998</v>
      </c>
      <c r="F90" s="26"/>
      <c r="G90" s="4"/>
      <c r="H90" s="5">
        <f t="shared" ref="H90" si="88">E90*F90</f>
        <v>0</v>
      </c>
      <c r="I90" s="5">
        <f t="shared" ref="I90" si="89">E90*G90</f>
        <v>0</v>
      </c>
      <c r="J90" s="3">
        <f t="shared" ref="J90" si="90">H90+I90</f>
        <v>0</v>
      </c>
      <c r="K90" s="5">
        <f>(F90+G90)*(1+RESUMO!$P$7)</f>
        <v>0</v>
      </c>
      <c r="L90" s="5">
        <f t="shared" ref="L90" si="91">E90*K90</f>
        <v>0</v>
      </c>
    </row>
    <row r="91" spans="1:12" s="47" customFormat="1" ht="15.5" x14ac:dyDescent="0.35">
      <c r="A91" s="105">
        <v>11</v>
      </c>
      <c r="B91" s="100" t="s">
        <v>346</v>
      </c>
      <c r="C91" s="115" t="s">
        <v>367</v>
      </c>
      <c r="D91" s="126"/>
      <c r="E91" s="127"/>
      <c r="F91" s="27"/>
      <c r="G91" s="2"/>
      <c r="H91" s="72">
        <f>SUBTOTAL(9,H92:H97)</f>
        <v>0</v>
      </c>
      <c r="I91" s="72">
        <f>SUBTOTAL(9,I92:I97)</f>
        <v>0</v>
      </c>
      <c r="J91" s="72">
        <f>SUBTOTAL(9,J92:J97)</f>
        <v>0</v>
      </c>
      <c r="K91" s="101"/>
      <c r="L91" s="72">
        <f>SUBTOTAL(9,L92:L97)</f>
        <v>0</v>
      </c>
    </row>
    <row r="92" spans="1:12" s="47" customFormat="1" ht="62" x14ac:dyDescent="0.35">
      <c r="A92" s="128"/>
      <c r="B92" s="119" t="s">
        <v>347</v>
      </c>
      <c r="C92" s="120"/>
      <c r="D92" s="120"/>
      <c r="E92" s="120"/>
      <c r="F92" s="28"/>
      <c r="G92" s="25"/>
      <c r="H92" s="121"/>
      <c r="I92" s="121"/>
      <c r="J92" s="121"/>
      <c r="K92" s="122"/>
      <c r="L92" s="121"/>
    </row>
    <row r="93" spans="1:12" s="47" customFormat="1" ht="15.5" x14ac:dyDescent="0.35">
      <c r="A93" s="58" t="s">
        <v>108</v>
      </c>
      <c r="B93" s="104" t="s">
        <v>337</v>
      </c>
      <c r="C93" s="66"/>
      <c r="D93" s="69" t="s">
        <v>15</v>
      </c>
      <c r="E93" s="70">
        <v>1</v>
      </c>
      <c r="F93" s="26"/>
      <c r="G93" s="4"/>
      <c r="H93" s="5">
        <f t="shared" ref="H93:H96" si="92">E93*F93</f>
        <v>0</v>
      </c>
      <c r="I93" s="5">
        <f t="shared" ref="I93:I96" si="93">E93*G93</f>
        <v>0</v>
      </c>
      <c r="J93" s="3">
        <f t="shared" ref="J93:J96" si="94">H93+I93</f>
        <v>0</v>
      </c>
      <c r="K93" s="5">
        <f>(F93+G93)*(1+RESUMO!$P$7)</f>
        <v>0</v>
      </c>
      <c r="L93" s="5">
        <f t="shared" ref="L93:L96" si="95">E93*K93</f>
        <v>0</v>
      </c>
    </row>
    <row r="94" spans="1:12" s="47" customFormat="1" ht="62" x14ac:dyDescent="0.35">
      <c r="A94" s="58" t="s">
        <v>109</v>
      </c>
      <c r="B94" s="104" t="s">
        <v>348</v>
      </c>
      <c r="C94" s="70" t="s">
        <v>368</v>
      </c>
      <c r="D94" s="67" t="s">
        <v>35</v>
      </c>
      <c r="E94" s="70">
        <v>7.08</v>
      </c>
      <c r="F94" s="26"/>
      <c r="G94" s="4"/>
      <c r="H94" s="5">
        <f t="shared" si="92"/>
        <v>0</v>
      </c>
      <c r="I94" s="5">
        <f t="shared" si="93"/>
        <v>0</v>
      </c>
      <c r="J94" s="3">
        <f t="shared" si="94"/>
        <v>0</v>
      </c>
      <c r="K94" s="5">
        <f>(F94+G94)*(1+RESUMO!$P$7)</f>
        <v>0</v>
      </c>
      <c r="L94" s="5">
        <f t="shared" si="95"/>
        <v>0</v>
      </c>
    </row>
    <row r="95" spans="1:12" s="47" customFormat="1" ht="46.5" x14ac:dyDescent="0.35">
      <c r="A95" s="58" t="s">
        <v>281</v>
      </c>
      <c r="B95" s="104" t="s">
        <v>349</v>
      </c>
      <c r="C95" s="69" t="s">
        <v>369</v>
      </c>
      <c r="D95" s="67" t="s">
        <v>35</v>
      </c>
      <c r="E95" s="70">
        <v>13.76</v>
      </c>
      <c r="F95" s="26"/>
      <c r="G95" s="4"/>
      <c r="H95" s="5">
        <f t="shared" si="92"/>
        <v>0</v>
      </c>
      <c r="I95" s="5">
        <f t="shared" si="93"/>
        <v>0</v>
      </c>
      <c r="J95" s="3">
        <f t="shared" si="94"/>
        <v>0</v>
      </c>
      <c r="K95" s="5">
        <f>(F95+G95)*(1+RESUMO!$P$7)</f>
        <v>0</v>
      </c>
      <c r="L95" s="5">
        <f t="shared" si="95"/>
        <v>0</v>
      </c>
    </row>
    <row r="96" spans="1:12" s="47" customFormat="1" ht="46.5" x14ac:dyDescent="0.35">
      <c r="A96" s="58" t="s">
        <v>282</v>
      </c>
      <c r="B96" s="104" t="s">
        <v>350</v>
      </c>
      <c r="C96" s="69" t="s">
        <v>368</v>
      </c>
      <c r="D96" s="67" t="s">
        <v>35</v>
      </c>
      <c r="E96" s="70">
        <v>7.08</v>
      </c>
      <c r="F96" s="26"/>
      <c r="G96" s="4"/>
      <c r="H96" s="5">
        <f t="shared" si="92"/>
        <v>0</v>
      </c>
      <c r="I96" s="5">
        <f t="shared" si="93"/>
        <v>0</v>
      </c>
      <c r="J96" s="3">
        <f t="shared" si="94"/>
        <v>0</v>
      </c>
      <c r="K96" s="5">
        <f>(F96+G96)*(1+RESUMO!$P$7)</f>
        <v>0</v>
      </c>
      <c r="L96" s="5">
        <f t="shared" si="95"/>
        <v>0</v>
      </c>
    </row>
    <row r="97" spans="1:12" s="47" customFormat="1" ht="31" x14ac:dyDescent="0.35">
      <c r="A97" s="58" t="s">
        <v>283</v>
      </c>
      <c r="B97" s="104" t="s">
        <v>351</v>
      </c>
      <c r="C97" s="70" t="s">
        <v>370</v>
      </c>
      <c r="D97" s="69" t="s">
        <v>15</v>
      </c>
      <c r="E97" s="70">
        <v>10</v>
      </c>
      <c r="F97" s="26"/>
      <c r="G97" s="4"/>
      <c r="H97" s="5">
        <f t="shared" ref="H97" si="96">E97*F97</f>
        <v>0</v>
      </c>
      <c r="I97" s="5">
        <f t="shared" ref="I97" si="97">E97*G97</f>
        <v>0</v>
      </c>
      <c r="J97" s="3">
        <f t="shared" ref="J97" si="98">H97+I97</f>
        <v>0</v>
      </c>
      <c r="K97" s="5">
        <f>(F97+G97)*(1+RESUMO!$P$7)</f>
        <v>0</v>
      </c>
      <c r="L97" s="5">
        <f t="shared" ref="L97" si="99">E97*K97</f>
        <v>0</v>
      </c>
    </row>
    <row r="98" spans="1:12" ht="36.75" customHeight="1" x14ac:dyDescent="0.35">
      <c r="A98" s="50"/>
      <c r="B98" s="195" t="s">
        <v>9</v>
      </c>
      <c r="C98" s="195"/>
      <c r="D98" s="195"/>
      <c r="E98" s="195"/>
      <c r="F98" s="195"/>
      <c r="G98" s="195"/>
      <c r="H98" s="6">
        <f>SUBTOTAL(9,H11:H97)</f>
        <v>0</v>
      </c>
      <c r="I98" s="6">
        <f t="shared" ref="I98:J98" si="100">SUBTOTAL(9,I11:I97)</f>
        <v>0</v>
      </c>
      <c r="J98" s="6">
        <f t="shared" si="100"/>
        <v>0</v>
      </c>
      <c r="K98" s="6"/>
      <c r="L98" s="6">
        <f>SUBTOTAL(9,L11:L97)</f>
        <v>0</v>
      </c>
    </row>
    <row r="100" spans="1:12" ht="18" customHeight="1" x14ac:dyDescent="0.35">
      <c r="I100" s="52"/>
      <c r="J100" s="52"/>
      <c r="K100" s="52"/>
    </row>
    <row r="101" spans="1:12" ht="18" customHeight="1" x14ac:dyDescent="0.35">
      <c r="I101" s="52"/>
      <c r="J101" s="52"/>
      <c r="K101" s="52"/>
    </row>
  </sheetData>
  <sheetProtection algorithmName="SHA-512" hashValue="e6rzR6M46dI+lwbEhXc9RPgd6d+beVb+VW4JD2G4SSA8NpH9H0HQvWcFS74fIzlhlSc6jMAndTEXIK3mtptSog==" saltValue="bX61cyaoy/eAihtHe2uS8A==" spinCount="100000" sheet="1" formatCells="0" formatColumns="0" formatRows="0"/>
  <autoFilter ref="A9:L97" xr:uid="{00000000-0001-0000-0100-000000000000}"/>
  <customSheetViews>
    <customSheetView guid="{0CCF26D2-015A-48BB-A932-E67ED632CE05}" scale="55" showPageBreaks="1" showGridLines="0" fitToPage="1" printArea="1" showAutoFilter="1" view="pageBreakPreview">
      <selection activeCell="AH6" sqref="AH6"/>
      <pageMargins left="0.25" right="0.25" top="0.75" bottom="0.75" header="0.3" footer="0.3"/>
      <printOptions horizontalCentered="1"/>
      <pageSetup paperSize="9" scale="41" fitToHeight="0" orientation="landscape" horizontalDpi="4294967293" verticalDpi="4294967293" r:id="rId1"/>
      <headerFooter alignWithMargins="0">
        <oddFooter>&amp;R&amp;P de &amp;N</oddFooter>
      </headerFooter>
      <autoFilter ref="A11:AA11" xr:uid="{2CD9DC29-67AE-4B4D-A9D5-021C2EEED151}">
        <filterColumn colId="0" showButton="0"/>
        <filterColumn colId="1"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2" showButton="0"/>
        <filterColumn colId="23" showButton="0"/>
        <filterColumn colId="25" showButton="0"/>
        <filterColumn colId="26" showButton="0"/>
      </autoFilter>
    </customSheetView>
    <customSheetView guid="{139CDC34-A2AE-4FB8-A6BF-3FCAEDE2A712}" scale="55" showPageBreaks="1" showGridLines="0" fitToPage="1" printArea="1" showAutoFilter="1" view="pageBreakPreview">
      <selection activeCell="A15" sqref="A15:C15"/>
      <pageMargins left="0.25" right="0.25" top="0.75" bottom="0.75" header="0.3" footer="0.3"/>
      <printOptions horizontalCentered="1"/>
      <pageSetup paperSize="9" scale="41" fitToHeight="0" orientation="landscape" horizontalDpi="4294967293" verticalDpi="4294967293" r:id="rId2"/>
      <headerFooter alignWithMargins="0">
        <oddFooter>&amp;R&amp;P de &amp;N</oddFooter>
      </headerFooter>
      <autoFilter ref="A11:AA11" xr:uid="{927A33F5-942F-4D65-9874-C10F7FB64E11}">
        <filterColumn colId="0" showButton="0"/>
        <filterColumn colId="1"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2" showButton="0"/>
        <filterColumn colId="23" showButton="0"/>
        <filterColumn colId="25" showButton="0"/>
        <filterColumn colId="26" showButton="0"/>
      </autoFilter>
    </customSheetView>
    <customSheetView guid="{EC1863A0-3B45-43E6-81CD-D9608D52C52A}" scale="55" showPageBreaks="1" showGridLines="0" fitToPage="1" printArea="1" showAutoFilter="1" view="pageBreakPreview">
      <selection activeCell="AF2" sqref="AF2"/>
      <pageMargins left="0.25" right="0.25" top="0.75" bottom="0.75" header="0.3" footer="0.3"/>
      <printOptions horizontalCentered="1"/>
      <pageSetup paperSize="9" scale="39" fitToHeight="0" orientation="landscape" horizontalDpi="4294967293" verticalDpi="4294967293" r:id="rId3"/>
      <headerFooter alignWithMargins="0">
        <oddFooter>&amp;R&amp;P de &amp;N</oddFooter>
      </headerFooter>
      <autoFilter ref="A11:AA11" xr:uid="{2163C5A2-4989-4462-B13A-5EF92DFD44B3}">
        <filterColumn colId="0" showButton="0"/>
        <filterColumn colId="1"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2" showButton="0"/>
        <filterColumn colId="23" showButton="0"/>
        <filterColumn colId="25" showButton="0"/>
        <filterColumn colId="26" showButton="0"/>
      </autoFilter>
    </customSheetView>
  </customSheetViews>
  <mergeCells count="12">
    <mergeCell ref="B98:G98"/>
    <mergeCell ref="A1:B7"/>
    <mergeCell ref="G4:J4"/>
    <mergeCell ref="G5:J5"/>
    <mergeCell ref="K6:L7"/>
    <mergeCell ref="C6:J6"/>
    <mergeCell ref="C7:J7"/>
    <mergeCell ref="C1:L1"/>
    <mergeCell ref="C2:K2"/>
    <mergeCell ref="C4:F4"/>
    <mergeCell ref="C3:K3"/>
    <mergeCell ref="C5:F5"/>
  </mergeCells>
  <phoneticPr fontId="4" type="noConversion"/>
  <printOptions horizontalCentered="1"/>
  <pageMargins left="0.25" right="0.25" top="0.75" bottom="0.75" header="0.3" footer="0.3"/>
  <pageSetup paperSize="9" scale="47" fitToHeight="0" orientation="landscape" horizontalDpi="4294967293" verticalDpi="4294967293" r:id="rId4"/>
  <headerFooter alignWithMargins="0">
    <oddFooter>&amp;R&amp;P de &amp;N</oddFooter>
  </headerFooter>
  <ignoredErrors>
    <ignoredError sqref="K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36DB-364F-4707-852F-3B6D1E9B084C}">
  <sheetPr>
    <outlinePr summaryBelow="0"/>
    <pageSetUpPr fitToPage="1"/>
  </sheetPr>
  <dimension ref="A1:L338"/>
  <sheetViews>
    <sheetView showGridLines="0" showZeros="0" zoomScale="70" zoomScaleNormal="70" zoomScaleSheetLayoutView="100" workbookViewId="0">
      <pane ySplit="9" topLeftCell="A10" activePane="bottomLeft" state="frozen"/>
      <selection pane="bottomLeft" activeCell="H23" sqref="H23"/>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231</v>
      </c>
      <c r="D5" s="204"/>
      <c r="E5" s="204"/>
      <c r="F5" s="205"/>
      <c r="G5" s="203" t="s">
        <v>754</v>
      </c>
      <c r="H5" s="204"/>
      <c r="I5" s="204"/>
      <c r="J5" s="205"/>
      <c r="K5" s="37" t="s">
        <v>755</v>
      </c>
      <c r="L5" s="38" t="s">
        <v>233</v>
      </c>
    </row>
    <row r="6" spans="1:12" ht="19.5" customHeight="1" x14ac:dyDescent="0.35">
      <c r="A6" s="198"/>
      <c r="B6" s="199"/>
      <c r="C6" s="200" t="s">
        <v>3</v>
      </c>
      <c r="D6" s="201"/>
      <c r="E6" s="201"/>
      <c r="F6" s="201"/>
      <c r="G6" s="201"/>
      <c r="H6" s="201"/>
      <c r="I6" s="201"/>
      <c r="J6" s="201"/>
      <c r="K6" s="206" t="s">
        <v>53</v>
      </c>
      <c r="L6" s="207"/>
    </row>
    <row r="7" spans="1:12" ht="18.5" x14ac:dyDescent="0.35">
      <c r="A7" s="198"/>
      <c r="B7" s="199"/>
      <c r="C7" s="210" t="str">
        <f>RESUMO!G4</f>
        <v>PRÉDIO 00603 - CABINE 3</v>
      </c>
      <c r="D7" s="211"/>
      <c r="E7" s="211"/>
      <c r="F7" s="211"/>
      <c r="G7" s="211"/>
      <c r="H7" s="211"/>
      <c r="I7" s="211"/>
      <c r="J7" s="211"/>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373</v>
      </c>
      <c r="B10" s="45"/>
      <c r="C10" s="45"/>
      <c r="D10" s="45"/>
      <c r="E10" s="45"/>
      <c r="F10" s="45"/>
      <c r="G10" s="45"/>
      <c r="H10" s="45"/>
      <c r="I10" s="45"/>
      <c r="J10" s="45"/>
      <c r="K10" s="45"/>
      <c r="L10" s="46"/>
    </row>
    <row r="11" spans="1:12" s="47" customFormat="1" ht="62" x14ac:dyDescent="0.35">
      <c r="A11" s="78">
        <v>1</v>
      </c>
      <c r="B11" s="83" t="s">
        <v>1005</v>
      </c>
      <c r="C11" s="62"/>
      <c r="D11" s="63"/>
      <c r="E11" s="64"/>
      <c r="F11" s="27"/>
      <c r="G11" s="2"/>
      <c r="H11" s="72">
        <f>SUBTOTAL(9,H12:H165)</f>
        <v>0</v>
      </c>
      <c r="I11" s="72">
        <f>SUBTOTAL(9,I12:I165)</f>
        <v>0</v>
      </c>
      <c r="J11" s="72">
        <f>SUBTOTAL(9,J12:J165)</f>
        <v>0</v>
      </c>
      <c r="K11" s="101"/>
      <c r="L11" s="72">
        <f>SUBTOTAL(9,L12:L165)</f>
        <v>0</v>
      </c>
    </row>
    <row r="12" spans="1:12" s="47" customFormat="1" ht="15.5" x14ac:dyDescent="0.35">
      <c r="A12" s="57" t="s">
        <v>11</v>
      </c>
      <c r="B12" s="84" t="s">
        <v>653</v>
      </c>
      <c r="C12" s="65"/>
      <c r="D12" s="65"/>
      <c r="E12" s="65"/>
      <c r="F12" s="31"/>
      <c r="G12" s="8"/>
      <c r="H12" s="73"/>
      <c r="I12" s="73"/>
      <c r="J12" s="73"/>
      <c r="K12" s="103"/>
      <c r="L12" s="73"/>
    </row>
    <row r="13" spans="1:12" s="47" customFormat="1" ht="15.5" x14ac:dyDescent="0.35">
      <c r="A13" s="79" t="s">
        <v>131</v>
      </c>
      <c r="B13" s="85" t="s">
        <v>654</v>
      </c>
      <c r="C13" s="129"/>
      <c r="D13" s="130"/>
      <c r="E13" s="131"/>
      <c r="F13" s="94"/>
      <c r="G13" s="95"/>
      <c r="H13" s="132"/>
      <c r="I13" s="132"/>
      <c r="J13" s="132"/>
      <c r="K13" s="133"/>
      <c r="L13" s="132"/>
    </row>
    <row r="14" spans="1:12" s="47" customFormat="1" ht="15.5" x14ac:dyDescent="0.35">
      <c r="A14" s="58" t="s">
        <v>374</v>
      </c>
      <c r="B14" s="82" t="s">
        <v>655</v>
      </c>
      <c r="C14" s="70"/>
      <c r="D14" s="69" t="s">
        <v>14</v>
      </c>
      <c r="E14" s="70">
        <v>204</v>
      </c>
      <c r="F14" s="26"/>
      <c r="G14" s="4"/>
      <c r="H14" s="5">
        <f t="shared" ref="H14:H16" si="0">E14*F14</f>
        <v>0</v>
      </c>
      <c r="I14" s="5">
        <f t="shared" ref="I14:I16" si="1">E14*G14</f>
        <v>0</v>
      </c>
      <c r="J14" s="3">
        <f t="shared" ref="J14:J16" si="2">H14+I14</f>
        <v>0</v>
      </c>
      <c r="K14" s="5">
        <f>(F14+G14)*(1+RESUMO!$P$8)</f>
        <v>0</v>
      </c>
      <c r="L14" s="5">
        <f t="shared" ref="L14:L16" si="3">E14*K14</f>
        <v>0</v>
      </c>
    </row>
    <row r="15" spans="1:12" s="47" customFormat="1" ht="15.5" x14ac:dyDescent="0.35">
      <c r="A15" s="58" t="s">
        <v>375</v>
      </c>
      <c r="B15" s="82" t="s">
        <v>656</v>
      </c>
      <c r="C15" s="70"/>
      <c r="D15" s="69" t="s">
        <v>14</v>
      </c>
      <c r="E15" s="70">
        <v>204</v>
      </c>
      <c r="F15" s="26"/>
      <c r="G15" s="4"/>
      <c r="H15" s="5">
        <f t="shared" si="0"/>
        <v>0</v>
      </c>
      <c r="I15" s="5">
        <f t="shared" si="1"/>
        <v>0</v>
      </c>
      <c r="J15" s="3">
        <f t="shared" si="2"/>
        <v>0</v>
      </c>
      <c r="K15" s="5">
        <f>(F15+G15)*(1+RESUMO!$P$8)</f>
        <v>0</v>
      </c>
      <c r="L15" s="5">
        <f t="shared" si="3"/>
        <v>0</v>
      </c>
    </row>
    <row r="16" spans="1:12" s="47" customFormat="1" ht="15.5" x14ac:dyDescent="0.35">
      <c r="A16" s="58" t="s">
        <v>376</v>
      </c>
      <c r="B16" s="82" t="s">
        <v>657</v>
      </c>
      <c r="C16" s="70"/>
      <c r="D16" s="69" t="s">
        <v>15</v>
      </c>
      <c r="E16" s="70">
        <v>122</v>
      </c>
      <c r="F16" s="26"/>
      <c r="G16" s="4"/>
      <c r="H16" s="5">
        <f t="shared" si="0"/>
        <v>0</v>
      </c>
      <c r="I16" s="5">
        <f t="shared" si="1"/>
        <v>0</v>
      </c>
      <c r="J16" s="3">
        <f t="shared" si="2"/>
        <v>0</v>
      </c>
      <c r="K16" s="5">
        <f>(F16+G16)*(1+RESUMO!$P$8)</f>
        <v>0</v>
      </c>
      <c r="L16" s="5">
        <f t="shared" si="3"/>
        <v>0</v>
      </c>
    </row>
    <row r="17" spans="1:12" s="47" customFormat="1" ht="15.5" x14ac:dyDescent="0.35">
      <c r="A17" s="79" t="s">
        <v>207</v>
      </c>
      <c r="B17" s="85" t="s">
        <v>658</v>
      </c>
      <c r="C17" s="86"/>
      <c r="D17" s="87"/>
      <c r="E17" s="86"/>
      <c r="F17" s="94"/>
      <c r="G17" s="95"/>
      <c r="H17" s="132"/>
      <c r="I17" s="132"/>
      <c r="J17" s="132"/>
      <c r="K17" s="133"/>
      <c r="L17" s="132"/>
    </row>
    <row r="18" spans="1:12" s="47" customFormat="1" ht="15.5" x14ac:dyDescent="0.35">
      <c r="A18" s="58" t="s">
        <v>377</v>
      </c>
      <c r="B18" s="82" t="s">
        <v>659</v>
      </c>
      <c r="C18" s="70"/>
      <c r="D18" s="69" t="s">
        <v>14</v>
      </c>
      <c r="E18" s="70">
        <v>183</v>
      </c>
      <c r="F18" s="26"/>
      <c r="G18" s="4"/>
      <c r="H18" s="5">
        <f t="shared" ref="H18:H22" si="4">E18*F18</f>
        <v>0</v>
      </c>
      <c r="I18" s="5">
        <f t="shared" ref="I18:I22" si="5">E18*G18</f>
        <v>0</v>
      </c>
      <c r="J18" s="3">
        <f t="shared" ref="J18:J22" si="6">H18+I18</f>
        <v>0</v>
      </c>
      <c r="K18" s="5">
        <f>(F18+G18)*(1+RESUMO!$P$8)</f>
        <v>0</v>
      </c>
      <c r="L18" s="5">
        <f t="shared" ref="L18:L22" si="7">E18*K18</f>
        <v>0</v>
      </c>
    </row>
    <row r="19" spans="1:12" s="47" customFormat="1" ht="15.5" x14ac:dyDescent="0.35">
      <c r="A19" s="58" t="s">
        <v>378</v>
      </c>
      <c r="B19" s="82" t="s">
        <v>660</v>
      </c>
      <c r="C19" s="70"/>
      <c r="D19" s="69" t="s">
        <v>15</v>
      </c>
      <c r="E19" s="70">
        <v>244</v>
      </c>
      <c r="F19" s="26"/>
      <c r="G19" s="4"/>
      <c r="H19" s="5">
        <f t="shared" si="4"/>
        <v>0</v>
      </c>
      <c r="I19" s="5">
        <f t="shared" si="5"/>
        <v>0</v>
      </c>
      <c r="J19" s="3">
        <f t="shared" si="6"/>
        <v>0</v>
      </c>
      <c r="K19" s="5">
        <f>(F19+G19)*(1+RESUMO!$P$8)</f>
        <v>0</v>
      </c>
      <c r="L19" s="5">
        <f t="shared" si="7"/>
        <v>0</v>
      </c>
    </row>
    <row r="20" spans="1:12" s="47" customFormat="1" ht="15.5" x14ac:dyDescent="0.35">
      <c r="A20" s="58" t="s">
        <v>379</v>
      </c>
      <c r="B20" s="82" t="s">
        <v>661</v>
      </c>
      <c r="C20" s="70"/>
      <c r="D20" s="69" t="s">
        <v>14</v>
      </c>
      <c r="E20" s="70">
        <v>61</v>
      </c>
      <c r="F20" s="26"/>
      <c r="G20" s="4"/>
      <c r="H20" s="5">
        <f t="shared" si="4"/>
        <v>0</v>
      </c>
      <c r="I20" s="5">
        <f t="shared" si="5"/>
        <v>0</v>
      </c>
      <c r="J20" s="3">
        <f t="shared" si="6"/>
        <v>0</v>
      </c>
      <c r="K20" s="5">
        <f>(F20+G20)*(1+RESUMO!$P$8)</f>
        <v>0</v>
      </c>
      <c r="L20" s="5">
        <f t="shared" si="7"/>
        <v>0</v>
      </c>
    </row>
    <row r="21" spans="1:12" s="47" customFormat="1" ht="15.5" x14ac:dyDescent="0.35">
      <c r="A21" s="58" t="s">
        <v>380</v>
      </c>
      <c r="B21" s="82" t="s">
        <v>662</v>
      </c>
      <c r="C21" s="70"/>
      <c r="D21" s="69" t="s">
        <v>15</v>
      </c>
      <c r="E21" s="70">
        <v>244</v>
      </c>
      <c r="F21" s="26"/>
      <c r="G21" s="4"/>
      <c r="H21" s="5">
        <f t="shared" si="4"/>
        <v>0</v>
      </c>
      <c r="I21" s="5">
        <f t="shared" si="5"/>
        <v>0</v>
      </c>
      <c r="J21" s="3">
        <f t="shared" si="6"/>
        <v>0</v>
      </c>
      <c r="K21" s="5">
        <f>(F21+G21)*(1+RESUMO!$P$8)</f>
        <v>0</v>
      </c>
      <c r="L21" s="5">
        <f t="shared" si="7"/>
        <v>0</v>
      </c>
    </row>
    <row r="22" spans="1:12" s="47" customFormat="1" ht="15.5" x14ac:dyDescent="0.35">
      <c r="A22" s="58" t="s">
        <v>381</v>
      </c>
      <c r="B22" s="82" t="s">
        <v>663</v>
      </c>
      <c r="C22" s="70"/>
      <c r="D22" s="69" t="s">
        <v>15</v>
      </c>
      <c r="E22" s="70">
        <v>244</v>
      </c>
      <c r="F22" s="26"/>
      <c r="G22" s="4"/>
      <c r="H22" s="5">
        <f t="shared" si="4"/>
        <v>0</v>
      </c>
      <c r="I22" s="5">
        <f t="shared" si="5"/>
        <v>0</v>
      </c>
      <c r="J22" s="3">
        <f t="shared" si="6"/>
        <v>0</v>
      </c>
      <c r="K22" s="5">
        <f>(F22+G22)*(1+RESUMO!$P$8)</f>
        <v>0</v>
      </c>
      <c r="L22" s="5">
        <f t="shared" si="7"/>
        <v>0</v>
      </c>
    </row>
    <row r="23" spans="1:12" s="47" customFormat="1" ht="15.5" x14ac:dyDescent="0.35">
      <c r="A23" s="79" t="s">
        <v>208</v>
      </c>
      <c r="B23" s="85" t="s">
        <v>664</v>
      </c>
      <c r="C23" s="86"/>
      <c r="D23" s="87"/>
      <c r="E23" s="86"/>
      <c r="F23" s="94"/>
      <c r="G23" s="95"/>
      <c r="H23" s="132"/>
      <c r="I23" s="132"/>
      <c r="J23" s="132"/>
      <c r="K23" s="96"/>
      <c r="L23" s="132"/>
    </row>
    <row r="24" spans="1:12" s="47" customFormat="1" ht="15.5" x14ac:dyDescent="0.35">
      <c r="A24" s="58" t="s">
        <v>382</v>
      </c>
      <c r="B24" s="82" t="s">
        <v>665</v>
      </c>
      <c r="C24" s="70"/>
      <c r="D24" s="69" t="s">
        <v>14</v>
      </c>
      <c r="E24" s="70">
        <v>11</v>
      </c>
      <c r="F24" s="26"/>
      <c r="G24" s="4"/>
      <c r="H24" s="5">
        <f t="shared" ref="H24:H28" si="8">E24*F24</f>
        <v>0</v>
      </c>
      <c r="I24" s="5">
        <f t="shared" ref="I24:I28" si="9">E24*G24</f>
        <v>0</v>
      </c>
      <c r="J24" s="3">
        <f t="shared" ref="J24:J28" si="10">H24+I24</f>
        <v>0</v>
      </c>
      <c r="K24" s="5">
        <f>(F24+G24)*(1+RESUMO!$P$8)</f>
        <v>0</v>
      </c>
      <c r="L24" s="5">
        <f t="shared" ref="L24:L28" si="11">E24*K24</f>
        <v>0</v>
      </c>
    </row>
    <row r="25" spans="1:12" s="47" customFormat="1" ht="15.5" x14ac:dyDescent="0.35">
      <c r="A25" s="58" t="s">
        <v>383</v>
      </c>
      <c r="B25" s="82" t="s">
        <v>168</v>
      </c>
      <c r="C25" s="70"/>
      <c r="D25" s="69" t="s">
        <v>14</v>
      </c>
      <c r="E25" s="70">
        <v>27</v>
      </c>
      <c r="F25" s="26"/>
      <c r="G25" s="4"/>
      <c r="H25" s="5">
        <f t="shared" si="8"/>
        <v>0</v>
      </c>
      <c r="I25" s="5">
        <f t="shared" si="9"/>
        <v>0</v>
      </c>
      <c r="J25" s="3">
        <f t="shared" si="10"/>
        <v>0</v>
      </c>
      <c r="K25" s="5">
        <f>(F25+G25)*(1+RESUMO!$P$8)</f>
        <v>0</v>
      </c>
      <c r="L25" s="5">
        <f t="shared" si="11"/>
        <v>0</v>
      </c>
    </row>
    <row r="26" spans="1:12" s="47" customFormat="1" ht="15.5" x14ac:dyDescent="0.35">
      <c r="A26" s="58" t="s">
        <v>384</v>
      </c>
      <c r="B26" s="82" t="s">
        <v>666</v>
      </c>
      <c r="C26" s="70"/>
      <c r="D26" s="69" t="s">
        <v>15</v>
      </c>
      <c r="E26" s="70">
        <v>23</v>
      </c>
      <c r="F26" s="26"/>
      <c r="G26" s="4"/>
      <c r="H26" s="5">
        <f t="shared" si="8"/>
        <v>0</v>
      </c>
      <c r="I26" s="5">
        <f t="shared" si="9"/>
        <v>0</v>
      </c>
      <c r="J26" s="3">
        <f t="shared" si="10"/>
        <v>0</v>
      </c>
      <c r="K26" s="5">
        <f>(F26+G26)*(1+RESUMO!$P$8)</f>
        <v>0</v>
      </c>
      <c r="L26" s="5">
        <f t="shared" si="11"/>
        <v>0</v>
      </c>
    </row>
    <row r="27" spans="1:12" s="47" customFormat="1" ht="15.5" x14ac:dyDescent="0.35">
      <c r="A27" s="58" t="s">
        <v>385</v>
      </c>
      <c r="B27" s="82" t="s">
        <v>667</v>
      </c>
      <c r="C27" s="70"/>
      <c r="D27" s="69" t="s">
        <v>15</v>
      </c>
      <c r="E27" s="70">
        <v>3</v>
      </c>
      <c r="F27" s="26"/>
      <c r="G27" s="4"/>
      <c r="H27" s="5">
        <f t="shared" si="8"/>
        <v>0</v>
      </c>
      <c r="I27" s="5">
        <f t="shared" si="9"/>
        <v>0</v>
      </c>
      <c r="J27" s="3">
        <f t="shared" si="10"/>
        <v>0</v>
      </c>
      <c r="K27" s="5">
        <f>(F27+G27)*(1+RESUMO!$P$8)</f>
        <v>0</v>
      </c>
      <c r="L27" s="5">
        <f t="shared" si="11"/>
        <v>0</v>
      </c>
    </row>
    <row r="28" spans="1:12" s="47" customFormat="1" ht="15.5" x14ac:dyDescent="0.35">
      <c r="A28" s="58" t="s">
        <v>386</v>
      </c>
      <c r="B28" s="82" t="s">
        <v>169</v>
      </c>
      <c r="C28" s="70"/>
      <c r="D28" s="69" t="s">
        <v>15</v>
      </c>
      <c r="E28" s="70">
        <v>10</v>
      </c>
      <c r="F28" s="26"/>
      <c r="G28" s="4"/>
      <c r="H28" s="5">
        <f t="shared" si="8"/>
        <v>0</v>
      </c>
      <c r="I28" s="5">
        <f t="shared" si="9"/>
        <v>0</v>
      </c>
      <c r="J28" s="3">
        <f t="shared" si="10"/>
        <v>0</v>
      </c>
      <c r="K28" s="5">
        <f>(F28+G28)*(1+RESUMO!$P$8)</f>
        <v>0</v>
      </c>
      <c r="L28" s="5">
        <f t="shared" si="11"/>
        <v>0</v>
      </c>
    </row>
    <row r="29" spans="1:12" s="47" customFormat="1" ht="15.5" x14ac:dyDescent="0.35">
      <c r="A29" s="79" t="s">
        <v>209</v>
      </c>
      <c r="B29" s="85" t="s">
        <v>668</v>
      </c>
      <c r="C29" s="86"/>
      <c r="D29" s="87"/>
      <c r="E29" s="86"/>
      <c r="F29" s="94"/>
      <c r="G29" s="95"/>
      <c r="H29" s="132"/>
      <c r="I29" s="132"/>
      <c r="J29" s="132"/>
      <c r="K29" s="96"/>
      <c r="L29" s="132"/>
    </row>
    <row r="30" spans="1:12" s="47" customFormat="1" ht="15.5" x14ac:dyDescent="0.35">
      <c r="A30" s="58" t="s">
        <v>387</v>
      </c>
      <c r="B30" s="82" t="s">
        <v>669</v>
      </c>
      <c r="C30" s="70"/>
      <c r="D30" s="69" t="s">
        <v>14</v>
      </c>
      <c r="E30" s="70">
        <v>5</v>
      </c>
      <c r="F30" s="26"/>
      <c r="G30" s="4"/>
      <c r="H30" s="5">
        <f t="shared" ref="H30:H34" si="12">E30*F30</f>
        <v>0</v>
      </c>
      <c r="I30" s="5">
        <f t="shared" ref="I30:I34" si="13">E30*G30</f>
        <v>0</v>
      </c>
      <c r="J30" s="3">
        <f t="shared" ref="J30:J34" si="14">H30+I30</f>
        <v>0</v>
      </c>
      <c r="K30" s="5">
        <f>(F30+G30)*(1+RESUMO!$P$8)</f>
        <v>0</v>
      </c>
      <c r="L30" s="5">
        <f t="shared" ref="L30:L34" si="15">E30*K30</f>
        <v>0</v>
      </c>
    </row>
    <row r="31" spans="1:12" s="47" customFormat="1" ht="15.5" x14ac:dyDescent="0.35">
      <c r="A31" s="58" t="s">
        <v>388</v>
      </c>
      <c r="B31" s="82" t="s">
        <v>670</v>
      </c>
      <c r="C31" s="70"/>
      <c r="D31" s="69" t="s">
        <v>14</v>
      </c>
      <c r="E31" s="70">
        <v>1260</v>
      </c>
      <c r="F31" s="26"/>
      <c r="G31" s="4"/>
      <c r="H31" s="5">
        <f t="shared" si="12"/>
        <v>0</v>
      </c>
      <c r="I31" s="5">
        <f t="shared" si="13"/>
        <v>0</v>
      </c>
      <c r="J31" s="3">
        <f t="shared" si="14"/>
        <v>0</v>
      </c>
      <c r="K31" s="5">
        <f>(F31+G31)*(1+RESUMO!$P$8)</f>
        <v>0</v>
      </c>
      <c r="L31" s="5">
        <f t="shared" si="15"/>
        <v>0</v>
      </c>
    </row>
    <row r="32" spans="1:12" s="47" customFormat="1" ht="15.5" x14ac:dyDescent="0.35">
      <c r="A32" s="58" t="s">
        <v>389</v>
      </c>
      <c r="B32" s="82" t="s">
        <v>671</v>
      </c>
      <c r="C32" s="70"/>
      <c r="D32" s="69" t="s">
        <v>15</v>
      </c>
      <c r="E32" s="70">
        <v>140</v>
      </c>
      <c r="F32" s="26"/>
      <c r="G32" s="4"/>
      <c r="H32" s="5">
        <f t="shared" si="12"/>
        <v>0</v>
      </c>
      <c r="I32" s="5">
        <f t="shared" si="13"/>
        <v>0</v>
      </c>
      <c r="J32" s="3">
        <f t="shared" si="14"/>
        <v>0</v>
      </c>
      <c r="K32" s="5">
        <f>(F32+G32)*(1+RESUMO!$P$8)</f>
        <v>0</v>
      </c>
      <c r="L32" s="5">
        <f t="shared" si="15"/>
        <v>0</v>
      </c>
    </row>
    <row r="33" spans="1:12" s="47" customFormat="1" ht="62" x14ac:dyDescent="0.35">
      <c r="A33" s="58" t="s">
        <v>390</v>
      </c>
      <c r="B33" s="82" t="s">
        <v>672</v>
      </c>
      <c r="C33" s="70"/>
      <c r="D33" s="69" t="s">
        <v>14</v>
      </c>
      <c r="E33" s="70">
        <v>70</v>
      </c>
      <c r="F33" s="26"/>
      <c r="G33" s="4"/>
      <c r="H33" s="5">
        <f t="shared" si="12"/>
        <v>0</v>
      </c>
      <c r="I33" s="5">
        <f t="shared" si="13"/>
        <v>0</v>
      </c>
      <c r="J33" s="3">
        <f t="shared" si="14"/>
        <v>0</v>
      </c>
      <c r="K33" s="5">
        <f>(F33+G33)*(1+RESUMO!$P$8)</f>
        <v>0</v>
      </c>
      <c r="L33" s="5">
        <f t="shared" si="15"/>
        <v>0</v>
      </c>
    </row>
    <row r="34" spans="1:12" s="47" customFormat="1" ht="62" x14ac:dyDescent="0.35">
      <c r="A34" s="58" t="s">
        <v>391</v>
      </c>
      <c r="B34" s="82" t="s">
        <v>673</v>
      </c>
      <c r="C34" s="70"/>
      <c r="D34" s="69" t="s">
        <v>14</v>
      </c>
      <c r="E34" s="70">
        <v>360</v>
      </c>
      <c r="F34" s="26"/>
      <c r="G34" s="4"/>
      <c r="H34" s="5">
        <f t="shared" si="12"/>
        <v>0</v>
      </c>
      <c r="I34" s="5">
        <f t="shared" si="13"/>
        <v>0</v>
      </c>
      <c r="J34" s="3">
        <f t="shared" si="14"/>
        <v>0</v>
      </c>
      <c r="K34" s="5">
        <f>(F34+G34)*(1+RESUMO!$P$8)</f>
        <v>0</v>
      </c>
      <c r="L34" s="5">
        <f t="shared" si="15"/>
        <v>0</v>
      </c>
    </row>
    <row r="35" spans="1:12" s="47" customFormat="1" ht="15.5" x14ac:dyDescent="0.35">
      <c r="A35" s="80" t="s">
        <v>24</v>
      </c>
      <c r="B35" s="84" t="s">
        <v>674</v>
      </c>
      <c r="C35" s="88"/>
      <c r="D35" s="89"/>
      <c r="E35" s="88"/>
      <c r="F35" s="31"/>
      <c r="G35" s="8"/>
      <c r="H35" s="73"/>
      <c r="I35" s="73"/>
      <c r="J35" s="73"/>
      <c r="K35" s="29"/>
      <c r="L35" s="73"/>
    </row>
    <row r="36" spans="1:12" s="47" customFormat="1" ht="15.5" x14ac:dyDescent="0.35">
      <c r="A36" s="79" t="s">
        <v>132</v>
      </c>
      <c r="B36" s="85" t="s">
        <v>654</v>
      </c>
      <c r="C36" s="86"/>
      <c r="D36" s="87"/>
      <c r="E36" s="86"/>
      <c r="F36" s="94"/>
      <c r="G36" s="95"/>
      <c r="H36" s="132"/>
      <c r="I36" s="132"/>
      <c r="J36" s="132"/>
      <c r="K36" s="96"/>
      <c r="L36" s="132"/>
    </row>
    <row r="37" spans="1:12" s="47" customFormat="1" ht="15.5" x14ac:dyDescent="0.35">
      <c r="A37" s="58" t="s">
        <v>392</v>
      </c>
      <c r="B37" s="82" t="s">
        <v>655</v>
      </c>
      <c r="C37" s="70"/>
      <c r="D37" s="69" t="s">
        <v>14</v>
      </c>
      <c r="E37" s="70">
        <v>41</v>
      </c>
      <c r="F37" s="26"/>
      <c r="G37" s="4"/>
      <c r="H37" s="5">
        <f t="shared" ref="H37:H39" si="16">E37*F37</f>
        <v>0</v>
      </c>
      <c r="I37" s="5">
        <f t="shared" ref="I37:I39" si="17">E37*G37</f>
        <v>0</v>
      </c>
      <c r="J37" s="3">
        <f t="shared" ref="J37:J39" si="18">H37+I37</f>
        <v>0</v>
      </c>
      <c r="K37" s="5">
        <f>(F37+G37)*(1+RESUMO!$P$8)</f>
        <v>0</v>
      </c>
      <c r="L37" s="5">
        <f t="shared" ref="L37:L39" si="19">E37*K37</f>
        <v>0</v>
      </c>
    </row>
    <row r="38" spans="1:12" s="47" customFormat="1" ht="15.5" x14ac:dyDescent="0.35">
      <c r="A38" s="58" t="s">
        <v>393</v>
      </c>
      <c r="B38" s="82" t="s">
        <v>656</v>
      </c>
      <c r="C38" s="70"/>
      <c r="D38" s="69" t="s">
        <v>14</v>
      </c>
      <c r="E38" s="70">
        <v>41</v>
      </c>
      <c r="F38" s="26"/>
      <c r="G38" s="4"/>
      <c r="H38" s="5">
        <f t="shared" si="16"/>
        <v>0</v>
      </c>
      <c r="I38" s="5">
        <f t="shared" si="17"/>
        <v>0</v>
      </c>
      <c r="J38" s="3">
        <f t="shared" si="18"/>
        <v>0</v>
      </c>
      <c r="K38" s="5">
        <f>(F38+G38)*(1+RESUMO!$P$8)</f>
        <v>0</v>
      </c>
      <c r="L38" s="5">
        <f t="shared" si="19"/>
        <v>0</v>
      </c>
    </row>
    <row r="39" spans="1:12" s="47" customFormat="1" ht="15.5" x14ac:dyDescent="0.35">
      <c r="A39" s="58" t="s">
        <v>394</v>
      </c>
      <c r="B39" s="82" t="s">
        <v>657</v>
      </c>
      <c r="C39" s="70"/>
      <c r="D39" s="69" t="s">
        <v>15</v>
      </c>
      <c r="E39" s="70">
        <v>17</v>
      </c>
      <c r="F39" s="26"/>
      <c r="G39" s="4"/>
      <c r="H39" s="5">
        <f t="shared" si="16"/>
        <v>0</v>
      </c>
      <c r="I39" s="5">
        <f t="shared" si="17"/>
        <v>0</v>
      </c>
      <c r="J39" s="3">
        <f t="shared" si="18"/>
        <v>0</v>
      </c>
      <c r="K39" s="5">
        <f>(F39+G39)*(1+RESUMO!$P$8)</f>
        <v>0</v>
      </c>
      <c r="L39" s="5">
        <f t="shared" si="19"/>
        <v>0</v>
      </c>
    </row>
    <row r="40" spans="1:12" s="47" customFormat="1" ht="15.5" x14ac:dyDescent="0.35">
      <c r="A40" s="79" t="s">
        <v>133</v>
      </c>
      <c r="B40" s="85" t="s">
        <v>658</v>
      </c>
      <c r="C40" s="86"/>
      <c r="D40" s="87"/>
      <c r="E40" s="86"/>
      <c r="F40" s="94"/>
      <c r="G40" s="95"/>
      <c r="H40" s="132"/>
      <c r="I40" s="132"/>
      <c r="J40" s="132"/>
      <c r="K40" s="96"/>
      <c r="L40" s="132"/>
    </row>
    <row r="41" spans="1:12" s="47" customFormat="1" ht="15.5" x14ac:dyDescent="0.35">
      <c r="A41" s="58" t="s">
        <v>395</v>
      </c>
      <c r="B41" s="82" t="s">
        <v>659</v>
      </c>
      <c r="C41" s="70"/>
      <c r="D41" s="69" t="s">
        <v>14</v>
      </c>
      <c r="E41" s="70">
        <v>26</v>
      </c>
      <c r="F41" s="26"/>
      <c r="G41" s="4"/>
      <c r="H41" s="5">
        <f t="shared" ref="H41:H45" si="20">E41*F41</f>
        <v>0</v>
      </c>
      <c r="I41" s="5">
        <f t="shared" ref="I41:I45" si="21">E41*G41</f>
        <v>0</v>
      </c>
      <c r="J41" s="3">
        <f t="shared" ref="J41:J45" si="22">H41+I41</f>
        <v>0</v>
      </c>
      <c r="K41" s="5">
        <f>(F41+G41)*(1+RESUMO!$P$8)</f>
        <v>0</v>
      </c>
      <c r="L41" s="5">
        <f t="shared" ref="L41:L45" si="23">E41*K41</f>
        <v>0</v>
      </c>
    </row>
    <row r="42" spans="1:12" s="47" customFormat="1" ht="15.5" x14ac:dyDescent="0.35">
      <c r="A42" s="58" t="s">
        <v>396</v>
      </c>
      <c r="B42" s="82" t="s">
        <v>660</v>
      </c>
      <c r="C42" s="70"/>
      <c r="D42" s="69" t="s">
        <v>15</v>
      </c>
      <c r="E42" s="70">
        <v>34</v>
      </c>
      <c r="F42" s="26"/>
      <c r="G42" s="4"/>
      <c r="H42" s="5">
        <f t="shared" si="20"/>
        <v>0</v>
      </c>
      <c r="I42" s="5">
        <f t="shared" si="21"/>
        <v>0</v>
      </c>
      <c r="J42" s="3">
        <f t="shared" si="22"/>
        <v>0</v>
      </c>
      <c r="K42" s="5">
        <f>(F42+G42)*(1+RESUMO!$P$8)</f>
        <v>0</v>
      </c>
      <c r="L42" s="5">
        <f t="shared" si="23"/>
        <v>0</v>
      </c>
    </row>
    <row r="43" spans="1:12" s="47" customFormat="1" ht="15.5" x14ac:dyDescent="0.35">
      <c r="A43" s="58" t="s">
        <v>397</v>
      </c>
      <c r="B43" s="82" t="s">
        <v>661</v>
      </c>
      <c r="C43" s="70"/>
      <c r="D43" s="69" t="s">
        <v>14</v>
      </c>
      <c r="E43" s="70">
        <v>9</v>
      </c>
      <c r="F43" s="26"/>
      <c r="G43" s="4"/>
      <c r="H43" s="5">
        <f t="shared" si="20"/>
        <v>0</v>
      </c>
      <c r="I43" s="5">
        <f t="shared" si="21"/>
        <v>0</v>
      </c>
      <c r="J43" s="3">
        <f t="shared" si="22"/>
        <v>0</v>
      </c>
      <c r="K43" s="5">
        <f>(F43+G43)*(1+RESUMO!$P$8)</f>
        <v>0</v>
      </c>
      <c r="L43" s="5">
        <f t="shared" si="23"/>
        <v>0</v>
      </c>
    </row>
    <row r="44" spans="1:12" s="47" customFormat="1" ht="15.5" x14ac:dyDescent="0.35">
      <c r="A44" s="58" t="s">
        <v>398</v>
      </c>
      <c r="B44" s="82" t="s">
        <v>662</v>
      </c>
      <c r="C44" s="70"/>
      <c r="D44" s="69" t="s">
        <v>15</v>
      </c>
      <c r="E44" s="70">
        <v>34</v>
      </c>
      <c r="F44" s="26"/>
      <c r="G44" s="4"/>
      <c r="H44" s="5">
        <f t="shared" si="20"/>
        <v>0</v>
      </c>
      <c r="I44" s="5">
        <f t="shared" si="21"/>
        <v>0</v>
      </c>
      <c r="J44" s="3">
        <f t="shared" si="22"/>
        <v>0</v>
      </c>
      <c r="K44" s="5">
        <f>(F44+G44)*(1+RESUMO!$P$8)</f>
        <v>0</v>
      </c>
      <c r="L44" s="5">
        <f t="shared" si="23"/>
        <v>0</v>
      </c>
    </row>
    <row r="45" spans="1:12" s="47" customFormat="1" ht="15.5" x14ac:dyDescent="0.35">
      <c r="A45" s="58" t="s">
        <v>399</v>
      </c>
      <c r="B45" s="82" t="s">
        <v>663</v>
      </c>
      <c r="C45" s="70"/>
      <c r="D45" s="69" t="s">
        <v>15</v>
      </c>
      <c r="E45" s="70">
        <v>34</v>
      </c>
      <c r="F45" s="26"/>
      <c r="G45" s="4"/>
      <c r="H45" s="5">
        <f t="shared" si="20"/>
        <v>0</v>
      </c>
      <c r="I45" s="5">
        <f t="shared" si="21"/>
        <v>0</v>
      </c>
      <c r="J45" s="3">
        <f t="shared" si="22"/>
        <v>0</v>
      </c>
      <c r="K45" s="5">
        <f>(F45+G45)*(1+RESUMO!$P$8)</f>
        <v>0</v>
      </c>
      <c r="L45" s="5">
        <f t="shared" si="23"/>
        <v>0</v>
      </c>
    </row>
    <row r="46" spans="1:12" s="47" customFormat="1" ht="15.5" x14ac:dyDescent="0.35">
      <c r="A46" s="79" t="s">
        <v>400</v>
      </c>
      <c r="B46" s="85" t="s">
        <v>664</v>
      </c>
      <c r="C46" s="86"/>
      <c r="D46" s="87"/>
      <c r="E46" s="86"/>
      <c r="F46" s="94"/>
      <c r="G46" s="95"/>
      <c r="H46" s="132"/>
      <c r="I46" s="132"/>
      <c r="J46" s="132"/>
      <c r="K46" s="96"/>
      <c r="L46" s="132"/>
    </row>
    <row r="47" spans="1:12" s="47" customFormat="1" ht="15.5" x14ac:dyDescent="0.35">
      <c r="A47" s="58" t="s">
        <v>401</v>
      </c>
      <c r="B47" s="82" t="s">
        <v>665</v>
      </c>
      <c r="C47" s="70"/>
      <c r="D47" s="69" t="s">
        <v>14</v>
      </c>
      <c r="E47" s="70">
        <v>10</v>
      </c>
      <c r="F47" s="26"/>
      <c r="G47" s="4"/>
      <c r="H47" s="5">
        <f t="shared" ref="H47:H51" si="24">E47*F47</f>
        <v>0</v>
      </c>
      <c r="I47" s="5">
        <f t="shared" ref="I47:I51" si="25">E47*G47</f>
        <v>0</v>
      </c>
      <c r="J47" s="3">
        <f t="shared" ref="J47:J51" si="26">H47+I47</f>
        <v>0</v>
      </c>
      <c r="K47" s="5">
        <f>(F47+G47)*(1+RESUMO!$P$8)</f>
        <v>0</v>
      </c>
      <c r="L47" s="5">
        <f t="shared" ref="L47:L51" si="27">E47*K47</f>
        <v>0</v>
      </c>
    </row>
    <row r="48" spans="1:12" s="47" customFormat="1" ht="15.5" x14ac:dyDescent="0.35">
      <c r="A48" s="58" t="s">
        <v>402</v>
      </c>
      <c r="B48" s="82" t="s">
        <v>168</v>
      </c>
      <c r="C48" s="70"/>
      <c r="D48" s="69" t="s">
        <v>14</v>
      </c>
      <c r="E48" s="70">
        <v>25</v>
      </c>
      <c r="F48" s="26"/>
      <c r="G48" s="4"/>
      <c r="H48" s="5">
        <f t="shared" si="24"/>
        <v>0</v>
      </c>
      <c r="I48" s="5">
        <f t="shared" si="25"/>
        <v>0</v>
      </c>
      <c r="J48" s="3">
        <f t="shared" si="26"/>
        <v>0</v>
      </c>
      <c r="K48" s="5">
        <f>(F48+G48)*(1+RESUMO!$P$8)</f>
        <v>0</v>
      </c>
      <c r="L48" s="5">
        <f t="shared" si="27"/>
        <v>0</v>
      </c>
    </row>
    <row r="49" spans="1:12" s="47" customFormat="1" ht="15.5" x14ac:dyDescent="0.35">
      <c r="A49" s="58" t="s">
        <v>403</v>
      </c>
      <c r="B49" s="82" t="s">
        <v>666</v>
      </c>
      <c r="C49" s="70"/>
      <c r="D49" s="69" t="s">
        <v>15</v>
      </c>
      <c r="E49" s="70">
        <v>21</v>
      </c>
      <c r="F49" s="26"/>
      <c r="G49" s="4"/>
      <c r="H49" s="5">
        <f t="shared" si="24"/>
        <v>0</v>
      </c>
      <c r="I49" s="5">
        <f t="shared" si="25"/>
        <v>0</v>
      </c>
      <c r="J49" s="3">
        <f t="shared" si="26"/>
        <v>0</v>
      </c>
      <c r="K49" s="5">
        <f>(F49+G49)*(1+RESUMO!$P$8)</f>
        <v>0</v>
      </c>
      <c r="L49" s="5">
        <f t="shared" si="27"/>
        <v>0</v>
      </c>
    </row>
    <row r="50" spans="1:12" s="47" customFormat="1" ht="15.5" x14ac:dyDescent="0.35">
      <c r="A50" s="58" t="s">
        <v>404</v>
      </c>
      <c r="B50" s="82" t="s">
        <v>667</v>
      </c>
      <c r="C50" s="70"/>
      <c r="D50" s="69" t="s">
        <v>15</v>
      </c>
      <c r="E50" s="70">
        <v>3</v>
      </c>
      <c r="F50" s="26"/>
      <c r="G50" s="4"/>
      <c r="H50" s="5">
        <f t="shared" si="24"/>
        <v>0</v>
      </c>
      <c r="I50" s="5">
        <f t="shared" si="25"/>
        <v>0</v>
      </c>
      <c r="J50" s="3">
        <f t="shared" si="26"/>
        <v>0</v>
      </c>
      <c r="K50" s="5">
        <f>(F50+G50)*(1+RESUMO!$P$8)</f>
        <v>0</v>
      </c>
      <c r="L50" s="5">
        <f t="shared" si="27"/>
        <v>0</v>
      </c>
    </row>
    <row r="51" spans="1:12" s="47" customFormat="1" ht="15.5" x14ac:dyDescent="0.35">
      <c r="A51" s="58" t="s">
        <v>405</v>
      </c>
      <c r="B51" s="82" t="s">
        <v>169</v>
      </c>
      <c r="C51" s="70"/>
      <c r="D51" s="69" t="s">
        <v>15</v>
      </c>
      <c r="E51" s="70">
        <v>10</v>
      </c>
      <c r="F51" s="26"/>
      <c r="G51" s="4"/>
      <c r="H51" s="5">
        <f t="shared" si="24"/>
        <v>0</v>
      </c>
      <c r="I51" s="5">
        <f t="shared" si="25"/>
        <v>0</v>
      </c>
      <c r="J51" s="3">
        <f t="shared" si="26"/>
        <v>0</v>
      </c>
      <c r="K51" s="5">
        <f>(F51+G51)*(1+RESUMO!$P$8)</f>
        <v>0</v>
      </c>
      <c r="L51" s="5">
        <f t="shared" si="27"/>
        <v>0</v>
      </c>
    </row>
    <row r="52" spans="1:12" s="47" customFormat="1" ht="15.5" x14ac:dyDescent="0.35">
      <c r="A52" s="79" t="s">
        <v>406</v>
      </c>
      <c r="B52" s="85" t="s">
        <v>668</v>
      </c>
      <c r="C52" s="86"/>
      <c r="D52" s="87"/>
      <c r="E52" s="86"/>
      <c r="F52" s="94"/>
      <c r="G52" s="95"/>
      <c r="H52" s="132"/>
      <c r="I52" s="132"/>
      <c r="J52" s="132"/>
      <c r="K52" s="96"/>
      <c r="L52" s="132"/>
    </row>
    <row r="53" spans="1:12" s="47" customFormat="1" ht="15.5" x14ac:dyDescent="0.35">
      <c r="A53" s="58" t="s">
        <v>407</v>
      </c>
      <c r="B53" s="82" t="s">
        <v>670</v>
      </c>
      <c r="C53" s="70"/>
      <c r="D53" s="69" t="s">
        <v>14</v>
      </c>
      <c r="E53" s="70">
        <v>470</v>
      </c>
      <c r="F53" s="26"/>
      <c r="G53" s="4"/>
      <c r="H53" s="5">
        <f t="shared" ref="H53:H55" si="28">E53*F53</f>
        <v>0</v>
      </c>
      <c r="I53" s="5">
        <f t="shared" ref="I53:I55" si="29">E53*G53</f>
        <v>0</v>
      </c>
      <c r="J53" s="3">
        <f t="shared" ref="J53:J55" si="30">H53+I53</f>
        <v>0</v>
      </c>
      <c r="K53" s="5">
        <f>(F53+G53)*(1+RESUMO!$P$8)</f>
        <v>0</v>
      </c>
      <c r="L53" s="5">
        <f t="shared" ref="L53:L55" si="31">E53*K53</f>
        <v>0</v>
      </c>
    </row>
    <row r="54" spans="1:12" s="47" customFormat="1" ht="15.5" x14ac:dyDescent="0.35">
      <c r="A54" s="58" t="s">
        <v>408</v>
      </c>
      <c r="B54" s="82" t="s">
        <v>671</v>
      </c>
      <c r="C54" s="70"/>
      <c r="D54" s="69" t="s">
        <v>15</v>
      </c>
      <c r="E54" s="70">
        <v>40</v>
      </c>
      <c r="F54" s="26"/>
      <c r="G54" s="4"/>
      <c r="H54" s="5">
        <f t="shared" si="28"/>
        <v>0</v>
      </c>
      <c r="I54" s="5">
        <f t="shared" si="29"/>
        <v>0</v>
      </c>
      <c r="J54" s="3">
        <f t="shared" si="30"/>
        <v>0</v>
      </c>
      <c r="K54" s="5">
        <f>(F54+G54)*(1+RESUMO!$P$8)</f>
        <v>0</v>
      </c>
      <c r="L54" s="5">
        <f t="shared" si="31"/>
        <v>0</v>
      </c>
    </row>
    <row r="55" spans="1:12" s="47" customFormat="1" ht="62" x14ac:dyDescent="0.35">
      <c r="A55" s="58" t="s">
        <v>409</v>
      </c>
      <c r="B55" s="82" t="s">
        <v>672</v>
      </c>
      <c r="C55" s="70"/>
      <c r="D55" s="69" t="s">
        <v>14</v>
      </c>
      <c r="E55" s="70">
        <v>55</v>
      </c>
      <c r="F55" s="26"/>
      <c r="G55" s="4"/>
      <c r="H55" s="5">
        <f t="shared" si="28"/>
        <v>0</v>
      </c>
      <c r="I55" s="5">
        <f t="shared" si="29"/>
        <v>0</v>
      </c>
      <c r="J55" s="3">
        <f t="shared" si="30"/>
        <v>0</v>
      </c>
      <c r="K55" s="5">
        <f>(F55+G55)*(1+RESUMO!$P$8)</f>
        <v>0</v>
      </c>
      <c r="L55" s="5">
        <f t="shared" si="31"/>
        <v>0</v>
      </c>
    </row>
    <row r="56" spans="1:12" s="47" customFormat="1" ht="15.5" x14ac:dyDescent="0.35">
      <c r="A56" s="80" t="s">
        <v>93</v>
      </c>
      <c r="B56" s="84" t="s">
        <v>675</v>
      </c>
      <c r="C56" s="88"/>
      <c r="D56" s="89"/>
      <c r="E56" s="88"/>
      <c r="F56" s="31"/>
      <c r="G56" s="8"/>
      <c r="H56" s="73"/>
      <c r="I56" s="73"/>
      <c r="J56" s="73"/>
      <c r="K56" s="29"/>
      <c r="L56" s="73"/>
    </row>
    <row r="57" spans="1:12" s="47" customFormat="1" ht="15.5" x14ac:dyDescent="0.35">
      <c r="A57" s="79" t="s">
        <v>94</v>
      </c>
      <c r="B57" s="85" t="s">
        <v>654</v>
      </c>
      <c r="C57" s="86"/>
      <c r="D57" s="87"/>
      <c r="E57" s="86"/>
      <c r="F57" s="94"/>
      <c r="G57" s="95"/>
      <c r="H57" s="132"/>
      <c r="I57" s="132"/>
      <c r="J57" s="132"/>
      <c r="K57" s="96"/>
      <c r="L57" s="132"/>
    </row>
    <row r="58" spans="1:12" s="47" customFormat="1" ht="15.5" x14ac:dyDescent="0.35">
      <c r="A58" s="58" t="s">
        <v>410</v>
      </c>
      <c r="B58" s="82" t="s">
        <v>655</v>
      </c>
      <c r="C58" s="70"/>
      <c r="D58" s="69" t="s">
        <v>14</v>
      </c>
      <c r="E58" s="70">
        <v>70</v>
      </c>
      <c r="F58" s="26"/>
      <c r="G58" s="4"/>
      <c r="H58" s="5">
        <f t="shared" ref="H58:H60" si="32">E58*F58</f>
        <v>0</v>
      </c>
      <c r="I58" s="5">
        <f t="shared" ref="I58:I60" si="33">E58*G58</f>
        <v>0</v>
      </c>
      <c r="J58" s="3">
        <f t="shared" ref="J58:J60" si="34">H58+I58</f>
        <v>0</v>
      </c>
      <c r="K58" s="5">
        <f>(F58+G58)*(1+RESUMO!$P$8)</f>
        <v>0</v>
      </c>
      <c r="L58" s="5">
        <f t="shared" ref="L58:L60" si="35">E58*K58</f>
        <v>0</v>
      </c>
    </row>
    <row r="59" spans="1:12" s="47" customFormat="1" ht="15.5" x14ac:dyDescent="0.35">
      <c r="A59" s="58" t="s">
        <v>411</v>
      </c>
      <c r="B59" s="82" t="s">
        <v>656</v>
      </c>
      <c r="C59" s="70"/>
      <c r="D59" s="69" t="s">
        <v>14</v>
      </c>
      <c r="E59" s="70">
        <v>70</v>
      </c>
      <c r="F59" s="26"/>
      <c r="G59" s="4"/>
      <c r="H59" s="5">
        <f t="shared" si="32"/>
        <v>0</v>
      </c>
      <c r="I59" s="5">
        <f t="shared" si="33"/>
        <v>0</v>
      </c>
      <c r="J59" s="3">
        <f t="shared" si="34"/>
        <v>0</v>
      </c>
      <c r="K59" s="5">
        <f>(F59+G59)*(1+RESUMO!$P$8)</f>
        <v>0</v>
      </c>
      <c r="L59" s="5">
        <f t="shared" si="35"/>
        <v>0</v>
      </c>
    </row>
    <row r="60" spans="1:12" s="47" customFormat="1" ht="15.5" x14ac:dyDescent="0.35">
      <c r="A60" s="58" t="s">
        <v>412</v>
      </c>
      <c r="B60" s="82" t="s">
        <v>657</v>
      </c>
      <c r="C60" s="70"/>
      <c r="D60" s="69" t="s">
        <v>15</v>
      </c>
      <c r="E60" s="70">
        <v>34</v>
      </c>
      <c r="F60" s="26"/>
      <c r="G60" s="4"/>
      <c r="H60" s="5">
        <f t="shared" si="32"/>
        <v>0</v>
      </c>
      <c r="I60" s="5">
        <f t="shared" si="33"/>
        <v>0</v>
      </c>
      <c r="J60" s="3">
        <f t="shared" si="34"/>
        <v>0</v>
      </c>
      <c r="K60" s="5">
        <f>(F60+G60)*(1+RESUMO!$P$8)</f>
        <v>0</v>
      </c>
      <c r="L60" s="5">
        <f t="shared" si="35"/>
        <v>0</v>
      </c>
    </row>
    <row r="61" spans="1:12" s="47" customFormat="1" ht="15.5" x14ac:dyDescent="0.35">
      <c r="A61" s="79" t="s">
        <v>95</v>
      </c>
      <c r="B61" s="85" t="s">
        <v>658</v>
      </c>
      <c r="C61" s="86"/>
      <c r="D61" s="87"/>
      <c r="E61" s="86"/>
      <c r="F61" s="94"/>
      <c r="G61" s="95"/>
      <c r="H61" s="132"/>
      <c r="I61" s="132"/>
      <c r="J61" s="132"/>
      <c r="K61" s="96"/>
      <c r="L61" s="132"/>
    </row>
    <row r="62" spans="1:12" s="47" customFormat="1" ht="15.5" x14ac:dyDescent="0.35">
      <c r="A62" s="58" t="s">
        <v>413</v>
      </c>
      <c r="B62" s="82" t="s">
        <v>659</v>
      </c>
      <c r="C62" s="70"/>
      <c r="D62" s="69" t="s">
        <v>14</v>
      </c>
      <c r="E62" s="70">
        <v>51</v>
      </c>
      <c r="F62" s="26"/>
      <c r="G62" s="4"/>
      <c r="H62" s="5">
        <f t="shared" ref="H62:H66" si="36">E62*F62</f>
        <v>0</v>
      </c>
      <c r="I62" s="5">
        <f t="shared" ref="I62:I66" si="37">E62*G62</f>
        <v>0</v>
      </c>
      <c r="J62" s="3">
        <f t="shared" ref="J62:J66" si="38">H62+I62</f>
        <v>0</v>
      </c>
      <c r="K62" s="5">
        <f>(F62+G62)*(1+RESUMO!$P$8)</f>
        <v>0</v>
      </c>
      <c r="L62" s="5">
        <f t="shared" ref="L62:L66" si="39">E62*K62</f>
        <v>0</v>
      </c>
    </row>
    <row r="63" spans="1:12" s="47" customFormat="1" ht="15.5" x14ac:dyDescent="0.35">
      <c r="A63" s="58" t="s">
        <v>414</v>
      </c>
      <c r="B63" s="82" t="s">
        <v>660</v>
      </c>
      <c r="C63" s="70"/>
      <c r="D63" s="69" t="s">
        <v>15</v>
      </c>
      <c r="E63" s="70">
        <v>68</v>
      </c>
      <c r="F63" s="26"/>
      <c r="G63" s="4"/>
      <c r="H63" s="5">
        <f t="shared" si="36"/>
        <v>0</v>
      </c>
      <c r="I63" s="5">
        <f t="shared" si="37"/>
        <v>0</v>
      </c>
      <c r="J63" s="3">
        <f t="shared" si="38"/>
        <v>0</v>
      </c>
      <c r="K63" s="5">
        <f>(F63+G63)*(1+RESUMO!$P$8)</f>
        <v>0</v>
      </c>
      <c r="L63" s="5">
        <f t="shared" si="39"/>
        <v>0</v>
      </c>
    </row>
    <row r="64" spans="1:12" s="47" customFormat="1" ht="15.5" x14ac:dyDescent="0.35">
      <c r="A64" s="58" t="s">
        <v>415</v>
      </c>
      <c r="B64" s="82" t="s">
        <v>661</v>
      </c>
      <c r="C64" s="70"/>
      <c r="D64" s="69" t="s">
        <v>14</v>
      </c>
      <c r="E64" s="70">
        <v>17</v>
      </c>
      <c r="F64" s="26"/>
      <c r="G64" s="4"/>
      <c r="H64" s="5">
        <f t="shared" si="36"/>
        <v>0</v>
      </c>
      <c r="I64" s="5">
        <f t="shared" si="37"/>
        <v>0</v>
      </c>
      <c r="J64" s="3">
        <f t="shared" si="38"/>
        <v>0</v>
      </c>
      <c r="K64" s="5">
        <f>(F64+G64)*(1+RESUMO!$P$8)</f>
        <v>0</v>
      </c>
      <c r="L64" s="5">
        <f t="shared" si="39"/>
        <v>0</v>
      </c>
    </row>
    <row r="65" spans="1:12" s="47" customFormat="1" ht="15.5" x14ac:dyDescent="0.35">
      <c r="A65" s="58" t="s">
        <v>416</v>
      </c>
      <c r="B65" s="82" t="s">
        <v>662</v>
      </c>
      <c r="C65" s="70"/>
      <c r="D65" s="69" t="s">
        <v>15</v>
      </c>
      <c r="E65" s="70">
        <v>68</v>
      </c>
      <c r="F65" s="26"/>
      <c r="G65" s="4"/>
      <c r="H65" s="5">
        <f t="shared" si="36"/>
        <v>0</v>
      </c>
      <c r="I65" s="5">
        <f t="shared" si="37"/>
        <v>0</v>
      </c>
      <c r="J65" s="3">
        <f t="shared" si="38"/>
        <v>0</v>
      </c>
      <c r="K65" s="5">
        <f>(F65+G65)*(1+RESUMO!$P$8)</f>
        <v>0</v>
      </c>
      <c r="L65" s="5">
        <f t="shared" si="39"/>
        <v>0</v>
      </c>
    </row>
    <row r="66" spans="1:12" s="47" customFormat="1" ht="15.5" x14ac:dyDescent="0.35">
      <c r="A66" s="58" t="s">
        <v>417</v>
      </c>
      <c r="B66" s="82" t="s">
        <v>663</v>
      </c>
      <c r="C66" s="70"/>
      <c r="D66" s="69" t="s">
        <v>15</v>
      </c>
      <c r="E66" s="70">
        <v>68</v>
      </c>
      <c r="F66" s="26"/>
      <c r="G66" s="4"/>
      <c r="H66" s="5">
        <f t="shared" si="36"/>
        <v>0</v>
      </c>
      <c r="I66" s="5">
        <f t="shared" si="37"/>
        <v>0</v>
      </c>
      <c r="J66" s="3">
        <f t="shared" si="38"/>
        <v>0</v>
      </c>
      <c r="K66" s="5">
        <f>(F66+G66)*(1+RESUMO!$P$8)</f>
        <v>0</v>
      </c>
      <c r="L66" s="5">
        <f t="shared" si="39"/>
        <v>0</v>
      </c>
    </row>
    <row r="67" spans="1:12" s="47" customFormat="1" ht="15.5" x14ac:dyDescent="0.35">
      <c r="A67" s="79" t="s">
        <v>418</v>
      </c>
      <c r="B67" s="85" t="s">
        <v>664</v>
      </c>
      <c r="C67" s="86"/>
      <c r="D67" s="87"/>
      <c r="E67" s="86"/>
      <c r="F67" s="94"/>
      <c r="G67" s="95"/>
      <c r="H67" s="132"/>
      <c r="I67" s="132"/>
      <c r="J67" s="132"/>
      <c r="K67" s="96"/>
      <c r="L67" s="132"/>
    </row>
    <row r="68" spans="1:12" s="47" customFormat="1" ht="15.5" x14ac:dyDescent="0.35">
      <c r="A68" s="58" t="s">
        <v>419</v>
      </c>
      <c r="B68" s="82" t="s">
        <v>665</v>
      </c>
      <c r="C68" s="70"/>
      <c r="D68" s="69" t="s">
        <v>14</v>
      </c>
      <c r="E68" s="70">
        <v>25</v>
      </c>
      <c r="F68" s="26"/>
      <c r="G68" s="4"/>
      <c r="H68" s="5">
        <f t="shared" ref="H68:H72" si="40">E68*F68</f>
        <v>0</v>
      </c>
      <c r="I68" s="5">
        <f t="shared" ref="I68:I72" si="41">E68*G68</f>
        <v>0</v>
      </c>
      <c r="J68" s="3">
        <f t="shared" ref="J68:J72" si="42">H68+I68</f>
        <v>0</v>
      </c>
      <c r="K68" s="5">
        <f>(F68+G68)*(1+RESUMO!$P$8)</f>
        <v>0</v>
      </c>
      <c r="L68" s="5">
        <f t="shared" ref="L68:L72" si="43">E68*K68</f>
        <v>0</v>
      </c>
    </row>
    <row r="69" spans="1:12" s="47" customFormat="1" ht="15.5" x14ac:dyDescent="0.35">
      <c r="A69" s="58" t="s">
        <v>420</v>
      </c>
      <c r="B69" s="82" t="s">
        <v>168</v>
      </c>
      <c r="C69" s="70"/>
      <c r="D69" s="69" t="s">
        <v>14</v>
      </c>
      <c r="E69" s="70">
        <v>55</v>
      </c>
      <c r="F69" s="26"/>
      <c r="G69" s="4"/>
      <c r="H69" s="5">
        <f t="shared" si="40"/>
        <v>0</v>
      </c>
      <c r="I69" s="5">
        <f t="shared" si="41"/>
        <v>0</v>
      </c>
      <c r="J69" s="3">
        <f t="shared" si="42"/>
        <v>0</v>
      </c>
      <c r="K69" s="5">
        <f>(F69+G69)*(1+RESUMO!$P$8)</f>
        <v>0</v>
      </c>
      <c r="L69" s="5">
        <f t="shared" si="43"/>
        <v>0</v>
      </c>
    </row>
    <row r="70" spans="1:12" s="47" customFormat="1" ht="15.5" x14ac:dyDescent="0.35">
      <c r="A70" s="58" t="s">
        <v>421</v>
      </c>
      <c r="B70" s="82" t="s">
        <v>666</v>
      </c>
      <c r="C70" s="70"/>
      <c r="D70" s="69" t="s">
        <v>15</v>
      </c>
      <c r="E70" s="70">
        <v>45</v>
      </c>
      <c r="F70" s="26"/>
      <c r="G70" s="4"/>
      <c r="H70" s="5">
        <f t="shared" si="40"/>
        <v>0</v>
      </c>
      <c r="I70" s="5">
        <f t="shared" si="41"/>
        <v>0</v>
      </c>
      <c r="J70" s="3">
        <f t="shared" si="42"/>
        <v>0</v>
      </c>
      <c r="K70" s="5">
        <f>(F70+G70)*(1+RESUMO!$P$8)</f>
        <v>0</v>
      </c>
      <c r="L70" s="5">
        <f t="shared" si="43"/>
        <v>0</v>
      </c>
    </row>
    <row r="71" spans="1:12" s="47" customFormat="1" ht="15.5" x14ac:dyDescent="0.35">
      <c r="A71" s="58" t="s">
        <v>422</v>
      </c>
      <c r="B71" s="82" t="s">
        <v>667</v>
      </c>
      <c r="C71" s="70"/>
      <c r="D71" s="69" t="s">
        <v>15</v>
      </c>
      <c r="E71" s="70">
        <v>10</v>
      </c>
      <c r="F71" s="26"/>
      <c r="G71" s="4"/>
      <c r="H71" s="5">
        <f t="shared" si="40"/>
        <v>0</v>
      </c>
      <c r="I71" s="5">
        <f t="shared" si="41"/>
        <v>0</v>
      </c>
      <c r="J71" s="3">
        <f t="shared" si="42"/>
        <v>0</v>
      </c>
      <c r="K71" s="5">
        <f>(F71+G71)*(1+RESUMO!$P$8)</f>
        <v>0</v>
      </c>
      <c r="L71" s="5">
        <f t="shared" si="43"/>
        <v>0</v>
      </c>
    </row>
    <row r="72" spans="1:12" s="47" customFormat="1" ht="15.5" x14ac:dyDescent="0.35">
      <c r="A72" s="58" t="s">
        <v>423</v>
      </c>
      <c r="B72" s="82" t="s">
        <v>169</v>
      </c>
      <c r="C72" s="70"/>
      <c r="D72" s="69" t="s">
        <v>15</v>
      </c>
      <c r="E72" s="70">
        <v>20</v>
      </c>
      <c r="F72" s="26"/>
      <c r="G72" s="4"/>
      <c r="H72" s="5">
        <f t="shared" si="40"/>
        <v>0</v>
      </c>
      <c r="I72" s="5">
        <f t="shared" si="41"/>
        <v>0</v>
      </c>
      <c r="J72" s="3">
        <f t="shared" si="42"/>
        <v>0</v>
      </c>
      <c r="K72" s="5">
        <f>(F72+G72)*(1+RESUMO!$P$8)</f>
        <v>0</v>
      </c>
      <c r="L72" s="5">
        <f t="shared" si="43"/>
        <v>0</v>
      </c>
    </row>
    <row r="73" spans="1:12" s="47" customFormat="1" ht="15.5" x14ac:dyDescent="0.35">
      <c r="A73" s="79" t="s">
        <v>424</v>
      </c>
      <c r="B73" s="85" t="s">
        <v>668</v>
      </c>
      <c r="C73" s="86"/>
      <c r="D73" s="87"/>
      <c r="E73" s="86"/>
      <c r="F73" s="94"/>
      <c r="G73" s="95"/>
      <c r="H73" s="132"/>
      <c r="I73" s="132"/>
      <c r="J73" s="132"/>
      <c r="K73" s="96"/>
      <c r="L73" s="132"/>
    </row>
    <row r="74" spans="1:12" s="47" customFormat="1" ht="15.5" x14ac:dyDescent="0.35">
      <c r="A74" s="58" t="s">
        <v>425</v>
      </c>
      <c r="B74" s="82" t="s">
        <v>669</v>
      </c>
      <c r="C74" s="70"/>
      <c r="D74" s="69" t="s">
        <v>14</v>
      </c>
      <c r="E74" s="70">
        <v>10</v>
      </c>
      <c r="F74" s="26"/>
      <c r="G74" s="4"/>
      <c r="H74" s="5">
        <f t="shared" ref="H74:H78" si="44">E74*F74</f>
        <v>0</v>
      </c>
      <c r="I74" s="5">
        <f t="shared" ref="I74:I78" si="45">E74*G74</f>
        <v>0</v>
      </c>
      <c r="J74" s="3">
        <f t="shared" ref="J74:J78" si="46">H74+I74</f>
        <v>0</v>
      </c>
      <c r="K74" s="5">
        <f>(F74+G74)*(1+RESUMO!$P$8)</f>
        <v>0</v>
      </c>
      <c r="L74" s="5">
        <f t="shared" ref="L74:L78" si="47">E74*K74</f>
        <v>0</v>
      </c>
    </row>
    <row r="75" spans="1:12" s="47" customFormat="1" ht="15.5" x14ac:dyDescent="0.35">
      <c r="A75" s="58" t="s">
        <v>426</v>
      </c>
      <c r="B75" s="82" t="s">
        <v>670</v>
      </c>
      <c r="C75" s="70"/>
      <c r="D75" s="69" t="s">
        <v>14</v>
      </c>
      <c r="E75" s="70">
        <v>800</v>
      </c>
      <c r="F75" s="26"/>
      <c r="G75" s="4"/>
      <c r="H75" s="5">
        <f t="shared" si="44"/>
        <v>0</v>
      </c>
      <c r="I75" s="5">
        <f t="shared" si="45"/>
        <v>0</v>
      </c>
      <c r="J75" s="3">
        <f t="shared" si="46"/>
        <v>0</v>
      </c>
      <c r="K75" s="5">
        <f>(F75+G75)*(1+RESUMO!$P$8)</f>
        <v>0</v>
      </c>
      <c r="L75" s="5">
        <f t="shared" si="47"/>
        <v>0</v>
      </c>
    </row>
    <row r="76" spans="1:12" s="47" customFormat="1" ht="15.5" x14ac:dyDescent="0.35">
      <c r="A76" s="58" t="s">
        <v>427</v>
      </c>
      <c r="B76" s="82" t="s">
        <v>671</v>
      </c>
      <c r="C76" s="70"/>
      <c r="D76" s="69" t="s">
        <v>15</v>
      </c>
      <c r="E76" s="70">
        <v>70</v>
      </c>
      <c r="F76" s="26"/>
      <c r="G76" s="4"/>
      <c r="H76" s="5">
        <f t="shared" si="44"/>
        <v>0</v>
      </c>
      <c r="I76" s="5">
        <f t="shared" si="45"/>
        <v>0</v>
      </c>
      <c r="J76" s="3">
        <f t="shared" si="46"/>
        <v>0</v>
      </c>
      <c r="K76" s="5">
        <f>(F76+G76)*(1+RESUMO!$P$8)</f>
        <v>0</v>
      </c>
      <c r="L76" s="5">
        <f t="shared" si="47"/>
        <v>0</v>
      </c>
    </row>
    <row r="77" spans="1:12" s="47" customFormat="1" ht="62" x14ac:dyDescent="0.35">
      <c r="A77" s="58" t="s">
        <v>428</v>
      </c>
      <c r="B77" s="82" t="s">
        <v>676</v>
      </c>
      <c r="C77" s="70"/>
      <c r="D77" s="69" t="s">
        <v>14</v>
      </c>
      <c r="E77" s="70">
        <v>85</v>
      </c>
      <c r="F77" s="26"/>
      <c r="G77" s="4"/>
      <c r="H77" s="5">
        <f t="shared" si="44"/>
        <v>0</v>
      </c>
      <c r="I77" s="5">
        <f t="shared" si="45"/>
        <v>0</v>
      </c>
      <c r="J77" s="3">
        <f t="shared" si="46"/>
        <v>0</v>
      </c>
      <c r="K77" s="5">
        <f>(F77+G77)*(1+RESUMO!$P$8)</f>
        <v>0</v>
      </c>
      <c r="L77" s="5">
        <f t="shared" si="47"/>
        <v>0</v>
      </c>
    </row>
    <row r="78" spans="1:12" s="47" customFormat="1" ht="62" x14ac:dyDescent="0.35">
      <c r="A78" s="58" t="s">
        <v>429</v>
      </c>
      <c r="B78" s="82" t="s">
        <v>677</v>
      </c>
      <c r="C78" s="70"/>
      <c r="D78" s="69" t="s">
        <v>14</v>
      </c>
      <c r="E78" s="70">
        <v>300</v>
      </c>
      <c r="F78" s="26"/>
      <c r="G78" s="4"/>
      <c r="H78" s="5">
        <f t="shared" si="44"/>
        <v>0</v>
      </c>
      <c r="I78" s="5">
        <f t="shared" si="45"/>
        <v>0</v>
      </c>
      <c r="J78" s="3">
        <f t="shared" si="46"/>
        <v>0</v>
      </c>
      <c r="K78" s="5">
        <f>(F78+G78)*(1+RESUMO!$P$8)</f>
        <v>0</v>
      </c>
      <c r="L78" s="5">
        <f t="shared" si="47"/>
        <v>0</v>
      </c>
    </row>
    <row r="79" spans="1:12" s="47" customFormat="1" ht="15.5" x14ac:dyDescent="0.35">
      <c r="A79" s="80" t="s">
        <v>97</v>
      </c>
      <c r="B79" s="84" t="s">
        <v>678</v>
      </c>
      <c r="C79" s="88"/>
      <c r="D79" s="89"/>
      <c r="E79" s="88"/>
      <c r="F79" s="31"/>
      <c r="G79" s="8"/>
      <c r="H79" s="73"/>
      <c r="I79" s="73"/>
      <c r="J79" s="73"/>
      <c r="K79" s="29"/>
      <c r="L79" s="73"/>
    </row>
    <row r="80" spans="1:12" s="47" customFormat="1" ht="15.5" x14ac:dyDescent="0.35">
      <c r="A80" s="79" t="s">
        <v>134</v>
      </c>
      <c r="B80" s="85" t="s">
        <v>654</v>
      </c>
      <c r="C80" s="86"/>
      <c r="D80" s="87"/>
      <c r="E80" s="86"/>
      <c r="F80" s="94"/>
      <c r="G80" s="95"/>
      <c r="H80" s="132"/>
      <c r="I80" s="132"/>
      <c r="J80" s="132"/>
      <c r="K80" s="96"/>
      <c r="L80" s="132"/>
    </row>
    <row r="81" spans="1:12" s="47" customFormat="1" ht="15.5" x14ac:dyDescent="0.35">
      <c r="A81" s="58" t="s">
        <v>430</v>
      </c>
      <c r="B81" s="82" t="s">
        <v>655</v>
      </c>
      <c r="C81" s="70"/>
      <c r="D81" s="69" t="s">
        <v>14</v>
      </c>
      <c r="E81" s="70">
        <v>90</v>
      </c>
      <c r="F81" s="26"/>
      <c r="G81" s="4"/>
      <c r="H81" s="5">
        <f t="shared" ref="H81:H83" si="48">E81*F81</f>
        <v>0</v>
      </c>
      <c r="I81" s="5">
        <f t="shared" ref="I81:I83" si="49">E81*G81</f>
        <v>0</v>
      </c>
      <c r="J81" s="3">
        <f t="shared" ref="J81:J83" si="50">H81+I81</f>
        <v>0</v>
      </c>
      <c r="K81" s="5">
        <f>(F81+G81)*(1+RESUMO!$P$8)</f>
        <v>0</v>
      </c>
      <c r="L81" s="5">
        <f t="shared" ref="L81:L83" si="51">E81*K81</f>
        <v>0</v>
      </c>
    </row>
    <row r="82" spans="1:12" s="47" customFormat="1" ht="15.5" x14ac:dyDescent="0.35">
      <c r="A82" s="58" t="s">
        <v>431</v>
      </c>
      <c r="B82" s="82" t="s">
        <v>656</v>
      </c>
      <c r="C82" s="70"/>
      <c r="D82" s="69" t="s">
        <v>14</v>
      </c>
      <c r="E82" s="70">
        <v>90</v>
      </c>
      <c r="F82" s="26"/>
      <c r="G82" s="4"/>
      <c r="H82" s="5">
        <f t="shared" si="48"/>
        <v>0</v>
      </c>
      <c r="I82" s="5">
        <f t="shared" si="49"/>
        <v>0</v>
      </c>
      <c r="J82" s="3">
        <f t="shared" si="50"/>
        <v>0</v>
      </c>
      <c r="K82" s="5">
        <f>(F82+G82)*(1+RESUMO!$P$8)</f>
        <v>0</v>
      </c>
      <c r="L82" s="5">
        <f t="shared" si="51"/>
        <v>0</v>
      </c>
    </row>
    <row r="83" spans="1:12" s="47" customFormat="1" ht="15.5" x14ac:dyDescent="0.35">
      <c r="A83" s="58" t="s">
        <v>432</v>
      </c>
      <c r="B83" s="82" t="s">
        <v>657</v>
      </c>
      <c r="C83" s="70"/>
      <c r="D83" s="69" t="s">
        <v>15</v>
      </c>
      <c r="E83" s="70">
        <v>45</v>
      </c>
      <c r="F83" s="26"/>
      <c r="G83" s="4"/>
      <c r="H83" s="5">
        <f t="shared" si="48"/>
        <v>0</v>
      </c>
      <c r="I83" s="5">
        <f t="shared" si="49"/>
        <v>0</v>
      </c>
      <c r="J83" s="3">
        <f t="shared" si="50"/>
        <v>0</v>
      </c>
      <c r="K83" s="5">
        <f>(F83+G83)*(1+RESUMO!$P$8)</f>
        <v>0</v>
      </c>
      <c r="L83" s="5">
        <f t="shared" si="51"/>
        <v>0</v>
      </c>
    </row>
    <row r="84" spans="1:12" s="47" customFormat="1" ht="15.5" x14ac:dyDescent="0.35">
      <c r="A84" s="79" t="s">
        <v>135</v>
      </c>
      <c r="B84" s="85" t="s">
        <v>658</v>
      </c>
      <c r="C84" s="86"/>
      <c r="D84" s="87"/>
      <c r="E84" s="86"/>
      <c r="F84" s="94"/>
      <c r="G84" s="95"/>
      <c r="H84" s="132"/>
      <c r="I84" s="132"/>
      <c r="J84" s="132"/>
      <c r="K84" s="96"/>
      <c r="L84" s="132"/>
    </row>
    <row r="85" spans="1:12" s="47" customFormat="1" ht="15.5" x14ac:dyDescent="0.35">
      <c r="A85" s="58" t="s">
        <v>433</v>
      </c>
      <c r="B85" s="82" t="s">
        <v>659</v>
      </c>
      <c r="C85" s="70"/>
      <c r="D85" s="69" t="s">
        <v>14</v>
      </c>
      <c r="E85" s="70">
        <v>65</v>
      </c>
      <c r="F85" s="26"/>
      <c r="G85" s="4"/>
      <c r="H85" s="5">
        <f t="shared" ref="H85:H89" si="52">E85*F85</f>
        <v>0</v>
      </c>
      <c r="I85" s="5">
        <f t="shared" ref="I85:I89" si="53">E85*G85</f>
        <v>0</v>
      </c>
      <c r="J85" s="3">
        <f t="shared" ref="J85:J89" si="54">H85+I85</f>
        <v>0</v>
      </c>
      <c r="K85" s="5">
        <f>(F85+G85)*(1+RESUMO!$P$8)</f>
        <v>0</v>
      </c>
      <c r="L85" s="5">
        <f t="shared" ref="L85:L89" si="55">E85*K85</f>
        <v>0</v>
      </c>
    </row>
    <row r="86" spans="1:12" s="47" customFormat="1" ht="15.5" x14ac:dyDescent="0.35">
      <c r="A86" s="58" t="s">
        <v>434</v>
      </c>
      <c r="B86" s="82" t="s">
        <v>660</v>
      </c>
      <c r="C86" s="70"/>
      <c r="D86" s="69" t="s">
        <v>15</v>
      </c>
      <c r="E86" s="70">
        <v>80</v>
      </c>
      <c r="F86" s="26"/>
      <c r="G86" s="4"/>
      <c r="H86" s="5">
        <f t="shared" si="52"/>
        <v>0</v>
      </c>
      <c r="I86" s="5">
        <f t="shared" si="53"/>
        <v>0</v>
      </c>
      <c r="J86" s="3">
        <f t="shared" si="54"/>
        <v>0</v>
      </c>
      <c r="K86" s="5">
        <f>(F86+G86)*(1+RESUMO!$P$8)</f>
        <v>0</v>
      </c>
      <c r="L86" s="5">
        <f t="shared" si="55"/>
        <v>0</v>
      </c>
    </row>
    <row r="87" spans="1:12" s="47" customFormat="1" ht="15.5" x14ac:dyDescent="0.35">
      <c r="A87" s="58" t="s">
        <v>435</v>
      </c>
      <c r="B87" s="82" t="s">
        <v>661</v>
      </c>
      <c r="C87" s="70"/>
      <c r="D87" s="69" t="s">
        <v>14</v>
      </c>
      <c r="E87" s="70">
        <v>25</v>
      </c>
      <c r="F87" s="26"/>
      <c r="G87" s="4"/>
      <c r="H87" s="5">
        <f t="shared" si="52"/>
        <v>0</v>
      </c>
      <c r="I87" s="5">
        <f t="shared" si="53"/>
        <v>0</v>
      </c>
      <c r="J87" s="3">
        <f t="shared" si="54"/>
        <v>0</v>
      </c>
      <c r="K87" s="5">
        <f>(F87+G87)*(1+RESUMO!$P$8)</f>
        <v>0</v>
      </c>
      <c r="L87" s="5">
        <f t="shared" si="55"/>
        <v>0</v>
      </c>
    </row>
    <row r="88" spans="1:12" s="47" customFormat="1" ht="15.5" x14ac:dyDescent="0.35">
      <c r="A88" s="58" t="s">
        <v>436</v>
      </c>
      <c r="B88" s="82" t="s">
        <v>662</v>
      </c>
      <c r="C88" s="70"/>
      <c r="D88" s="69" t="s">
        <v>15</v>
      </c>
      <c r="E88" s="70">
        <v>90</v>
      </c>
      <c r="F88" s="26"/>
      <c r="G88" s="4"/>
      <c r="H88" s="5">
        <f t="shared" si="52"/>
        <v>0</v>
      </c>
      <c r="I88" s="5">
        <f t="shared" si="53"/>
        <v>0</v>
      </c>
      <c r="J88" s="3">
        <f t="shared" si="54"/>
        <v>0</v>
      </c>
      <c r="K88" s="5">
        <f>(F88+G88)*(1+RESUMO!$P$8)</f>
        <v>0</v>
      </c>
      <c r="L88" s="5">
        <f t="shared" si="55"/>
        <v>0</v>
      </c>
    </row>
    <row r="89" spans="1:12" s="47" customFormat="1" ht="15.5" x14ac:dyDescent="0.35">
      <c r="A89" s="58" t="s">
        <v>437</v>
      </c>
      <c r="B89" s="82" t="s">
        <v>663</v>
      </c>
      <c r="C89" s="70"/>
      <c r="D89" s="69" t="s">
        <v>15</v>
      </c>
      <c r="E89" s="70">
        <v>90</v>
      </c>
      <c r="F89" s="26"/>
      <c r="G89" s="4"/>
      <c r="H89" s="5">
        <f t="shared" si="52"/>
        <v>0</v>
      </c>
      <c r="I89" s="5">
        <f t="shared" si="53"/>
        <v>0</v>
      </c>
      <c r="J89" s="3">
        <f t="shared" si="54"/>
        <v>0</v>
      </c>
      <c r="K89" s="5">
        <f>(F89+G89)*(1+RESUMO!$P$8)</f>
        <v>0</v>
      </c>
      <c r="L89" s="5">
        <f t="shared" si="55"/>
        <v>0</v>
      </c>
    </row>
    <row r="90" spans="1:12" s="47" customFormat="1" ht="15.5" x14ac:dyDescent="0.35">
      <c r="A90" s="79" t="s">
        <v>136</v>
      </c>
      <c r="B90" s="85" t="s">
        <v>664</v>
      </c>
      <c r="C90" s="86"/>
      <c r="D90" s="87"/>
      <c r="E90" s="86"/>
      <c r="F90" s="94"/>
      <c r="G90" s="95"/>
      <c r="H90" s="132"/>
      <c r="I90" s="132"/>
      <c r="J90" s="132"/>
      <c r="K90" s="96"/>
      <c r="L90" s="132"/>
    </row>
    <row r="91" spans="1:12" s="47" customFormat="1" ht="15.5" x14ac:dyDescent="0.35">
      <c r="A91" s="58" t="s">
        <v>438</v>
      </c>
      <c r="B91" s="82" t="s">
        <v>665</v>
      </c>
      <c r="C91" s="70"/>
      <c r="D91" s="69" t="s">
        <v>14</v>
      </c>
      <c r="E91" s="70">
        <v>20</v>
      </c>
      <c r="F91" s="26"/>
      <c r="G91" s="4"/>
      <c r="H91" s="5">
        <f t="shared" ref="H91:H95" si="56">E91*F91</f>
        <v>0</v>
      </c>
      <c r="I91" s="5">
        <f t="shared" ref="I91:I95" si="57">E91*G91</f>
        <v>0</v>
      </c>
      <c r="J91" s="3">
        <f t="shared" ref="J91:J95" si="58">H91+I91</f>
        <v>0</v>
      </c>
      <c r="K91" s="5">
        <f>(F91+G91)*(1+RESUMO!$P$8)</f>
        <v>0</v>
      </c>
      <c r="L91" s="5">
        <f t="shared" ref="L91:L95" si="59">E91*K91</f>
        <v>0</v>
      </c>
    </row>
    <row r="92" spans="1:12" s="47" customFormat="1" ht="15.5" x14ac:dyDescent="0.35">
      <c r="A92" s="58" t="s">
        <v>439</v>
      </c>
      <c r="B92" s="82" t="s">
        <v>168</v>
      </c>
      <c r="C92" s="70"/>
      <c r="D92" s="69" t="s">
        <v>14</v>
      </c>
      <c r="E92" s="70">
        <v>35</v>
      </c>
      <c r="F92" s="26"/>
      <c r="G92" s="4"/>
      <c r="H92" s="5">
        <f t="shared" si="56"/>
        <v>0</v>
      </c>
      <c r="I92" s="5">
        <f t="shared" si="57"/>
        <v>0</v>
      </c>
      <c r="J92" s="3">
        <f t="shared" si="58"/>
        <v>0</v>
      </c>
      <c r="K92" s="5">
        <f>(F92+G92)*(1+RESUMO!$P$8)</f>
        <v>0</v>
      </c>
      <c r="L92" s="5">
        <f t="shared" si="59"/>
        <v>0</v>
      </c>
    </row>
    <row r="93" spans="1:12" s="47" customFormat="1" ht="15.5" x14ac:dyDescent="0.35">
      <c r="A93" s="58" t="s">
        <v>440</v>
      </c>
      <c r="B93" s="82" t="s">
        <v>666</v>
      </c>
      <c r="C93" s="70"/>
      <c r="D93" s="69" t="s">
        <v>15</v>
      </c>
      <c r="E93" s="70">
        <v>30</v>
      </c>
      <c r="F93" s="26"/>
      <c r="G93" s="4"/>
      <c r="H93" s="5">
        <f t="shared" si="56"/>
        <v>0</v>
      </c>
      <c r="I93" s="5">
        <f t="shared" si="57"/>
        <v>0</v>
      </c>
      <c r="J93" s="3">
        <f t="shared" si="58"/>
        <v>0</v>
      </c>
      <c r="K93" s="5">
        <f>(F93+G93)*(1+RESUMO!$P$8)</f>
        <v>0</v>
      </c>
      <c r="L93" s="5">
        <f t="shared" si="59"/>
        <v>0</v>
      </c>
    </row>
    <row r="94" spans="1:12" s="47" customFormat="1" ht="15.5" x14ac:dyDescent="0.35">
      <c r="A94" s="58" t="s">
        <v>441</v>
      </c>
      <c r="B94" s="82" t="s">
        <v>667</v>
      </c>
      <c r="C94" s="70"/>
      <c r="D94" s="69" t="s">
        <v>15</v>
      </c>
      <c r="E94" s="70">
        <v>12</v>
      </c>
      <c r="F94" s="26"/>
      <c r="G94" s="4"/>
      <c r="H94" s="5">
        <f t="shared" si="56"/>
        <v>0</v>
      </c>
      <c r="I94" s="5">
        <f t="shared" si="57"/>
        <v>0</v>
      </c>
      <c r="J94" s="3">
        <f t="shared" si="58"/>
        <v>0</v>
      </c>
      <c r="K94" s="5">
        <f>(F94+G94)*(1+RESUMO!$P$8)</f>
        <v>0</v>
      </c>
      <c r="L94" s="5">
        <f t="shared" si="59"/>
        <v>0</v>
      </c>
    </row>
    <row r="95" spans="1:12" s="47" customFormat="1" ht="15.5" x14ac:dyDescent="0.35">
      <c r="A95" s="58" t="s">
        <v>442</v>
      </c>
      <c r="B95" s="82" t="s">
        <v>169</v>
      </c>
      <c r="C95" s="70"/>
      <c r="D95" s="69" t="s">
        <v>15</v>
      </c>
      <c r="E95" s="70">
        <v>25</v>
      </c>
      <c r="F95" s="26"/>
      <c r="G95" s="4"/>
      <c r="H95" s="5">
        <f t="shared" si="56"/>
        <v>0</v>
      </c>
      <c r="I95" s="5">
        <f t="shared" si="57"/>
        <v>0</v>
      </c>
      <c r="J95" s="3">
        <f t="shared" si="58"/>
        <v>0</v>
      </c>
      <c r="K95" s="5">
        <f>(F95+G95)*(1+RESUMO!$P$8)</f>
        <v>0</v>
      </c>
      <c r="L95" s="5">
        <f t="shared" si="59"/>
        <v>0</v>
      </c>
    </row>
    <row r="96" spans="1:12" s="47" customFormat="1" ht="15.5" x14ac:dyDescent="0.35">
      <c r="A96" s="79" t="s">
        <v>443</v>
      </c>
      <c r="B96" s="85" t="s">
        <v>668</v>
      </c>
      <c r="C96" s="86"/>
      <c r="D96" s="87"/>
      <c r="E96" s="86"/>
      <c r="F96" s="94"/>
      <c r="G96" s="95"/>
      <c r="H96" s="132"/>
      <c r="I96" s="132"/>
      <c r="J96" s="132"/>
      <c r="K96" s="96"/>
      <c r="L96" s="132"/>
    </row>
    <row r="97" spans="1:12" s="47" customFormat="1" ht="15.5" x14ac:dyDescent="0.35">
      <c r="A97" s="58" t="s">
        <v>444</v>
      </c>
      <c r="B97" s="82" t="s">
        <v>669</v>
      </c>
      <c r="C97" s="70"/>
      <c r="D97" s="69" t="s">
        <v>14</v>
      </c>
      <c r="E97" s="70">
        <v>10</v>
      </c>
      <c r="F97" s="26"/>
      <c r="G97" s="4"/>
      <c r="H97" s="5">
        <f t="shared" ref="H97:H101" si="60">E97*F97</f>
        <v>0</v>
      </c>
      <c r="I97" s="5">
        <f t="shared" ref="I97:I101" si="61">E97*G97</f>
        <v>0</v>
      </c>
      <c r="J97" s="3">
        <f t="shared" ref="J97:J101" si="62">H97+I97</f>
        <v>0</v>
      </c>
      <c r="K97" s="5">
        <f>(F97+G97)*(1+RESUMO!$P$8)</f>
        <v>0</v>
      </c>
      <c r="L97" s="5">
        <f t="shared" ref="L97:L101" si="63">E97*K97</f>
        <v>0</v>
      </c>
    </row>
    <row r="98" spans="1:12" s="47" customFormat="1" ht="15.5" x14ac:dyDescent="0.35">
      <c r="A98" s="58" t="s">
        <v>445</v>
      </c>
      <c r="B98" s="82" t="s">
        <v>670</v>
      </c>
      <c r="C98" s="70"/>
      <c r="D98" s="69" t="s">
        <v>14</v>
      </c>
      <c r="E98" s="70">
        <v>305</v>
      </c>
      <c r="F98" s="26"/>
      <c r="G98" s="4"/>
      <c r="H98" s="5">
        <f t="shared" si="60"/>
        <v>0</v>
      </c>
      <c r="I98" s="5">
        <f t="shared" si="61"/>
        <v>0</v>
      </c>
      <c r="J98" s="3">
        <f t="shared" si="62"/>
        <v>0</v>
      </c>
      <c r="K98" s="5">
        <f>(F98+G98)*(1+RESUMO!$P$8)</f>
        <v>0</v>
      </c>
      <c r="L98" s="5">
        <f t="shared" si="63"/>
        <v>0</v>
      </c>
    </row>
    <row r="99" spans="1:12" s="47" customFormat="1" ht="15.5" x14ac:dyDescent="0.35">
      <c r="A99" s="58" t="s">
        <v>446</v>
      </c>
      <c r="B99" s="82" t="s">
        <v>671</v>
      </c>
      <c r="C99" s="70"/>
      <c r="D99" s="69" t="s">
        <v>15</v>
      </c>
      <c r="E99" s="70">
        <v>30</v>
      </c>
      <c r="F99" s="26"/>
      <c r="G99" s="4"/>
      <c r="H99" s="5">
        <f t="shared" si="60"/>
        <v>0</v>
      </c>
      <c r="I99" s="5">
        <f t="shared" si="61"/>
        <v>0</v>
      </c>
      <c r="J99" s="3">
        <f t="shared" si="62"/>
        <v>0</v>
      </c>
      <c r="K99" s="5">
        <f>(F99+G99)*(1+RESUMO!$P$8)</f>
        <v>0</v>
      </c>
      <c r="L99" s="5">
        <f t="shared" si="63"/>
        <v>0</v>
      </c>
    </row>
    <row r="100" spans="1:12" s="47" customFormat="1" ht="62" x14ac:dyDescent="0.35">
      <c r="A100" s="58" t="s">
        <v>447</v>
      </c>
      <c r="B100" s="82" t="s">
        <v>676</v>
      </c>
      <c r="C100" s="70"/>
      <c r="D100" s="69" t="s">
        <v>14</v>
      </c>
      <c r="E100" s="70">
        <v>100</v>
      </c>
      <c r="F100" s="26"/>
      <c r="G100" s="4"/>
      <c r="H100" s="5">
        <f t="shared" si="60"/>
        <v>0</v>
      </c>
      <c r="I100" s="5">
        <f t="shared" si="61"/>
        <v>0</v>
      </c>
      <c r="J100" s="3">
        <f t="shared" si="62"/>
        <v>0</v>
      </c>
      <c r="K100" s="5">
        <f>(F100+G100)*(1+RESUMO!$P$8)</f>
        <v>0</v>
      </c>
      <c r="L100" s="5">
        <f t="shared" si="63"/>
        <v>0</v>
      </c>
    </row>
    <row r="101" spans="1:12" s="47" customFormat="1" ht="62" x14ac:dyDescent="0.35">
      <c r="A101" s="58" t="s">
        <v>448</v>
      </c>
      <c r="B101" s="82" t="s">
        <v>677</v>
      </c>
      <c r="C101" s="70"/>
      <c r="D101" s="69" t="s">
        <v>14</v>
      </c>
      <c r="E101" s="70">
        <v>300</v>
      </c>
      <c r="F101" s="26"/>
      <c r="G101" s="4"/>
      <c r="H101" s="5">
        <f t="shared" si="60"/>
        <v>0</v>
      </c>
      <c r="I101" s="5">
        <f t="shared" si="61"/>
        <v>0</v>
      </c>
      <c r="J101" s="3">
        <f t="shared" si="62"/>
        <v>0</v>
      </c>
      <c r="K101" s="5">
        <f>(F101+G101)*(1+RESUMO!$P$8)</f>
        <v>0</v>
      </c>
      <c r="L101" s="5">
        <f t="shared" si="63"/>
        <v>0</v>
      </c>
    </row>
    <row r="102" spans="1:12" s="47" customFormat="1" ht="15.5" x14ac:dyDescent="0.35">
      <c r="A102" s="80" t="s">
        <v>449</v>
      </c>
      <c r="B102" s="84" t="s">
        <v>679</v>
      </c>
      <c r="C102" s="88"/>
      <c r="D102" s="89"/>
      <c r="E102" s="88"/>
      <c r="F102" s="31"/>
      <c r="G102" s="8"/>
      <c r="H102" s="73"/>
      <c r="I102" s="73"/>
      <c r="J102" s="73"/>
      <c r="K102" s="29"/>
      <c r="L102" s="73"/>
    </row>
    <row r="103" spans="1:12" s="47" customFormat="1" ht="15.5" x14ac:dyDescent="0.35">
      <c r="A103" s="79" t="s">
        <v>450</v>
      </c>
      <c r="B103" s="85" t="s">
        <v>654</v>
      </c>
      <c r="C103" s="86"/>
      <c r="D103" s="87"/>
      <c r="E103" s="86"/>
      <c r="F103" s="94"/>
      <c r="G103" s="95"/>
      <c r="H103" s="132"/>
      <c r="I103" s="132"/>
      <c r="J103" s="132"/>
      <c r="K103" s="96"/>
      <c r="L103" s="132"/>
    </row>
    <row r="104" spans="1:12" s="47" customFormat="1" ht="15.5" x14ac:dyDescent="0.35">
      <c r="A104" s="58" t="s">
        <v>451</v>
      </c>
      <c r="B104" s="82" t="s">
        <v>655</v>
      </c>
      <c r="C104" s="70"/>
      <c r="D104" s="69" t="s">
        <v>14</v>
      </c>
      <c r="E104" s="70">
        <v>32</v>
      </c>
      <c r="F104" s="26"/>
      <c r="G104" s="4"/>
      <c r="H104" s="5">
        <f t="shared" ref="H104:H106" si="64">E104*F104</f>
        <v>0</v>
      </c>
      <c r="I104" s="5">
        <f t="shared" ref="I104:I106" si="65">E104*G104</f>
        <v>0</v>
      </c>
      <c r="J104" s="3">
        <f t="shared" ref="J104:J106" si="66">H104+I104</f>
        <v>0</v>
      </c>
      <c r="K104" s="5">
        <f>(F104+G104)*(1+RESUMO!$P$8)</f>
        <v>0</v>
      </c>
      <c r="L104" s="5">
        <f t="shared" ref="L104:L106" si="67">E104*K104</f>
        <v>0</v>
      </c>
    </row>
    <row r="105" spans="1:12" s="47" customFormat="1" ht="15.5" x14ac:dyDescent="0.35">
      <c r="A105" s="58" t="s">
        <v>452</v>
      </c>
      <c r="B105" s="82" t="s">
        <v>656</v>
      </c>
      <c r="C105" s="70"/>
      <c r="D105" s="69" t="s">
        <v>14</v>
      </c>
      <c r="E105" s="70">
        <v>32</v>
      </c>
      <c r="F105" s="26"/>
      <c r="G105" s="4"/>
      <c r="H105" s="5">
        <f t="shared" si="64"/>
        <v>0</v>
      </c>
      <c r="I105" s="5">
        <f t="shared" si="65"/>
        <v>0</v>
      </c>
      <c r="J105" s="3">
        <f t="shared" si="66"/>
        <v>0</v>
      </c>
      <c r="K105" s="5">
        <f>(F105+G105)*(1+RESUMO!$P$8)</f>
        <v>0</v>
      </c>
      <c r="L105" s="5">
        <f t="shared" si="67"/>
        <v>0</v>
      </c>
    </row>
    <row r="106" spans="1:12" s="47" customFormat="1" ht="15.5" x14ac:dyDescent="0.35">
      <c r="A106" s="58" t="s">
        <v>453</v>
      </c>
      <c r="B106" s="82" t="s">
        <v>657</v>
      </c>
      <c r="C106" s="70"/>
      <c r="D106" s="69" t="s">
        <v>15</v>
      </c>
      <c r="E106" s="70">
        <v>10</v>
      </c>
      <c r="F106" s="26"/>
      <c r="G106" s="4"/>
      <c r="H106" s="5">
        <f t="shared" si="64"/>
        <v>0</v>
      </c>
      <c r="I106" s="5">
        <f t="shared" si="65"/>
        <v>0</v>
      </c>
      <c r="J106" s="3">
        <f t="shared" si="66"/>
        <v>0</v>
      </c>
      <c r="K106" s="5">
        <f>(F106+G106)*(1+RESUMO!$P$8)</f>
        <v>0</v>
      </c>
      <c r="L106" s="5">
        <f t="shared" si="67"/>
        <v>0</v>
      </c>
    </row>
    <row r="107" spans="1:12" s="47" customFormat="1" ht="15.5" x14ac:dyDescent="0.35">
      <c r="A107" s="79" t="s">
        <v>454</v>
      </c>
      <c r="B107" s="85" t="s">
        <v>658</v>
      </c>
      <c r="C107" s="86"/>
      <c r="D107" s="87"/>
      <c r="E107" s="86"/>
      <c r="F107" s="94"/>
      <c r="G107" s="95"/>
      <c r="H107" s="132"/>
      <c r="I107" s="132"/>
      <c r="J107" s="132"/>
      <c r="K107" s="96"/>
      <c r="L107" s="132"/>
    </row>
    <row r="108" spans="1:12" s="47" customFormat="1" ht="15.5" x14ac:dyDescent="0.35">
      <c r="A108" s="58" t="s">
        <v>455</v>
      </c>
      <c r="B108" s="82" t="s">
        <v>659</v>
      </c>
      <c r="C108" s="70"/>
      <c r="D108" s="69" t="s">
        <v>14</v>
      </c>
      <c r="E108" s="70">
        <v>15</v>
      </c>
      <c r="F108" s="26"/>
      <c r="G108" s="4"/>
      <c r="H108" s="5">
        <f t="shared" ref="H108:H112" si="68">E108*F108</f>
        <v>0</v>
      </c>
      <c r="I108" s="5">
        <f t="shared" ref="I108:I112" si="69">E108*G108</f>
        <v>0</v>
      </c>
      <c r="J108" s="3">
        <f t="shared" ref="J108:J112" si="70">H108+I108</f>
        <v>0</v>
      </c>
      <c r="K108" s="5">
        <f>(F108+G108)*(1+RESUMO!$P$8)</f>
        <v>0</v>
      </c>
      <c r="L108" s="5">
        <f t="shared" ref="L108:L112" si="71">E108*K108</f>
        <v>0</v>
      </c>
    </row>
    <row r="109" spans="1:12" s="47" customFormat="1" ht="15.5" x14ac:dyDescent="0.35">
      <c r="A109" s="58" t="s">
        <v>456</v>
      </c>
      <c r="B109" s="82" t="s">
        <v>660</v>
      </c>
      <c r="C109" s="70"/>
      <c r="D109" s="69" t="s">
        <v>15</v>
      </c>
      <c r="E109" s="70">
        <v>20</v>
      </c>
      <c r="F109" s="26"/>
      <c r="G109" s="4"/>
      <c r="H109" s="5">
        <f t="shared" si="68"/>
        <v>0</v>
      </c>
      <c r="I109" s="5">
        <f t="shared" si="69"/>
        <v>0</v>
      </c>
      <c r="J109" s="3">
        <f t="shared" si="70"/>
        <v>0</v>
      </c>
      <c r="K109" s="5">
        <f>(F109+G109)*(1+RESUMO!$P$8)</f>
        <v>0</v>
      </c>
      <c r="L109" s="5">
        <f t="shared" si="71"/>
        <v>0</v>
      </c>
    </row>
    <row r="110" spans="1:12" s="47" customFormat="1" ht="15.5" x14ac:dyDescent="0.35">
      <c r="A110" s="58" t="s">
        <v>457</v>
      </c>
      <c r="B110" s="82" t="s">
        <v>661</v>
      </c>
      <c r="C110" s="70"/>
      <c r="D110" s="69" t="s">
        <v>14</v>
      </c>
      <c r="E110" s="70">
        <v>5</v>
      </c>
      <c r="F110" s="26"/>
      <c r="G110" s="4"/>
      <c r="H110" s="5">
        <f t="shared" si="68"/>
        <v>0</v>
      </c>
      <c r="I110" s="5">
        <f t="shared" si="69"/>
        <v>0</v>
      </c>
      <c r="J110" s="3">
        <f t="shared" si="70"/>
        <v>0</v>
      </c>
      <c r="K110" s="5">
        <f>(F110+G110)*(1+RESUMO!$P$8)</f>
        <v>0</v>
      </c>
      <c r="L110" s="5">
        <f t="shared" si="71"/>
        <v>0</v>
      </c>
    </row>
    <row r="111" spans="1:12" s="47" customFormat="1" ht="15.5" x14ac:dyDescent="0.35">
      <c r="A111" s="58" t="s">
        <v>458</v>
      </c>
      <c r="B111" s="82" t="s">
        <v>662</v>
      </c>
      <c r="C111" s="70"/>
      <c r="D111" s="69" t="s">
        <v>15</v>
      </c>
      <c r="E111" s="70">
        <v>20</v>
      </c>
      <c r="F111" s="26"/>
      <c r="G111" s="4"/>
      <c r="H111" s="5">
        <f t="shared" si="68"/>
        <v>0</v>
      </c>
      <c r="I111" s="5">
        <f t="shared" si="69"/>
        <v>0</v>
      </c>
      <c r="J111" s="3">
        <f t="shared" si="70"/>
        <v>0</v>
      </c>
      <c r="K111" s="5">
        <f>(F111+G111)*(1+RESUMO!$P$8)</f>
        <v>0</v>
      </c>
      <c r="L111" s="5">
        <f t="shared" si="71"/>
        <v>0</v>
      </c>
    </row>
    <row r="112" spans="1:12" s="47" customFormat="1" ht="15.5" x14ac:dyDescent="0.35">
      <c r="A112" s="58" t="s">
        <v>459</v>
      </c>
      <c r="B112" s="82" t="s">
        <v>663</v>
      </c>
      <c r="C112" s="70"/>
      <c r="D112" s="69" t="s">
        <v>15</v>
      </c>
      <c r="E112" s="70">
        <v>20</v>
      </c>
      <c r="F112" s="26"/>
      <c r="G112" s="4"/>
      <c r="H112" s="5">
        <f t="shared" si="68"/>
        <v>0</v>
      </c>
      <c r="I112" s="5">
        <f t="shared" si="69"/>
        <v>0</v>
      </c>
      <c r="J112" s="3">
        <f t="shared" si="70"/>
        <v>0</v>
      </c>
      <c r="K112" s="5">
        <f>(F112+G112)*(1+RESUMO!$P$8)</f>
        <v>0</v>
      </c>
      <c r="L112" s="5">
        <f t="shared" si="71"/>
        <v>0</v>
      </c>
    </row>
    <row r="113" spans="1:12" s="47" customFormat="1" ht="15.5" x14ac:dyDescent="0.35">
      <c r="A113" s="79" t="s">
        <v>460</v>
      </c>
      <c r="B113" s="85" t="s">
        <v>664</v>
      </c>
      <c r="C113" s="86"/>
      <c r="D113" s="87"/>
      <c r="E113" s="86"/>
      <c r="F113" s="94"/>
      <c r="G113" s="95"/>
      <c r="H113" s="132"/>
      <c r="I113" s="132"/>
      <c r="J113" s="132"/>
      <c r="K113" s="96"/>
      <c r="L113" s="132"/>
    </row>
    <row r="114" spans="1:12" s="47" customFormat="1" ht="15.5" x14ac:dyDescent="0.35">
      <c r="A114" s="58" t="s">
        <v>461</v>
      </c>
      <c r="B114" s="82" t="s">
        <v>665</v>
      </c>
      <c r="C114" s="70"/>
      <c r="D114" s="69" t="s">
        <v>14</v>
      </c>
      <c r="E114" s="70">
        <v>4</v>
      </c>
      <c r="F114" s="26"/>
      <c r="G114" s="4"/>
      <c r="H114" s="5">
        <f t="shared" ref="H114:H118" si="72">E114*F114</f>
        <v>0</v>
      </c>
      <c r="I114" s="5">
        <f t="shared" ref="I114:I118" si="73">E114*G114</f>
        <v>0</v>
      </c>
      <c r="J114" s="3">
        <f t="shared" ref="J114:J118" si="74">H114+I114</f>
        <v>0</v>
      </c>
      <c r="K114" s="5">
        <f>(F114+G114)*(1+RESUMO!$P$8)</f>
        <v>0</v>
      </c>
      <c r="L114" s="5">
        <f t="shared" ref="L114:L118" si="75">E114*K114</f>
        <v>0</v>
      </c>
    </row>
    <row r="115" spans="1:12" s="47" customFormat="1" ht="15.5" x14ac:dyDescent="0.35">
      <c r="A115" s="58" t="s">
        <v>462</v>
      </c>
      <c r="B115" s="82" t="s">
        <v>168</v>
      </c>
      <c r="C115" s="70"/>
      <c r="D115" s="69" t="s">
        <v>14</v>
      </c>
      <c r="E115" s="70">
        <v>9</v>
      </c>
      <c r="F115" s="26"/>
      <c r="G115" s="4"/>
      <c r="H115" s="5">
        <f t="shared" si="72"/>
        <v>0</v>
      </c>
      <c r="I115" s="5">
        <f t="shared" si="73"/>
        <v>0</v>
      </c>
      <c r="J115" s="3">
        <f t="shared" si="74"/>
        <v>0</v>
      </c>
      <c r="K115" s="5">
        <f>(F115+G115)*(1+RESUMO!$P$8)</f>
        <v>0</v>
      </c>
      <c r="L115" s="5">
        <f t="shared" si="75"/>
        <v>0</v>
      </c>
    </row>
    <row r="116" spans="1:12" s="47" customFormat="1" ht="15.5" x14ac:dyDescent="0.35">
      <c r="A116" s="58" t="s">
        <v>463</v>
      </c>
      <c r="B116" s="82" t="s">
        <v>666</v>
      </c>
      <c r="C116" s="70"/>
      <c r="D116" s="69" t="s">
        <v>15</v>
      </c>
      <c r="E116" s="70">
        <v>7</v>
      </c>
      <c r="F116" s="26"/>
      <c r="G116" s="4"/>
      <c r="H116" s="5">
        <f t="shared" si="72"/>
        <v>0</v>
      </c>
      <c r="I116" s="5">
        <f t="shared" si="73"/>
        <v>0</v>
      </c>
      <c r="J116" s="3">
        <f t="shared" si="74"/>
        <v>0</v>
      </c>
      <c r="K116" s="5">
        <f>(F116+G116)*(1+RESUMO!$P$8)</f>
        <v>0</v>
      </c>
      <c r="L116" s="5">
        <f t="shared" si="75"/>
        <v>0</v>
      </c>
    </row>
    <row r="117" spans="1:12" s="47" customFormat="1" ht="15.5" x14ac:dyDescent="0.35">
      <c r="A117" s="58" t="s">
        <v>464</v>
      </c>
      <c r="B117" s="82" t="s">
        <v>667</v>
      </c>
      <c r="C117" s="70"/>
      <c r="D117" s="69" t="s">
        <v>15</v>
      </c>
      <c r="E117" s="70">
        <v>3</v>
      </c>
      <c r="F117" s="26"/>
      <c r="G117" s="4"/>
      <c r="H117" s="5">
        <f t="shared" si="72"/>
        <v>0</v>
      </c>
      <c r="I117" s="5">
        <f t="shared" si="73"/>
        <v>0</v>
      </c>
      <c r="J117" s="3">
        <f t="shared" si="74"/>
        <v>0</v>
      </c>
      <c r="K117" s="5">
        <f>(F117+G117)*(1+RESUMO!$P$8)</f>
        <v>0</v>
      </c>
      <c r="L117" s="5">
        <f t="shared" si="75"/>
        <v>0</v>
      </c>
    </row>
    <row r="118" spans="1:12" s="47" customFormat="1" ht="15.5" x14ac:dyDescent="0.35">
      <c r="A118" s="58" t="s">
        <v>465</v>
      </c>
      <c r="B118" s="82" t="s">
        <v>169</v>
      </c>
      <c r="C118" s="70"/>
      <c r="D118" s="69" t="s">
        <v>15</v>
      </c>
      <c r="E118" s="70">
        <v>5</v>
      </c>
      <c r="F118" s="26"/>
      <c r="G118" s="4"/>
      <c r="H118" s="5">
        <f t="shared" si="72"/>
        <v>0</v>
      </c>
      <c r="I118" s="5">
        <f t="shared" si="73"/>
        <v>0</v>
      </c>
      <c r="J118" s="3">
        <f t="shared" si="74"/>
        <v>0</v>
      </c>
      <c r="K118" s="5">
        <f>(F118+G118)*(1+RESUMO!$P$8)</f>
        <v>0</v>
      </c>
      <c r="L118" s="5">
        <f t="shared" si="75"/>
        <v>0</v>
      </c>
    </row>
    <row r="119" spans="1:12" s="47" customFormat="1" ht="15.5" x14ac:dyDescent="0.35">
      <c r="A119" s="79" t="s">
        <v>466</v>
      </c>
      <c r="B119" s="85" t="s">
        <v>668</v>
      </c>
      <c r="C119" s="86"/>
      <c r="D119" s="87"/>
      <c r="E119" s="86"/>
      <c r="F119" s="94"/>
      <c r="G119" s="95"/>
      <c r="H119" s="132"/>
      <c r="I119" s="132"/>
      <c r="J119" s="132"/>
      <c r="K119" s="96"/>
      <c r="L119" s="132"/>
    </row>
    <row r="120" spans="1:12" s="47" customFormat="1" ht="15.5" x14ac:dyDescent="0.35">
      <c r="A120" s="58" t="s">
        <v>467</v>
      </c>
      <c r="B120" s="82" t="s">
        <v>670</v>
      </c>
      <c r="C120" s="70"/>
      <c r="D120" s="69" t="s">
        <v>14</v>
      </c>
      <c r="E120" s="70">
        <v>240</v>
      </c>
      <c r="F120" s="26"/>
      <c r="G120" s="4"/>
      <c r="H120" s="5">
        <f t="shared" ref="H120:H122" si="76">E120*F120</f>
        <v>0</v>
      </c>
      <c r="I120" s="5">
        <f t="shared" ref="I120:I122" si="77">E120*G120</f>
        <v>0</v>
      </c>
      <c r="J120" s="3">
        <f t="shared" ref="J120:J122" si="78">H120+I120</f>
        <v>0</v>
      </c>
      <c r="K120" s="5">
        <f>(F120+G120)*(1+RESUMO!$P$8)</f>
        <v>0</v>
      </c>
      <c r="L120" s="5">
        <f t="shared" ref="L120:L122" si="79">E120*K120</f>
        <v>0</v>
      </c>
    </row>
    <row r="121" spans="1:12" s="47" customFormat="1" ht="15.5" x14ac:dyDescent="0.35">
      <c r="A121" s="58" t="s">
        <v>468</v>
      </c>
      <c r="B121" s="82" t="s">
        <v>671</v>
      </c>
      <c r="C121" s="70"/>
      <c r="D121" s="69" t="s">
        <v>15</v>
      </c>
      <c r="E121" s="70">
        <v>20</v>
      </c>
      <c r="F121" s="26"/>
      <c r="G121" s="4"/>
      <c r="H121" s="5">
        <f t="shared" si="76"/>
        <v>0</v>
      </c>
      <c r="I121" s="5">
        <f t="shared" si="77"/>
        <v>0</v>
      </c>
      <c r="J121" s="3">
        <f t="shared" si="78"/>
        <v>0</v>
      </c>
      <c r="K121" s="5">
        <f>(F121+G121)*(1+RESUMO!$P$8)</f>
        <v>0</v>
      </c>
      <c r="L121" s="5">
        <f t="shared" si="79"/>
        <v>0</v>
      </c>
    </row>
    <row r="122" spans="1:12" s="47" customFormat="1" ht="62" x14ac:dyDescent="0.35">
      <c r="A122" s="58" t="s">
        <v>469</v>
      </c>
      <c r="B122" s="82" t="s">
        <v>672</v>
      </c>
      <c r="C122" s="70"/>
      <c r="D122" s="69" t="s">
        <v>14</v>
      </c>
      <c r="E122" s="70">
        <v>45</v>
      </c>
      <c r="F122" s="26"/>
      <c r="G122" s="4"/>
      <c r="H122" s="5">
        <f t="shared" si="76"/>
        <v>0</v>
      </c>
      <c r="I122" s="5">
        <f t="shared" si="77"/>
        <v>0</v>
      </c>
      <c r="J122" s="3">
        <f t="shared" si="78"/>
        <v>0</v>
      </c>
      <c r="K122" s="5">
        <f>(F122+G122)*(1+RESUMO!$P$8)</f>
        <v>0</v>
      </c>
      <c r="L122" s="5">
        <f t="shared" si="79"/>
        <v>0</v>
      </c>
    </row>
    <row r="123" spans="1:12" s="47" customFormat="1" ht="15.5" x14ac:dyDescent="0.35">
      <c r="A123" s="80" t="s">
        <v>470</v>
      </c>
      <c r="B123" s="84" t="s">
        <v>680</v>
      </c>
      <c r="C123" s="88"/>
      <c r="D123" s="89"/>
      <c r="E123" s="88"/>
      <c r="F123" s="31"/>
      <c r="G123" s="8"/>
      <c r="H123" s="73"/>
      <c r="I123" s="73"/>
      <c r="J123" s="73"/>
      <c r="K123" s="29"/>
      <c r="L123" s="73"/>
    </row>
    <row r="124" spans="1:12" s="47" customFormat="1" ht="15.5" x14ac:dyDescent="0.35">
      <c r="A124" s="79" t="s">
        <v>471</v>
      </c>
      <c r="B124" s="85" t="s">
        <v>654</v>
      </c>
      <c r="C124" s="86"/>
      <c r="D124" s="87"/>
      <c r="E124" s="86"/>
      <c r="F124" s="94"/>
      <c r="G124" s="95"/>
      <c r="H124" s="132"/>
      <c r="I124" s="132"/>
      <c r="J124" s="132"/>
      <c r="K124" s="96"/>
      <c r="L124" s="132"/>
    </row>
    <row r="125" spans="1:12" s="47" customFormat="1" ht="15.5" x14ac:dyDescent="0.35">
      <c r="A125" s="58" t="s">
        <v>472</v>
      </c>
      <c r="B125" s="82" t="s">
        <v>655</v>
      </c>
      <c r="C125" s="70"/>
      <c r="D125" s="69" t="s">
        <v>14</v>
      </c>
      <c r="E125" s="70">
        <v>25</v>
      </c>
      <c r="F125" s="26"/>
      <c r="G125" s="4"/>
      <c r="H125" s="5">
        <f t="shared" ref="H125:H127" si="80">E125*F125</f>
        <v>0</v>
      </c>
      <c r="I125" s="5">
        <f t="shared" ref="I125:I127" si="81">E125*G125</f>
        <v>0</v>
      </c>
      <c r="J125" s="3">
        <f t="shared" ref="J125:J127" si="82">H125+I125</f>
        <v>0</v>
      </c>
      <c r="K125" s="5">
        <f>(F125+G125)*(1+RESUMO!$P$8)</f>
        <v>0</v>
      </c>
      <c r="L125" s="5">
        <f t="shared" ref="L125:L127" si="83">E125*K125</f>
        <v>0</v>
      </c>
    </row>
    <row r="126" spans="1:12" s="47" customFormat="1" ht="15.5" x14ac:dyDescent="0.35">
      <c r="A126" s="58" t="s">
        <v>473</v>
      </c>
      <c r="B126" s="82" t="s">
        <v>656</v>
      </c>
      <c r="C126" s="70"/>
      <c r="D126" s="69" t="s">
        <v>14</v>
      </c>
      <c r="E126" s="70">
        <v>25</v>
      </c>
      <c r="F126" s="26"/>
      <c r="G126" s="4"/>
      <c r="H126" s="5">
        <f t="shared" si="80"/>
        <v>0</v>
      </c>
      <c r="I126" s="5">
        <f t="shared" si="81"/>
        <v>0</v>
      </c>
      <c r="J126" s="3">
        <f t="shared" si="82"/>
        <v>0</v>
      </c>
      <c r="K126" s="5">
        <f>(F126+G126)*(1+RESUMO!$P$8)</f>
        <v>0</v>
      </c>
      <c r="L126" s="5">
        <f t="shared" si="83"/>
        <v>0</v>
      </c>
    </row>
    <row r="127" spans="1:12" s="47" customFormat="1" ht="15.5" x14ac:dyDescent="0.35">
      <c r="A127" s="58" t="s">
        <v>474</v>
      </c>
      <c r="B127" s="82" t="s">
        <v>657</v>
      </c>
      <c r="C127" s="70"/>
      <c r="D127" s="69" t="s">
        <v>15</v>
      </c>
      <c r="E127" s="70">
        <v>6</v>
      </c>
      <c r="F127" s="26"/>
      <c r="G127" s="4"/>
      <c r="H127" s="5">
        <f t="shared" si="80"/>
        <v>0</v>
      </c>
      <c r="I127" s="5">
        <f t="shared" si="81"/>
        <v>0</v>
      </c>
      <c r="J127" s="3">
        <f t="shared" si="82"/>
        <v>0</v>
      </c>
      <c r="K127" s="5">
        <f>(F127+G127)*(1+RESUMO!$P$8)</f>
        <v>0</v>
      </c>
      <c r="L127" s="5">
        <f t="shared" si="83"/>
        <v>0</v>
      </c>
    </row>
    <row r="128" spans="1:12" s="47" customFormat="1" ht="15.5" x14ac:dyDescent="0.35">
      <c r="A128" s="79" t="s">
        <v>475</v>
      </c>
      <c r="B128" s="85" t="s">
        <v>658</v>
      </c>
      <c r="C128" s="86"/>
      <c r="D128" s="87"/>
      <c r="E128" s="86"/>
      <c r="F128" s="94"/>
      <c r="G128" s="95"/>
      <c r="H128" s="132"/>
      <c r="I128" s="132"/>
      <c r="J128" s="132"/>
      <c r="K128" s="96"/>
      <c r="L128" s="132"/>
    </row>
    <row r="129" spans="1:12" s="47" customFormat="1" ht="15.5" x14ac:dyDescent="0.35">
      <c r="A129" s="58" t="s">
        <v>476</v>
      </c>
      <c r="B129" s="82" t="s">
        <v>659</v>
      </c>
      <c r="C129" s="70"/>
      <c r="D129" s="69" t="s">
        <v>14</v>
      </c>
      <c r="E129" s="70">
        <v>9</v>
      </c>
      <c r="F129" s="26"/>
      <c r="G129" s="4"/>
      <c r="H129" s="5">
        <f t="shared" ref="H129:H133" si="84">E129*F129</f>
        <v>0</v>
      </c>
      <c r="I129" s="5">
        <f t="shared" ref="I129:I133" si="85">E129*G129</f>
        <v>0</v>
      </c>
      <c r="J129" s="3">
        <f t="shared" ref="J129:J133" si="86">H129+I129</f>
        <v>0</v>
      </c>
      <c r="K129" s="5">
        <f>(F129+G129)*(1+RESUMO!$P$8)</f>
        <v>0</v>
      </c>
      <c r="L129" s="5">
        <f t="shared" ref="L129:L133" si="87">E129*K129</f>
        <v>0</v>
      </c>
    </row>
    <row r="130" spans="1:12" s="47" customFormat="1" ht="15.5" x14ac:dyDescent="0.35">
      <c r="A130" s="58" t="s">
        <v>477</v>
      </c>
      <c r="B130" s="82" t="s">
        <v>660</v>
      </c>
      <c r="C130" s="70"/>
      <c r="D130" s="69" t="s">
        <v>15</v>
      </c>
      <c r="E130" s="70">
        <v>12</v>
      </c>
      <c r="F130" s="26"/>
      <c r="G130" s="4"/>
      <c r="H130" s="5">
        <f t="shared" si="84"/>
        <v>0</v>
      </c>
      <c r="I130" s="5">
        <f t="shared" si="85"/>
        <v>0</v>
      </c>
      <c r="J130" s="3">
        <f t="shared" si="86"/>
        <v>0</v>
      </c>
      <c r="K130" s="5">
        <f>(F130+G130)*(1+RESUMO!$P$8)</f>
        <v>0</v>
      </c>
      <c r="L130" s="5">
        <f t="shared" si="87"/>
        <v>0</v>
      </c>
    </row>
    <row r="131" spans="1:12" s="47" customFormat="1" ht="15.5" x14ac:dyDescent="0.35">
      <c r="A131" s="58" t="s">
        <v>478</v>
      </c>
      <c r="B131" s="82" t="s">
        <v>661</v>
      </c>
      <c r="C131" s="70"/>
      <c r="D131" s="69" t="s">
        <v>14</v>
      </c>
      <c r="E131" s="70">
        <v>3</v>
      </c>
      <c r="F131" s="26"/>
      <c r="G131" s="4"/>
      <c r="H131" s="5">
        <f t="shared" si="84"/>
        <v>0</v>
      </c>
      <c r="I131" s="5">
        <f t="shared" si="85"/>
        <v>0</v>
      </c>
      <c r="J131" s="3">
        <f t="shared" si="86"/>
        <v>0</v>
      </c>
      <c r="K131" s="5">
        <f>(F131+G131)*(1+RESUMO!$P$8)</f>
        <v>0</v>
      </c>
      <c r="L131" s="5">
        <f t="shared" si="87"/>
        <v>0</v>
      </c>
    </row>
    <row r="132" spans="1:12" s="47" customFormat="1" ht="15.5" x14ac:dyDescent="0.35">
      <c r="A132" s="58" t="s">
        <v>479</v>
      </c>
      <c r="B132" s="82" t="s">
        <v>662</v>
      </c>
      <c r="C132" s="70"/>
      <c r="D132" s="69" t="s">
        <v>15</v>
      </c>
      <c r="E132" s="70">
        <v>12</v>
      </c>
      <c r="F132" s="26"/>
      <c r="G132" s="4"/>
      <c r="H132" s="5">
        <f t="shared" si="84"/>
        <v>0</v>
      </c>
      <c r="I132" s="5">
        <f t="shared" si="85"/>
        <v>0</v>
      </c>
      <c r="J132" s="3">
        <f t="shared" si="86"/>
        <v>0</v>
      </c>
      <c r="K132" s="5">
        <f>(F132+G132)*(1+RESUMO!$P$8)</f>
        <v>0</v>
      </c>
      <c r="L132" s="5">
        <f t="shared" si="87"/>
        <v>0</v>
      </c>
    </row>
    <row r="133" spans="1:12" s="47" customFormat="1" ht="15.5" x14ac:dyDescent="0.35">
      <c r="A133" s="58" t="s">
        <v>480</v>
      </c>
      <c r="B133" s="82" t="s">
        <v>663</v>
      </c>
      <c r="C133" s="70"/>
      <c r="D133" s="69" t="s">
        <v>15</v>
      </c>
      <c r="E133" s="70">
        <v>12</v>
      </c>
      <c r="F133" s="26"/>
      <c r="G133" s="4"/>
      <c r="H133" s="5">
        <f t="shared" si="84"/>
        <v>0</v>
      </c>
      <c r="I133" s="5">
        <f t="shared" si="85"/>
        <v>0</v>
      </c>
      <c r="J133" s="3">
        <f t="shared" si="86"/>
        <v>0</v>
      </c>
      <c r="K133" s="5">
        <f>(F133+G133)*(1+RESUMO!$P$8)</f>
        <v>0</v>
      </c>
      <c r="L133" s="5">
        <f t="shared" si="87"/>
        <v>0</v>
      </c>
    </row>
    <row r="134" spans="1:12" s="47" customFormat="1" ht="15.5" x14ac:dyDescent="0.35">
      <c r="A134" s="79" t="s">
        <v>481</v>
      </c>
      <c r="B134" s="85" t="s">
        <v>664</v>
      </c>
      <c r="C134" s="86"/>
      <c r="D134" s="87"/>
      <c r="E134" s="86"/>
      <c r="F134" s="94"/>
      <c r="G134" s="95"/>
      <c r="H134" s="132"/>
      <c r="I134" s="132"/>
      <c r="J134" s="132"/>
      <c r="K134" s="96"/>
      <c r="L134" s="132"/>
    </row>
    <row r="135" spans="1:12" s="47" customFormat="1" ht="15.5" x14ac:dyDescent="0.35">
      <c r="A135" s="58" t="s">
        <v>482</v>
      </c>
      <c r="B135" s="82" t="s">
        <v>665</v>
      </c>
      <c r="C135" s="70"/>
      <c r="D135" s="69" t="s">
        <v>14</v>
      </c>
      <c r="E135" s="70">
        <v>3</v>
      </c>
      <c r="F135" s="26"/>
      <c r="G135" s="4"/>
      <c r="H135" s="5">
        <f t="shared" ref="H135:H139" si="88">E135*F135</f>
        <v>0</v>
      </c>
      <c r="I135" s="5">
        <f t="shared" ref="I135:I139" si="89">E135*G135</f>
        <v>0</v>
      </c>
      <c r="J135" s="3">
        <f t="shared" ref="J135:J139" si="90">H135+I135</f>
        <v>0</v>
      </c>
      <c r="K135" s="5">
        <f>(F135+G135)*(1+RESUMO!$P$8)</f>
        <v>0</v>
      </c>
      <c r="L135" s="5">
        <f t="shared" ref="L135:L139" si="91">E135*K135</f>
        <v>0</v>
      </c>
    </row>
    <row r="136" spans="1:12" s="47" customFormat="1" ht="15.5" x14ac:dyDescent="0.35">
      <c r="A136" s="58" t="s">
        <v>483</v>
      </c>
      <c r="B136" s="82" t="s">
        <v>168</v>
      </c>
      <c r="C136" s="70"/>
      <c r="D136" s="69" t="s">
        <v>14</v>
      </c>
      <c r="E136" s="70">
        <v>8</v>
      </c>
      <c r="F136" s="26"/>
      <c r="G136" s="4"/>
      <c r="H136" s="5">
        <f t="shared" si="88"/>
        <v>0</v>
      </c>
      <c r="I136" s="5">
        <f t="shared" si="89"/>
        <v>0</v>
      </c>
      <c r="J136" s="3">
        <f t="shared" si="90"/>
        <v>0</v>
      </c>
      <c r="K136" s="5">
        <f>(F136+G136)*(1+RESUMO!$P$8)</f>
        <v>0</v>
      </c>
      <c r="L136" s="5">
        <f t="shared" si="91"/>
        <v>0</v>
      </c>
    </row>
    <row r="137" spans="1:12" s="47" customFormat="1" ht="15.5" x14ac:dyDescent="0.35">
      <c r="A137" s="58" t="s">
        <v>484</v>
      </c>
      <c r="B137" s="82" t="s">
        <v>666</v>
      </c>
      <c r="C137" s="70"/>
      <c r="D137" s="69" t="s">
        <v>15</v>
      </c>
      <c r="E137" s="70">
        <v>7</v>
      </c>
      <c r="F137" s="26"/>
      <c r="G137" s="4"/>
      <c r="H137" s="5">
        <f t="shared" si="88"/>
        <v>0</v>
      </c>
      <c r="I137" s="5">
        <f t="shared" si="89"/>
        <v>0</v>
      </c>
      <c r="J137" s="3">
        <f t="shared" si="90"/>
        <v>0</v>
      </c>
      <c r="K137" s="5">
        <f>(F137+G137)*(1+RESUMO!$P$8)</f>
        <v>0</v>
      </c>
      <c r="L137" s="5">
        <f t="shared" si="91"/>
        <v>0</v>
      </c>
    </row>
    <row r="138" spans="1:12" s="47" customFormat="1" ht="15.5" x14ac:dyDescent="0.35">
      <c r="A138" s="58" t="s">
        <v>485</v>
      </c>
      <c r="B138" s="82" t="s">
        <v>667</v>
      </c>
      <c r="C138" s="70"/>
      <c r="D138" s="69" t="s">
        <v>15</v>
      </c>
      <c r="E138" s="70">
        <v>2</v>
      </c>
      <c r="F138" s="26"/>
      <c r="G138" s="4"/>
      <c r="H138" s="5">
        <f t="shared" si="88"/>
        <v>0</v>
      </c>
      <c r="I138" s="5">
        <f t="shared" si="89"/>
        <v>0</v>
      </c>
      <c r="J138" s="3">
        <f t="shared" si="90"/>
        <v>0</v>
      </c>
      <c r="K138" s="5">
        <f>(F138+G138)*(1+RESUMO!$P$8)</f>
        <v>0</v>
      </c>
      <c r="L138" s="5">
        <f t="shared" si="91"/>
        <v>0</v>
      </c>
    </row>
    <row r="139" spans="1:12" s="47" customFormat="1" ht="15.5" x14ac:dyDescent="0.35">
      <c r="A139" s="58" t="s">
        <v>486</v>
      </c>
      <c r="B139" s="82" t="s">
        <v>169</v>
      </c>
      <c r="C139" s="70"/>
      <c r="D139" s="69" t="s">
        <v>15</v>
      </c>
      <c r="E139" s="70">
        <v>3</v>
      </c>
      <c r="F139" s="26"/>
      <c r="G139" s="4"/>
      <c r="H139" s="5">
        <f t="shared" si="88"/>
        <v>0</v>
      </c>
      <c r="I139" s="5">
        <f t="shared" si="89"/>
        <v>0</v>
      </c>
      <c r="J139" s="3">
        <f t="shared" si="90"/>
        <v>0</v>
      </c>
      <c r="K139" s="5">
        <f>(F139+G139)*(1+RESUMO!$P$8)</f>
        <v>0</v>
      </c>
      <c r="L139" s="5">
        <f t="shared" si="91"/>
        <v>0</v>
      </c>
    </row>
    <row r="140" spans="1:12" s="47" customFormat="1" ht="15.5" x14ac:dyDescent="0.35">
      <c r="A140" s="79" t="s">
        <v>487</v>
      </c>
      <c r="B140" s="85" t="s">
        <v>668</v>
      </c>
      <c r="C140" s="86"/>
      <c r="D140" s="87"/>
      <c r="E140" s="86"/>
      <c r="F140" s="94"/>
      <c r="G140" s="95"/>
      <c r="H140" s="132"/>
      <c r="I140" s="132"/>
      <c r="J140" s="132"/>
      <c r="K140" s="96"/>
      <c r="L140" s="132"/>
    </row>
    <row r="141" spans="1:12" s="47" customFormat="1" ht="15.5" x14ac:dyDescent="0.35">
      <c r="A141" s="58" t="s">
        <v>488</v>
      </c>
      <c r="B141" s="82" t="s">
        <v>670</v>
      </c>
      <c r="C141" s="70"/>
      <c r="D141" s="69" t="s">
        <v>14</v>
      </c>
      <c r="E141" s="70">
        <v>330</v>
      </c>
      <c r="F141" s="26"/>
      <c r="G141" s="4"/>
      <c r="H141" s="5">
        <f t="shared" ref="H141:H142" si="92">E141*F141</f>
        <v>0</v>
      </c>
      <c r="I141" s="5">
        <f t="shared" ref="I141:I142" si="93">E141*G141</f>
        <v>0</v>
      </c>
      <c r="J141" s="3">
        <f t="shared" ref="J141:J142" si="94">H141+I141</f>
        <v>0</v>
      </c>
      <c r="K141" s="5">
        <f>(F141+G141)*(1+RESUMO!$P$8)</f>
        <v>0</v>
      </c>
      <c r="L141" s="5">
        <f t="shared" ref="L141:L142" si="95">E141*K141</f>
        <v>0</v>
      </c>
    </row>
    <row r="142" spans="1:12" s="47" customFormat="1" ht="15.5" x14ac:dyDescent="0.35">
      <c r="A142" s="58" t="s">
        <v>489</v>
      </c>
      <c r="B142" s="82" t="s">
        <v>671</v>
      </c>
      <c r="C142" s="70"/>
      <c r="D142" s="69" t="s">
        <v>15</v>
      </c>
      <c r="E142" s="70">
        <v>50</v>
      </c>
      <c r="F142" s="26"/>
      <c r="G142" s="4"/>
      <c r="H142" s="5">
        <f t="shared" si="92"/>
        <v>0</v>
      </c>
      <c r="I142" s="5">
        <f t="shared" si="93"/>
        <v>0</v>
      </c>
      <c r="J142" s="3">
        <f t="shared" si="94"/>
        <v>0</v>
      </c>
      <c r="K142" s="5">
        <f>(F142+G142)*(1+RESUMO!$P$8)</f>
        <v>0</v>
      </c>
      <c r="L142" s="5">
        <f t="shared" si="95"/>
        <v>0</v>
      </c>
    </row>
    <row r="143" spans="1:12" s="47" customFormat="1" ht="15.5" x14ac:dyDescent="0.35">
      <c r="A143" s="80" t="s">
        <v>490</v>
      </c>
      <c r="B143" s="84" t="s">
        <v>681</v>
      </c>
      <c r="C143" s="88"/>
      <c r="D143" s="89"/>
      <c r="E143" s="88"/>
      <c r="F143" s="31"/>
      <c r="G143" s="8"/>
      <c r="H143" s="73"/>
      <c r="I143" s="73"/>
      <c r="J143" s="73"/>
      <c r="K143" s="29"/>
      <c r="L143" s="73"/>
    </row>
    <row r="144" spans="1:12" s="47" customFormat="1" ht="15.5" x14ac:dyDescent="0.35">
      <c r="A144" s="79" t="s">
        <v>491</v>
      </c>
      <c r="B144" s="85" t="s">
        <v>654</v>
      </c>
      <c r="C144" s="86"/>
      <c r="D144" s="87"/>
      <c r="E144" s="86"/>
      <c r="F144" s="94"/>
      <c r="G144" s="95"/>
      <c r="H144" s="132"/>
      <c r="I144" s="132"/>
      <c r="J144" s="132"/>
      <c r="K144" s="96"/>
      <c r="L144" s="132"/>
    </row>
    <row r="145" spans="1:12" s="47" customFormat="1" ht="15.5" x14ac:dyDescent="0.35">
      <c r="A145" s="58" t="s">
        <v>492</v>
      </c>
      <c r="B145" s="82" t="s">
        <v>655</v>
      </c>
      <c r="C145" s="70"/>
      <c r="D145" s="69" t="s">
        <v>14</v>
      </c>
      <c r="E145" s="70">
        <v>70</v>
      </c>
      <c r="F145" s="26"/>
      <c r="G145" s="4"/>
      <c r="H145" s="5">
        <f t="shared" ref="H145:H147" si="96">E145*F145</f>
        <v>0</v>
      </c>
      <c r="I145" s="5">
        <f t="shared" ref="I145:I147" si="97">E145*G145</f>
        <v>0</v>
      </c>
      <c r="J145" s="3">
        <f t="shared" ref="J145:J147" si="98">H145+I145</f>
        <v>0</v>
      </c>
      <c r="K145" s="5">
        <f>(F145+G145)*(1+RESUMO!$P$8)</f>
        <v>0</v>
      </c>
      <c r="L145" s="5">
        <f t="shared" ref="L145:L147" si="99">E145*K145</f>
        <v>0</v>
      </c>
    </row>
    <row r="146" spans="1:12" s="47" customFormat="1" ht="15.5" x14ac:dyDescent="0.35">
      <c r="A146" s="58" t="s">
        <v>493</v>
      </c>
      <c r="B146" s="82" t="s">
        <v>656</v>
      </c>
      <c r="C146" s="70"/>
      <c r="D146" s="69" t="s">
        <v>14</v>
      </c>
      <c r="E146" s="70">
        <v>70</v>
      </c>
      <c r="F146" s="26"/>
      <c r="G146" s="4"/>
      <c r="H146" s="5">
        <f t="shared" si="96"/>
        <v>0</v>
      </c>
      <c r="I146" s="5">
        <f t="shared" si="97"/>
        <v>0</v>
      </c>
      <c r="J146" s="3">
        <f t="shared" si="98"/>
        <v>0</v>
      </c>
      <c r="K146" s="5">
        <f>(F146+G146)*(1+RESUMO!$P$8)</f>
        <v>0</v>
      </c>
      <c r="L146" s="5">
        <f t="shared" si="99"/>
        <v>0</v>
      </c>
    </row>
    <row r="147" spans="1:12" s="47" customFormat="1" ht="15.5" x14ac:dyDescent="0.35">
      <c r="A147" s="58" t="s">
        <v>494</v>
      </c>
      <c r="B147" s="82" t="s">
        <v>657</v>
      </c>
      <c r="C147" s="70"/>
      <c r="D147" s="69" t="s">
        <v>15</v>
      </c>
      <c r="E147" s="70">
        <v>34</v>
      </c>
      <c r="F147" s="26"/>
      <c r="G147" s="4"/>
      <c r="H147" s="5">
        <f t="shared" si="96"/>
        <v>0</v>
      </c>
      <c r="I147" s="5">
        <f t="shared" si="97"/>
        <v>0</v>
      </c>
      <c r="J147" s="3">
        <f t="shared" si="98"/>
        <v>0</v>
      </c>
      <c r="K147" s="5">
        <f>(F147+G147)*(1+RESUMO!$P$8)</f>
        <v>0</v>
      </c>
      <c r="L147" s="5">
        <f t="shared" si="99"/>
        <v>0</v>
      </c>
    </row>
    <row r="148" spans="1:12" s="47" customFormat="1" ht="15.5" x14ac:dyDescent="0.35">
      <c r="A148" s="79" t="s">
        <v>495</v>
      </c>
      <c r="B148" s="85" t="s">
        <v>658</v>
      </c>
      <c r="C148" s="86"/>
      <c r="D148" s="87"/>
      <c r="E148" s="86"/>
      <c r="F148" s="94"/>
      <c r="G148" s="95"/>
      <c r="H148" s="132"/>
      <c r="I148" s="132"/>
      <c r="J148" s="132"/>
      <c r="K148" s="96"/>
      <c r="L148" s="132"/>
    </row>
    <row r="149" spans="1:12" s="47" customFormat="1" ht="15.5" x14ac:dyDescent="0.35">
      <c r="A149" s="58" t="s">
        <v>496</v>
      </c>
      <c r="B149" s="82" t="s">
        <v>659</v>
      </c>
      <c r="C149" s="70"/>
      <c r="D149" s="69" t="s">
        <v>14</v>
      </c>
      <c r="E149" s="70">
        <v>51</v>
      </c>
      <c r="F149" s="26"/>
      <c r="G149" s="4"/>
      <c r="H149" s="5">
        <f t="shared" ref="H149:H153" si="100">E149*F149</f>
        <v>0</v>
      </c>
      <c r="I149" s="5">
        <f t="shared" ref="I149:I153" si="101">E149*G149</f>
        <v>0</v>
      </c>
      <c r="J149" s="3">
        <f t="shared" ref="J149:J153" si="102">H149+I149</f>
        <v>0</v>
      </c>
      <c r="K149" s="5">
        <f>(F149+G149)*(1+RESUMO!$P$8)</f>
        <v>0</v>
      </c>
      <c r="L149" s="5">
        <f t="shared" ref="L149:L153" si="103">E149*K149</f>
        <v>0</v>
      </c>
    </row>
    <row r="150" spans="1:12" s="47" customFormat="1" ht="15.5" x14ac:dyDescent="0.35">
      <c r="A150" s="58" t="s">
        <v>497</v>
      </c>
      <c r="B150" s="82" t="s">
        <v>660</v>
      </c>
      <c r="C150" s="70"/>
      <c r="D150" s="69" t="s">
        <v>15</v>
      </c>
      <c r="E150" s="70">
        <v>68</v>
      </c>
      <c r="F150" s="26"/>
      <c r="G150" s="4"/>
      <c r="H150" s="5">
        <f t="shared" si="100"/>
        <v>0</v>
      </c>
      <c r="I150" s="5">
        <f t="shared" si="101"/>
        <v>0</v>
      </c>
      <c r="J150" s="3">
        <f t="shared" si="102"/>
        <v>0</v>
      </c>
      <c r="K150" s="5">
        <f>(F150+G150)*(1+RESUMO!$P$8)</f>
        <v>0</v>
      </c>
      <c r="L150" s="5">
        <f t="shared" si="103"/>
        <v>0</v>
      </c>
    </row>
    <row r="151" spans="1:12" s="47" customFormat="1" ht="15.5" x14ac:dyDescent="0.35">
      <c r="A151" s="58" t="s">
        <v>498</v>
      </c>
      <c r="B151" s="82" t="s">
        <v>661</v>
      </c>
      <c r="C151" s="70"/>
      <c r="D151" s="69" t="s">
        <v>14</v>
      </c>
      <c r="E151" s="70">
        <v>17</v>
      </c>
      <c r="F151" s="26"/>
      <c r="G151" s="4"/>
      <c r="H151" s="5">
        <f t="shared" si="100"/>
        <v>0</v>
      </c>
      <c r="I151" s="5">
        <f t="shared" si="101"/>
        <v>0</v>
      </c>
      <c r="J151" s="3">
        <f t="shared" si="102"/>
        <v>0</v>
      </c>
      <c r="K151" s="5">
        <f>(F151+G151)*(1+RESUMO!$P$8)</f>
        <v>0</v>
      </c>
      <c r="L151" s="5">
        <f t="shared" si="103"/>
        <v>0</v>
      </c>
    </row>
    <row r="152" spans="1:12" s="47" customFormat="1" ht="15.5" x14ac:dyDescent="0.35">
      <c r="A152" s="58" t="s">
        <v>499</v>
      </c>
      <c r="B152" s="82" t="s">
        <v>662</v>
      </c>
      <c r="C152" s="70"/>
      <c r="D152" s="69" t="s">
        <v>15</v>
      </c>
      <c r="E152" s="70">
        <v>68</v>
      </c>
      <c r="F152" s="26"/>
      <c r="G152" s="4"/>
      <c r="H152" s="5">
        <f t="shared" si="100"/>
        <v>0</v>
      </c>
      <c r="I152" s="5">
        <f t="shared" si="101"/>
        <v>0</v>
      </c>
      <c r="J152" s="3">
        <f t="shared" si="102"/>
        <v>0</v>
      </c>
      <c r="K152" s="5">
        <f>(F152+G152)*(1+RESUMO!$P$8)</f>
        <v>0</v>
      </c>
      <c r="L152" s="5">
        <f t="shared" si="103"/>
        <v>0</v>
      </c>
    </row>
    <row r="153" spans="1:12" s="47" customFormat="1" ht="15.5" x14ac:dyDescent="0.35">
      <c r="A153" s="58" t="s">
        <v>500</v>
      </c>
      <c r="B153" s="82" t="s">
        <v>663</v>
      </c>
      <c r="C153" s="70"/>
      <c r="D153" s="69" t="s">
        <v>15</v>
      </c>
      <c r="E153" s="70">
        <v>68</v>
      </c>
      <c r="F153" s="26"/>
      <c r="G153" s="4"/>
      <c r="H153" s="5">
        <f t="shared" si="100"/>
        <v>0</v>
      </c>
      <c r="I153" s="5">
        <f t="shared" si="101"/>
        <v>0</v>
      </c>
      <c r="J153" s="3">
        <f t="shared" si="102"/>
        <v>0</v>
      </c>
      <c r="K153" s="5">
        <f>(F153+G153)*(1+RESUMO!$P$8)</f>
        <v>0</v>
      </c>
      <c r="L153" s="5">
        <f t="shared" si="103"/>
        <v>0</v>
      </c>
    </row>
    <row r="154" spans="1:12" s="47" customFormat="1" ht="15.5" x14ac:dyDescent="0.35">
      <c r="A154" s="79" t="s">
        <v>501</v>
      </c>
      <c r="B154" s="85" t="s">
        <v>664</v>
      </c>
      <c r="C154" s="86"/>
      <c r="D154" s="87"/>
      <c r="E154" s="86"/>
      <c r="F154" s="94"/>
      <c r="G154" s="95"/>
      <c r="H154" s="132"/>
      <c r="I154" s="132"/>
      <c r="J154" s="132"/>
      <c r="K154" s="96"/>
      <c r="L154" s="132"/>
    </row>
    <row r="155" spans="1:12" s="47" customFormat="1" ht="15.5" x14ac:dyDescent="0.35">
      <c r="A155" s="58" t="s">
        <v>502</v>
      </c>
      <c r="B155" s="82" t="s">
        <v>665</v>
      </c>
      <c r="C155" s="70"/>
      <c r="D155" s="69" t="s">
        <v>14</v>
      </c>
      <c r="E155" s="70">
        <v>20</v>
      </c>
      <c r="F155" s="26"/>
      <c r="G155" s="4"/>
      <c r="H155" s="5">
        <f t="shared" ref="H155:H159" si="104">E155*F155</f>
        <v>0</v>
      </c>
      <c r="I155" s="5">
        <f t="shared" ref="I155:I159" si="105">E155*G155</f>
        <v>0</v>
      </c>
      <c r="J155" s="3">
        <f t="shared" ref="J155:J159" si="106">H155+I155</f>
        <v>0</v>
      </c>
      <c r="K155" s="5">
        <f>(F155+G155)*(1+RESUMO!$P$8)</f>
        <v>0</v>
      </c>
      <c r="L155" s="5">
        <f t="shared" ref="L155:L159" si="107">E155*K155</f>
        <v>0</v>
      </c>
    </row>
    <row r="156" spans="1:12" s="47" customFormat="1" ht="15.5" x14ac:dyDescent="0.35">
      <c r="A156" s="58" t="s">
        <v>503</v>
      </c>
      <c r="B156" s="82" t="s">
        <v>168</v>
      </c>
      <c r="C156" s="70"/>
      <c r="D156" s="69" t="s">
        <v>14</v>
      </c>
      <c r="E156" s="70">
        <v>50</v>
      </c>
      <c r="F156" s="26"/>
      <c r="G156" s="4"/>
      <c r="H156" s="5">
        <f t="shared" si="104"/>
        <v>0</v>
      </c>
      <c r="I156" s="5">
        <f t="shared" si="105"/>
        <v>0</v>
      </c>
      <c r="J156" s="3">
        <f t="shared" si="106"/>
        <v>0</v>
      </c>
      <c r="K156" s="5">
        <f>(F156+G156)*(1+RESUMO!$P$8)</f>
        <v>0</v>
      </c>
      <c r="L156" s="5">
        <f t="shared" si="107"/>
        <v>0</v>
      </c>
    </row>
    <row r="157" spans="1:12" s="47" customFormat="1" ht="15.5" x14ac:dyDescent="0.35">
      <c r="A157" s="58" t="s">
        <v>504</v>
      </c>
      <c r="B157" s="82" t="s">
        <v>666</v>
      </c>
      <c r="C157" s="70"/>
      <c r="D157" s="69" t="s">
        <v>15</v>
      </c>
      <c r="E157" s="70">
        <v>41</v>
      </c>
      <c r="F157" s="26"/>
      <c r="G157" s="4"/>
      <c r="H157" s="5">
        <f t="shared" si="104"/>
        <v>0</v>
      </c>
      <c r="I157" s="5">
        <f t="shared" si="105"/>
        <v>0</v>
      </c>
      <c r="J157" s="3">
        <f t="shared" si="106"/>
        <v>0</v>
      </c>
      <c r="K157" s="5">
        <f>(F157+G157)*(1+RESUMO!$P$8)</f>
        <v>0</v>
      </c>
      <c r="L157" s="5">
        <f t="shared" si="107"/>
        <v>0</v>
      </c>
    </row>
    <row r="158" spans="1:12" s="47" customFormat="1" ht="15.5" x14ac:dyDescent="0.35">
      <c r="A158" s="58" t="s">
        <v>505</v>
      </c>
      <c r="B158" s="82" t="s">
        <v>667</v>
      </c>
      <c r="C158" s="70"/>
      <c r="D158" s="69" t="s">
        <v>15</v>
      </c>
      <c r="E158" s="70">
        <v>7</v>
      </c>
      <c r="F158" s="26"/>
      <c r="G158" s="4"/>
      <c r="H158" s="5">
        <f t="shared" si="104"/>
        <v>0</v>
      </c>
      <c r="I158" s="5">
        <f t="shared" si="105"/>
        <v>0</v>
      </c>
      <c r="J158" s="3">
        <f t="shared" si="106"/>
        <v>0</v>
      </c>
      <c r="K158" s="5">
        <f>(F158+G158)*(1+RESUMO!$P$8)</f>
        <v>0</v>
      </c>
      <c r="L158" s="5">
        <f t="shared" si="107"/>
        <v>0</v>
      </c>
    </row>
    <row r="159" spans="1:12" s="47" customFormat="1" ht="15.5" x14ac:dyDescent="0.35">
      <c r="A159" s="58" t="s">
        <v>506</v>
      </c>
      <c r="B159" s="82" t="s">
        <v>169</v>
      </c>
      <c r="C159" s="70"/>
      <c r="D159" s="69" t="s">
        <v>15</v>
      </c>
      <c r="E159" s="70">
        <v>17</v>
      </c>
      <c r="F159" s="26"/>
      <c r="G159" s="4"/>
      <c r="H159" s="5">
        <f t="shared" si="104"/>
        <v>0</v>
      </c>
      <c r="I159" s="5">
        <f t="shared" si="105"/>
        <v>0</v>
      </c>
      <c r="J159" s="3">
        <f t="shared" si="106"/>
        <v>0</v>
      </c>
      <c r="K159" s="5">
        <f>(F159+G159)*(1+RESUMO!$P$8)</f>
        <v>0</v>
      </c>
      <c r="L159" s="5">
        <f t="shared" si="107"/>
        <v>0</v>
      </c>
    </row>
    <row r="160" spans="1:12" s="47" customFormat="1" ht="15.5" x14ac:dyDescent="0.35">
      <c r="A160" s="79" t="s">
        <v>507</v>
      </c>
      <c r="B160" s="85" t="s">
        <v>668</v>
      </c>
      <c r="C160" s="86"/>
      <c r="D160" s="87"/>
      <c r="E160" s="86"/>
      <c r="F160" s="94"/>
      <c r="G160" s="95"/>
      <c r="H160" s="132"/>
      <c r="I160" s="132"/>
      <c r="J160" s="132"/>
      <c r="K160" s="96"/>
      <c r="L160" s="132"/>
    </row>
    <row r="161" spans="1:12" s="47" customFormat="1" ht="15.5" x14ac:dyDescent="0.35">
      <c r="A161" s="58" t="s">
        <v>508</v>
      </c>
      <c r="B161" s="82" t="s">
        <v>669</v>
      </c>
      <c r="C161" s="70"/>
      <c r="D161" s="69" t="s">
        <v>14</v>
      </c>
      <c r="E161" s="70">
        <v>10</v>
      </c>
      <c r="F161" s="26"/>
      <c r="G161" s="4"/>
      <c r="H161" s="5">
        <f t="shared" ref="H161:H165" si="108">E161*F161</f>
        <v>0</v>
      </c>
      <c r="I161" s="5">
        <f t="shared" ref="I161:I165" si="109">E161*G161</f>
        <v>0</v>
      </c>
      <c r="J161" s="3">
        <f t="shared" ref="J161:J165" si="110">H161+I161</f>
        <v>0</v>
      </c>
      <c r="K161" s="5">
        <f>(F161+G161)*(1+RESUMO!$P$8)</f>
        <v>0</v>
      </c>
      <c r="L161" s="5">
        <f t="shared" ref="L161:L165" si="111">E161*K161</f>
        <v>0</v>
      </c>
    </row>
    <row r="162" spans="1:12" s="47" customFormat="1" ht="15.5" x14ac:dyDescent="0.35">
      <c r="A162" s="58" t="s">
        <v>509</v>
      </c>
      <c r="B162" s="82" t="s">
        <v>670</v>
      </c>
      <c r="C162" s="70"/>
      <c r="D162" s="69" t="s">
        <v>14</v>
      </c>
      <c r="E162" s="70">
        <v>140</v>
      </c>
      <c r="F162" s="26"/>
      <c r="G162" s="4"/>
      <c r="H162" s="5">
        <f t="shared" si="108"/>
        <v>0</v>
      </c>
      <c r="I162" s="5">
        <f t="shared" si="109"/>
        <v>0</v>
      </c>
      <c r="J162" s="3">
        <f t="shared" si="110"/>
        <v>0</v>
      </c>
      <c r="K162" s="5">
        <f>(F162+G162)*(1+RESUMO!$P$8)</f>
        <v>0</v>
      </c>
      <c r="L162" s="5">
        <f t="shared" si="111"/>
        <v>0</v>
      </c>
    </row>
    <row r="163" spans="1:12" s="47" customFormat="1" ht="15.5" x14ac:dyDescent="0.35">
      <c r="A163" s="58" t="s">
        <v>510</v>
      </c>
      <c r="B163" s="82" t="s">
        <v>671</v>
      </c>
      <c r="C163" s="70"/>
      <c r="D163" s="69" t="s">
        <v>15</v>
      </c>
      <c r="E163" s="70">
        <v>20</v>
      </c>
      <c r="F163" s="26"/>
      <c r="G163" s="4"/>
      <c r="H163" s="5">
        <f t="shared" si="108"/>
        <v>0</v>
      </c>
      <c r="I163" s="5">
        <f t="shared" si="109"/>
        <v>0</v>
      </c>
      <c r="J163" s="3">
        <f t="shared" si="110"/>
        <v>0</v>
      </c>
      <c r="K163" s="5">
        <f>(F163+G163)*(1+RESUMO!$P$8)</f>
        <v>0</v>
      </c>
      <c r="L163" s="5">
        <f t="shared" si="111"/>
        <v>0</v>
      </c>
    </row>
    <row r="164" spans="1:12" s="47" customFormat="1" ht="62" x14ac:dyDescent="0.35">
      <c r="A164" s="58" t="s">
        <v>511</v>
      </c>
      <c r="B164" s="82" t="s">
        <v>672</v>
      </c>
      <c r="C164" s="70"/>
      <c r="D164" s="69" t="s">
        <v>14</v>
      </c>
      <c r="E164" s="70">
        <v>40</v>
      </c>
      <c r="F164" s="26"/>
      <c r="G164" s="4"/>
      <c r="H164" s="5">
        <f t="shared" si="108"/>
        <v>0</v>
      </c>
      <c r="I164" s="5">
        <f t="shared" si="109"/>
        <v>0</v>
      </c>
      <c r="J164" s="3">
        <f t="shared" si="110"/>
        <v>0</v>
      </c>
      <c r="K164" s="5">
        <f>(F164+G164)*(1+RESUMO!$P$8)</f>
        <v>0</v>
      </c>
      <c r="L164" s="5">
        <f t="shared" si="111"/>
        <v>0</v>
      </c>
    </row>
    <row r="165" spans="1:12" s="47" customFormat="1" ht="62" x14ac:dyDescent="0.35">
      <c r="A165" s="58" t="s">
        <v>512</v>
      </c>
      <c r="B165" s="82" t="s">
        <v>673</v>
      </c>
      <c r="C165" s="70"/>
      <c r="D165" s="69" t="s">
        <v>14</v>
      </c>
      <c r="E165" s="70">
        <v>130</v>
      </c>
      <c r="F165" s="26"/>
      <c r="G165" s="4"/>
      <c r="H165" s="5">
        <f t="shared" si="108"/>
        <v>0</v>
      </c>
      <c r="I165" s="5">
        <f t="shared" si="109"/>
        <v>0</v>
      </c>
      <c r="J165" s="3">
        <f t="shared" si="110"/>
        <v>0</v>
      </c>
      <c r="K165" s="5">
        <f>(F165+G165)*(1+RESUMO!$P$8)</f>
        <v>0</v>
      </c>
      <c r="L165" s="5">
        <f t="shared" si="111"/>
        <v>0</v>
      </c>
    </row>
    <row r="166" spans="1:12" s="47" customFormat="1" ht="15.5" x14ac:dyDescent="0.35">
      <c r="A166" s="81">
        <v>2</v>
      </c>
      <c r="B166" s="83" t="s">
        <v>682</v>
      </c>
      <c r="C166" s="90"/>
      <c r="D166" s="91"/>
      <c r="E166" s="90"/>
      <c r="F166" s="27"/>
      <c r="G166" s="2"/>
      <c r="H166" s="72">
        <f>SUBTOTAL(9,H167:H317)</f>
        <v>0</v>
      </c>
      <c r="I166" s="72">
        <f>SUBTOTAL(9,I167:I317)</f>
        <v>0</v>
      </c>
      <c r="J166" s="72">
        <f>SUBTOTAL(9,J167:J317)</f>
        <v>0</v>
      </c>
      <c r="K166" s="49"/>
      <c r="L166" s="72">
        <f>SUBTOTAL(9,L167:L317)</f>
        <v>0</v>
      </c>
    </row>
    <row r="167" spans="1:12" s="47" customFormat="1" ht="15.5" x14ac:dyDescent="0.35">
      <c r="A167" s="80" t="s">
        <v>12</v>
      </c>
      <c r="B167" s="84" t="s">
        <v>683</v>
      </c>
      <c r="C167" s="88"/>
      <c r="D167" s="89"/>
      <c r="E167" s="88"/>
      <c r="F167" s="31"/>
      <c r="G167" s="8"/>
      <c r="H167" s="73"/>
      <c r="I167" s="73"/>
      <c r="J167" s="73"/>
      <c r="K167" s="29"/>
      <c r="L167" s="73"/>
    </row>
    <row r="168" spans="1:12" s="47" customFormat="1" ht="62" x14ac:dyDescent="0.35">
      <c r="A168" s="79" t="s">
        <v>20</v>
      </c>
      <c r="B168" s="85" t="s">
        <v>684</v>
      </c>
      <c r="C168" s="86"/>
      <c r="D168" s="87"/>
      <c r="E168" s="86"/>
      <c r="F168" s="94"/>
      <c r="G168" s="95"/>
      <c r="H168" s="132"/>
      <c r="I168" s="132"/>
      <c r="J168" s="132"/>
      <c r="K168" s="96"/>
      <c r="L168" s="132"/>
    </row>
    <row r="169" spans="1:12" s="47" customFormat="1" ht="77.5" x14ac:dyDescent="0.35">
      <c r="A169" s="58" t="s">
        <v>513</v>
      </c>
      <c r="B169" s="82" t="s">
        <v>685</v>
      </c>
      <c r="C169" s="70"/>
      <c r="D169" s="69" t="s">
        <v>15</v>
      </c>
      <c r="E169" s="70">
        <v>1</v>
      </c>
      <c r="F169" s="26"/>
      <c r="G169" s="4"/>
      <c r="H169" s="5">
        <f t="shared" ref="H169:H175" si="112">E169*F169</f>
        <v>0</v>
      </c>
      <c r="I169" s="5">
        <f t="shared" ref="I169:I175" si="113">E169*G169</f>
        <v>0</v>
      </c>
      <c r="J169" s="3">
        <f t="shared" ref="J169:J175" si="114">H169+I169</f>
        <v>0</v>
      </c>
      <c r="K169" s="5">
        <f>(F169+G169)*(1+RESUMO!$P$8)</f>
        <v>0</v>
      </c>
      <c r="L169" s="5">
        <f t="shared" ref="L169:L175" si="115">E169*K169</f>
        <v>0</v>
      </c>
    </row>
    <row r="170" spans="1:12" s="47" customFormat="1" ht="62" x14ac:dyDescent="0.35">
      <c r="A170" s="58" t="s">
        <v>514</v>
      </c>
      <c r="B170" s="82" t="s">
        <v>686</v>
      </c>
      <c r="C170" s="70"/>
      <c r="D170" s="69" t="s">
        <v>172</v>
      </c>
      <c r="E170" s="70">
        <v>100</v>
      </c>
      <c r="F170" s="26"/>
      <c r="G170" s="4"/>
      <c r="H170" s="5">
        <f t="shared" si="112"/>
        <v>0</v>
      </c>
      <c r="I170" s="5">
        <f t="shared" si="113"/>
        <v>0</v>
      </c>
      <c r="J170" s="3">
        <f t="shared" si="114"/>
        <v>0</v>
      </c>
      <c r="K170" s="5">
        <f>(F170+G170)*(1+RESUMO!$P$8)</f>
        <v>0</v>
      </c>
      <c r="L170" s="5">
        <f t="shared" si="115"/>
        <v>0</v>
      </c>
    </row>
    <row r="171" spans="1:12" s="47" customFormat="1" ht="62" x14ac:dyDescent="0.35">
      <c r="A171" s="58" t="s">
        <v>515</v>
      </c>
      <c r="B171" s="82" t="s">
        <v>687</v>
      </c>
      <c r="C171" s="70"/>
      <c r="D171" s="69" t="s">
        <v>172</v>
      </c>
      <c r="E171" s="70">
        <v>120</v>
      </c>
      <c r="F171" s="26"/>
      <c r="G171" s="4"/>
      <c r="H171" s="5">
        <f t="shared" si="112"/>
        <v>0</v>
      </c>
      <c r="I171" s="5">
        <f t="shared" si="113"/>
        <v>0</v>
      </c>
      <c r="J171" s="3">
        <f t="shared" si="114"/>
        <v>0</v>
      </c>
      <c r="K171" s="5">
        <f>(F171+G171)*(1+RESUMO!$P$8)</f>
        <v>0</v>
      </c>
      <c r="L171" s="5">
        <f t="shared" si="115"/>
        <v>0</v>
      </c>
    </row>
    <row r="172" spans="1:12" s="47" customFormat="1" ht="46.5" x14ac:dyDescent="0.35">
      <c r="A172" s="58" t="s">
        <v>516</v>
      </c>
      <c r="B172" s="82" t="s">
        <v>688</v>
      </c>
      <c r="C172" s="70"/>
      <c r="D172" s="69" t="s">
        <v>172</v>
      </c>
      <c r="E172" s="70">
        <v>80</v>
      </c>
      <c r="F172" s="26"/>
      <c r="G172" s="4"/>
      <c r="H172" s="5">
        <f t="shared" si="112"/>
        <v>0</v>
      </c>
      <c r="I172" s="5">
        <f t="shared" si="113"/>
        <v>0</v>
      </c>
      <c r="J172" s="3">
        <f t="shared" si="114"/>
        <v>0</v>
      </c>
      <c r="K172" s="5">
        <f>(F172+G172)*(1+RESUMO!$P$8)</f>
        <v>0</v>
      </c>
      <c r="L172" s="5">
        <f t="shared" si="115"/>
        <v>0</v>
      </c>
    </row>
    <row r="173" spans="1:12" s="47" customFormat="1" ht="62" x14ac:dyDescent="0.35">
      <c r="A173" s="58" t="s">
        <v>517</v>
      </c>
      <c r="B173" s="82" t="s">
        <v>689</v>
      </c>
      <c r="C173" s="70"/>
      <c r="D173" s="69" t="s">
        <v>172</v>
      </c>
      <c r="E173" s="70">
        <v>5</v>
      </c>
      <c r="F173" s="26"/>
      <c r="G173" s="4"/>
      <c r="H173" s="5">
        <f t="shared" si="112"/>
        <v>0</v>
      </c>
      <c r="I173" s="5">
        <f t="shared" si="113"/>
        <v>0</v>
      </c>
      <c r="J173" s="3">
        <f t="shared" si="114"/>
        <v>0</v>
      </c>
      <c r="K173" s="5">
        <f>(F173+G173)*(1+RESUMO!$P$8)</f>
        <v>0</v>
      </c>
      <c r="L173" s="5">
        <f t="shared" si="115"/>
        <v>0</v>
      </c>
    </row>
    <row r="174" spans="1:12" s="47" customFormat="1" ht="62" x14ac:dyDescent="0.35">
      <c r="A174" s="58" t="s">
        <v>518</v>
      </c>
      <c r="B174" s="82" t="s">
        <v>690</v>
      </c>
      <c r="C174" s="70"/>
      <c r="D174" s="69" t="s">
        <v>172</v>
      </c>
      <c r="E174" s="70">
        <v>30</v>
      </c>
      <c r="F174" s="26"/>
      <c r="G174" s="4"/>
      <c r="H174" s="5">
        <f t="shared" si="112"/>
        <v>0</v>
      </c>
      <c r="I174" s="5">
        <f t="shared" si="113"/>
        <v>0</v>
      </c>
      <c r="J174" s="3">
        <f t="shared" si="114"/>
        <v>0</v>
      </c>
      <c r="K174" s="5">
        <f>(F174+G174)*(1+RESUMO!$P$8)</f>
        <v>0</v>
      </c>
      <c r="L174" s="5">
        <f t="shared" si="115"/>
        <v>0</v>
      </c>
    </row>
    <row r="175" spans="1:12" s="47" customFormat="1" ht="46.5" x14ac:dyDescent="0.35">
      <c r="A175" s="58" t="s">
        <v>519</v>
      </c>
      <c r="B175" s="82" t="s">
        <v>691</v>
      </c>
      <c r="C175" s="70"/>
      <c r="D175" s="69" t="s">
        <v>172</v>
      </c>
      <c r="E175" s="70">
        <v>220</v>
      </c>
      <c r="F175" s="26"/>
      <c r="G175" s="4"/>
      <c r="H175" s="5">
        <f t="shared" si="112"/>
        <v>0</v>
      </c>
      <c r="I175" s="5">
        <f t="shared" si="113"/>
        <v>0</v>
      </c>
      <c r="J175" s="3">
        <f t="shared" si="114"/>
        <v>0</v>
      </c>
      <c r="K175" s="5">
        <f>(F175+G175)*(1+RESUMO!$P$8)</f>
        <v>0</v>
      </c>
      <c r="L175" s="5">
        <f t="shared" si="115"/>
        <v>0</v>
      </c>
    </row>
    <row r="176" spans="1:12" s="47" customFormat="1" ht="62" x14ac:dyDescent="0.35">
      <c r="A176" s="79" t="s">
        <v>21</v>
      </c>
      <c r="B176" s="85" t="s">
        <v>692</v>
      </c>
      <c r="C176" s="86"/>
      <c r="D176" s="87"/>
      <c r="E176" s="86"/>
      <c r="F176" s="94"/>
      <c r="G176" s="95"/>
      <c r="H176" s="132"/>
      <c r="I176" s="132"/>
      <c r="J176" s="132"/>
      <c r="K176" s="96"/>
      <c r="L176" s="132"/>
    </row>
    <row r="177" spans="1:12" s="47" customFormat="1" ht="46.5" x14ac:dyDescent="0.35">
      <c r="A177" s="58" t="s">
        <v>520</v>
      </c>
      <c r="B177" s="82" t="s">
        <v>693</v>
      </c>
      <c r="C177" s="70"/>
      <c r="D177" s="69" t="s">
        <v>15</v>
      </c>
      <c r="E177" s="70">
        <v>3</v>
      </c>
      <c r="F177" s="26"/>
      <c r="G177" s="4"/>
      <c r="H177" s="5">
        <f t="shared" ref="H177:H178" si="116">E177*F177</f>
        <v>0</v>
      </c>
      <c r="I177" s="5">
        <f t="shared" ref="I177:I178" si="117">E177*G177</f>
        <v>0</v>
      </c>
      <c r="J177" s="3">
        <f t="shared" ref="J177:J178" si="118">H177+I177</f>
        <v>0</v>
      </c>
      <c r="K177" s="5">
        <f>(F177+G177)*(1+RESUMO!$P$8)</f>
        <v>0</v>
      </c>
      <c r="L177" s="5">
        <f t="shared" ref="L177:L178" si="119">E177*K177</f>
        <v>0</v>
      </c>
    </row>
    <row r="178" spans="1:12" s="47" customFormat="1" ht="31" x14ac:dyDescent="0.35">
      <c r="A178" s="58" t="s">
        <v>521</v>
      </c>
      <c r="B178" s="82" t="s">
        <v>694</v>
      </c>
      <c r="C178" s="70"/>
      <c r="D178" s="69" t="s">
        <v>172</v>
      </c>
      <c r="E178" s="70">
        <v>15</v>
      </c>
      <c r="F178" s="26"/>
      <c r="G178" s="4"/>
      <c r="H178" s="5">
        <f t="shared" si="116"/>
        <v>0</v>
      </c>
      <c r="I178" s="5">
        <f t="shared" si="117"/>
        <v>0</v>
      </c>
      <c r="J178" s="3">
        <f t="shared" si="118"/>
        <v>0</v>
      </c>
      <c r="K178" s="5">
        <f>(F178+G178)*(1+RESUMO!$P$8)</f>
        <v>0</v>
      </c>
      <c r="L178" s="5">
        <f t="shared" si="119"/>
        <v>0</v>
      </c>
    </row>
    <row r="179" spans="1:12" s="47" customFormat="1" ht="15.5" x14ac:dyDescent="0.35">
      <c r="A179" s="80" t="s">
        <v>25</v>
      </c>
      <c r="B179" s="84" t="s">
        <v>695</v>
      </c>
      <c r="C179" s="88"/>
      <c r="D179" s="89"/>
      <c r="E179" s="88"/>
      <c r="F179" s="31"/>
      <c r="G179" s="8"/>
      <c r="H179" s="73"/>
      <c r="I179" s="73"/>
      <c r="J179" s="73"/>
      <c r="K179" s="29"/>
      <c r="L179" s="73"/>
    </row>
    <row r="180" spans="1:12" s="47" customFormat="1" ht="62" x14ac:dyDescent="0.35">
      <c r="A180" s="79" t="s">
        <v>83</v>
      </c>
      <c r="B180" s="85" t="s">
        <v>696</v>
      </c>
      <c r="C180" s="86"/>
      <c r="D180" s="87"/>
      <c r="E180" s="86"/>
      <c r="F180" s="94"/>
      <c r="G180" s="95"/>
      <c r="H180" s="132"/>
      <c r="I180" s="132"/>
      <c r="J180" s="132"/>
      <c r="K180" s="96"/>
      <c r="L180" s="132"/>
    </row>
    <row r="181" spans="1:12" s="47" customFormat="1" ht="31" x14ac:dyDescent="0.35">
      <c r="A181" s="58" t="s">
        <v>522</v>
      </c>
      <c r="B181" s="82" t="s">
        <v>697</v>
      </c>
      <c r="C181" s="70"/>
      <c r="D181" s="69" t="s">
        <v>15</v>
      </c>
      <c r="E181" s="70">
        <v>1</v>
      </c>
      <c r="F181" s="26"/>
      <c r="G181" s="4"/>
      <c r="H181" s="5">
        <f t="shared" ref="H181:H187" si="120">E181*F181</f>
        <v>0</v>
      </c>
      <c r="I181" s="5">
        <f t="shared" ref="I181:I187" si="121">E181*G181</f>
        <v>0</v>
      </c>
      <c r="J181" s="3">
        <f t="shared" ref="J181:J187" si="122">H181+I181</f>
        <v>0</v>
      </c>
      <c r="K181" s="5">
        <f>(F181+G181)*(1+RESUMO!$P$8)</f>
        <v>0</v>
      </c>
      <c r="L181" s="5">
        <f t="shared" ref="L181:L187" si="123">E181*K181</f>
        <v>0</v>
      </c>
    </row>
    <row r="182" spans="1:12" s="47" customFormat="1" ht="77.5" x14ac:dyDescent="0.35">
      <c r="A182" s="58" t="s">
        <v>523</v>
      </c>
      <c r="B182" s="82" t="s">
        <v>698</v>
      </c>
      <c r="C182" s="70"/>
      <c r="D182" s="69" t="s">
        <v>172</v>
      </c>
      <c r="E182" s="70">
        <v>5</v>
      </c>
      <c r="F182" s="26"/>
      <c r="G182" s="4"/>
      <c r="H182" s="5">
        <f t="shared" si="120"/>
        <v>0</v>
      </c>
      <c r="I182" s="5">
        <f t="shared" si="121"/>
        <v>0</v>
      </c>
      <c r="J182" s="3">
        <f t="shared" si="122"/>
        <v>0</v>
      </c>
      <c r="K182" s="5">
        <f>(F182+G182)*(1+RESUMO!$P$8)</f>
        <v>0</v>
      </c>
      <c r="L182" s="5">
        <f t="shared" si="123"/>
        <v>0</v>
      </c>
    </row>
    <row r="183" spans="1:12" s="47" customFormat="1" ht="62" x14ac:dyDescent="0.35">
      <c r="A183" s="58" t="s">
        <v>524</v>
      </c>
      <c r="B183" s="82" t="s">
        <v>687</v>
      </c>
      <c r="C183" s="70"/>
      <c r="D183" s="69" t="s">
        <v>172</v>
      </c>
      <c r="E183" s="70">
        <v>80</v>
      </c>
      <c r="F183" s="26"/>
      <c r="G183" s="4"/>
      <c r="H183" s="5">
        <f t="shared" si="120"/>
        <v>0</v>
      </c>
      <c r="I183" s="5">
        <f t="shared" si="121"/>
        <v>0</v>
      </c>
      <c r="J183" s="3">
        <f t="shared" si="122"/>
        <v>0</v>
      </c>
      <c r="K183" s="5">
        <f>(F183+G183)*(1+RESUMO!$P$8)</f>
        <v>0</v>
      </c>
      <c r="L183" s="5">
        <f t="shared" si="123"/>
        <v>0</v>
      </c>
    </row>
    <row r="184" spans="1:12" s="47" customFormat="1" ht="46.5" x14ac:dyDescent="0.35">
      <c r="A184" s="58" t="s">
        <v>525</v>
      </c>
      <c r="B184" s="82" t="s">
        <v>688</v>
      </c>
      <c r="C184" s="70"/>
      <c r="D184" s="69" t="s">
        <v>172</v>
      </c>
      <c r="E184" s="70">
        <v>60</v>
      </c>
      <c r="F184" s="26"/>
      <c r="G184" s="4"/>
      <c r="H184" s="5">
        <f t="shared" si="120"/>
        <v>0</v>
      </c>
      <c r="I184" s="5">
        <f t="shared" si="121"/>
        <v>0</v>
      </c>
      <c r="J184" s="3">
        <f t="shared" si="122"/>
        <v>0</v>
      </c>
      <c r="K184" s="5">
        <f>(F184+G184)*(1+RESUMO!$P$8)</f>
        <v>0</v>
      </c>
      <c r="L184" s="5">
        <f t="shared" si="123"/>
        <v>0</v>
      </c>
    </row>
    <row r="185" spans="1:12" s="47" customFormat="1" ht="62" x14ac:dyDescent="0.35">
      <c r="A185" s="58" t="s">
        <v>526</v>
      </c>
      <c r="B185" s="82" t="s">
        <v>689</v>
      </c>
      <c r="C185" s="70"/>
      <c r="D185" s="69" t="s">
        <v>172</v>
      </c>
      <c r="E185" s="70">
        <v>5</v>
      </c>
      <c r="F185" s="26"/>
      <c r="G185" s="4"/>
      <c r="H185" s="5">
        <f t="shared" si="120"/>
        <v>0</v>
      </c>
      <c r="I185" s="5">
        <f t="shared" si="121"/>
        <v>0</v>
      </c>
      <c r="J185" s="3">
        <f t="shared" si="122"/>
        <v>0</v>
      </c>
      <c r="K185" s="5">
        <f>(F185+G185)*(1+RESUMO!$P$8)</f>
        <v>0</v>
      </c>
      <c r="L185" s="5">
        <f t="shared" si="123"/>
        <v>0</v>
      </c>
    </row>
    <row r="186" spans="1:12" s="47" customFormat="1" ht="62" x14ac:dyDescent="0.35">
      <c r="A186" s="58" t="s">
        <v>527</v>
      </c>
      <c r="B186" s="82" t="s">
        <v>690</v>
      </c>
      <c r="C186" s="70"/>
      <c r="D186" s="69" t="s">
        <v>172</v>
      </c>
      <c r="E186" s="70">
        <v>15</v>
      </c>
      <c r="F186" s="26"/>
      <c r="G186" s="4"/>
      <c r="H186" s="5">
        <f t="shared" si="120"/>
        <v>0</v>
      </c>
      <c r="I186" s="5">
        <f t="shared" si="121"/>
        <v>0</v>
      </c>
      <c r="J186" s="3">
        <f t="shared" si="122"/>
        <v>0</v>
      </c>
      <c r="K186" s="5">
        <f>(F186+G186)*(1+RESUMO!$P$8)</f>
        <v>0</v>
      </c>
      <c r="L186" s="5">
        <f t="shared" si="123"/>
        <v>0</v>
      </c>
    </row>
    <row r="187" spans="1:12" s="47" customFormat="1" ht="46.5" x14ac:dyDescent="0.35">
      <c r="A187" s="58" t="s">
        <v>528</v>
      </c>
      <c r="B187" s="82" t="s">
        <v>691</v>
      </c>
      <c r="C187" s="70"/>
      <c r="D187" s="69" t="s">
        <v>172</v>
      </c>
      <c r="E187" s="70">
        <v>80</v>
      </c>
      <c r="F187" s="26"/>
      <c r="G187" s="4"/>
      <c r="H187" s="5">
        <f t="shared" si="120"/>
        <v>0</v>
      </c>
      <c r="I187" s="5">
        <f t="shared" si="121"/>
        <v>0</v>
      </c>
      <c r="J187" s="3">
        <f t="shared" si="122"/>
        <v>0</v>
      </c>
      <c r="K187" s="5">
        <f>(F187+G187)*(1+RESUMO!$P$8)</f>
        <v>0</v>
      </c>
      <c r="L187" s="5">
        <f t="shared" si="123"/>
        <v>0</v>
      </c>
    </row>
    <row r="188" spans="1:12" s="47" customFormat="1" ht="15.5" x14ac:dyDescent="0.35">
      <c r="A188" s="80" t="s">
        <v>138</v>
      </c>
      <c r="B188" s="84" t="s">
        <v>699</v>
      </c>
      <c r="C188" s="88"/>
      <c r="D188" s="89"/>
      <c r="E188" s="88"/>
      <c r="F188" s="31"/>
      <c r="G188" s="8"/>
      <c r="H188" s="73"/>
      <c r="I188" s="73"/>
      <c r="J188" s="73"/>
      <c r="K188" s="29"/>
      <c r="L188" s="73"/>
    </row>
    <row r="189" spans="1:12" s="47" customFormat="1" ht="62" x14ac:dyDescent="0.35">
      <c r="A189" s="79" t="s">
        <v>139</v>
      </c>
      <c r="B189" s="85" t="s">
        <v>700</v>
      </c>
      <c r="C189" s="86"/>
      <c r="D189" s="87"/>
      <c r="E189" s="86"/>
      <c r="F189" s="94"/>
      <c r="G189" s="95"/>
      <c r="H189" s="132"/>
      <c r="I189" s="132"/>
      <c r="J189" s="132"/>
      <c r="K189" s="96"/>
      <c r="L189" s="132"/>
    </row>
    <row r="190" spans="1:12" s="47" customFormat="1" ht="31" x14ac:dyDescent="0.35">
      <c r="A190" s="58" t="s">
        <v>529</v>
      </c>
      <c r="B190" s="82" t="s">
        <v>697</v>
      </c>
      <c r="C190" s="70"/>
      <c r="D190" s="69" t="s">
        <v>15</v>
      </c>
      <c r="E190" s="70">
        <v>1</v>
      </c>
      <c r="F190" s="26"/>
      <c r="G190" s="4"/>
      <c r="H190" s="5">
        <f t="shared" ref="H190:H196" si="124">E190*F190</f>
        <v>0</v>
      </c>
      <c r="I190" s="5">
        <f t="shared" ref="I190:I196" si="125">E190*G190</f>
        <v>0</v>
      </c>
      <c r="J190" s="3">
        <f t="shared" ref="J190:J196" si="126">H190+I190</f>
        <v>0</v>
      </c>
      <c r="K190" s="5">
        <f>(F190+G190)*(1+RESUMO!$P$8)</f>
        <v>0</v>
      </c>
      <c r="L190" s="5">
        <f t="shared" ref="L190:L196" si="127">E190*K190</f>
        <v>0</v>
      </c>
    </row>
    <row r="191" spans="1:12" s="47" customFormat="1" ht="77.5" x14ac:dyDescent="0.35">
      <c r="A191" s="58" t="s">
        <v>530</v>
      </c>
      <c r="B191" s="82" t="s">
        <v>698</v>
      </c>
      <c r="C191" s="70"/>
      <c r="D191" s="69" t="s">
        <v>172</v>
      </c>
      <c r="E191" s="70">
        <v>5</v>
      </c>
      <c r="F191" s="26"/>
      <c r="G191" s="4"/>
      <c r="H191" s="5">
        <f t="shared" si="124"/>
        <v>0</v>
      </c>
      <c r="I191" s="5">
        <f t="shared" si="125"/>
        <v>0</v>
      </c>
      <c r="J191" s="3">
        <f t="shared" si="126"/>
        <v>0</v>
      </c>
      <c r="K191" s="5">
        <f>(F191+G191)*(1+RESUMO!$P$8)</f>
        <v>0</v>
      </c>
      <c r="L191" s="5">
        <f t="shared" si="127"/>
        <v>0</v>
      </c>
    </row>
    <row r="192" spans="1:12" s="47" customFormat="1" ht="62" x14ac:dyDescent="0.35">
      <c r="A192" s="58" t="s">
        <v>531</v>
      </c>
      <c r="B192" s="82" t="s">
        <v>687</v>
      </c>
      <c r="C192" s="70"/>
      <c r="D192" s="69" t="s">
        <v>172</v>
      </c>
      <c r="E192" s="70">
        <v>80</v>
      </c>
      <c r="F192" s="26"/>
      <c r="G192" s="4"/>
      <c r="H192" s="5">
        <f t="shared" si="124"/>
        <v>0</v>
      </c>
      <c r="I192" s="5">
        <f t="shared" si="125"/>
        <v>0</v>
      </c>
      <c r="J192" s="3">
        <f t="shared" si="126"/>
        <v>0</v>
      </c>
      <c r="K192" s="5">
        <f>(F192+G192)*(1+RESUMO!$P$8)</f>
        <v>0</v>
      </c>
      <c r="L192" s="5">
        <f t="shared" si="127"/>
        <v>0</v>
      </c>
    </row>
    <row r="193" spans="1:12" s="47" customFormat="1" ht="46.5" x14ac:dyDescent="0.35">
      <c r="A193" s="58" t="s">
        <v>532</v>
      </c>
      <c r="B193" s="82" t="s">
        <v>688</v>
      </c>
      <c r="C193" s="70"/>
      <c r="D193" s="69" t="s">
        <v>172</v>
      </c>
      <c r="E193" s="70">
        <v>60</v>
      </c>
      <c r="F193" s="26"/>
      <c r="G193" s="4"/>
      <c r="H193" s="5">
        <f t="shared" si="124"/>
        <v>0</v>
      </c>
      <c r="I193" s="5">
        <f t="shared" si="125"/>
        <v>0</v>
      </c>
      <c r="J193" s="3">
        <f t="shared" si="126"/>
        <v>0</v>
      </c>
      <c r="K193" s="5">
        <f>(F193+G193)*(1+RESUMO!$P$8)</f>
        <v>0</v>
      </c>
      <c r="L193" s="5">
        <f t="shared" si="127"/>
        <v>0</v>
      </c>
    </row>
    <row r="194" spans="1:12" s="47" customFormat="1" ht="62" x14ac:dyDescent="0.35">
      <c r="A194" s="58" t="s">
        <v>533</v>
      </c>
      <c r="B194" s="82" t="s">
        <v>689</v>
      </c>
      <c r="C194" s="70"/>
      <c r="D194" s="69" t="s">
        <v>172</v>
      </c>
      <c r="E194" s="70">
        <v>5</v>
      </c>
      <c r="F194" s="26"/>
      <c r="G194" s="4"/>
      <c r="H194" s="5">
        <f t="shared" si="124"/>
        <v>0</v>
      </c>
      <c r="I194" s="5">
        <f t="shared" si="125"/>
        <v>0</v>
      </c>
      <c r="J194" s="3">
        <f t="shared" si="126"/>
        <v>0</v>
      </c>
      <c r="K194" s="5">
        <f>(F194+G194)*(1+RESUMO!$P$8)</f>
        <v>0</v>
      </c>
      <c r="L194" s="5">
        <f t="shared" si="127"/>
        <v>0</v>
      </c>
    </row>
    <row r="195" spans="1:12" s="47" customFormat="1" ht="62" x14ac:dyDescent="0.35">
      <c r="A195" s="58" t="s">
        <v>534</v>
      </c>
      <c r="B195" s="82" t="s">
        <v>690</v>
      </c>
      <c r="C195" s="70"/>
      <c r="D195" s="69" t="s">
        <v>172</v>
      </c>
      <c r="E195" s="70">
        <v>15</v>
      </c>
      <c r="F195" s="26"/>
      <c r="G195" s="4"/>
      <c r="H195" s="5">
        <f t="shared" si="124"/>
        <v>0</v>
      </c>
      <c r="I195" s="5">
        <f t="shared" si="125"/>
        <v>0</v>
      </c>
      <c r="J195" s="3">
        <f t="shared" si="126"/>
        <v>0</v>
      </c>
      <c r="K195" s="5">
        <f>(F195+G195)*(1+RESUMO!$P$8)</f>
        <v>0</v>
      </c>
      <c r="L195" s="5">
        <f t="shared" si="127"/>
        <v>0</v>
      </c>
    </row>
    <row r="196" spans="1:12" s="47" customFormat="1" ht="46.5" x14ac:dyDescent="0.35">
      <c r="A196" s="58" t="s">
        <v>535</v>
      </c>
      <c r="B196" s="82" t="s">
        <v>691</v>
      </c>
      <c r="C196" s="70"/>
      <c r="D196" s="69" t="s">
        <v>172</v>
      </c>
      <c r="E196" s="70">
        <v>80</v>
      </c>
      <c r="F196" s="26"/>
      <c r="G196" s="4"/>
      <c r="H196" s="5">
        <f t="shared" si="124"/>
        <v>0</v>
      </c>
      <c r="I196" s="5">
        <f t="shared" si="125"/>
        <v>0</v>
      </c>
      <c r="J196" s="3">
        <f t="shared" si="126"/>
        <v>0</v>
      </c>
      <c r="K196" s="5">
        <f>(F196+G196)*(1+RESUMO!$P$8)</f>
        <v>0</v>
      </c>
      <c r="L196" s="5">
        <f t="shared" si="127"/>
        <v>0</v>
      </c>
    </row>
    <row r="197" spans="1:12" s="47" customFormat="1" ht="62" x14ac:dyDescent="0.35">
      <c r="A197" s="79" t="s">
        <v>140</v>
      </c>
      <c r="B197" s="85" t="s">
        <v>692</v>
      </c>
      <c r="C197" s="86"/>
      <c r="D197" s="87"/>
      <c r="E197" s="86"/>
      <c r="F197" s="94"/>
      <c r="G197" s="95"/>
      <c r="H197" s="132"/>
      <c r="I197" s="132"/>
      <c r="J197" s="132"/>
      <c r="K197" s="96"/>
      <c r="L197" s="132"/>
    </row>
    <row r="198" spans="1:12" s="47" customFormat="1" ht="46.5" x14ac:dyDescent="0.35">
      <c r="A198" s="58" t="s">
        <v>536</v>
      </c>
      <c r="B198" s="82" t="s">
        <v>693</v>
      </c>
      <c r="C198" s="70"/>
      <c r="D198" s="69" t="s">
        <v>15</v>
      </c>
      <c r="E198" s="70">
        <v>3</v>
      </c>
      <c r="F198" s="26"/>
      <c r="G198" s="4"/>
      <c r="H198" s="5">
        <f t="shared" ref="H198:H199" si="128">E198*F198</f>
        <v>0</v>
      </c>
      <c r="I198" s="5">
        <f t="shared" ref="I198:I199" si="129">E198*G198</f>
        <v>0</v>
      </c>
      <c r="J198" s="3">
        <f t="shared" ref="J198:J199" si="130">H198+I198</f>
        <v>0</v>
      </c>
      <c r="K198" s="5">
        <f>(F198+G198)*(1+RESUMO!$P$8)</f>
        <v>0</v>
      </c>
      <c r="L198" s="5">
        <f t="shared" ref="L198:L199" si="131">E198*K198</f>
        <v>0</v>
      </c>
    </row>
    <row r="199" spans="1:12" s="47" customFormat="1" ht="31" x14ac:dyDescent="0.35">
      <c r="A199" s="58" t="s">
        <v>537</v>
      </c>
      <c r="B199" s="82" t="s">
        <v>694</v>
      </c>
      <c r="C199" s="70"/>
      <c r="D199" s="69" t="s">
        <v>172</v>
      </c>
      <c r="E199" s="70">
        <v>15</v>
      </c>
      <c r="F199" s="26"/>
      <c r="G199" s="4"/>
      <c r="H199" s="5">
        <f t="shared" si="128"/>
        <v>0</v>
      </c>
      <c r="I199" s="5">
        <f t="shared" si="129"/>
        <v>0</v>
      </c>
      <c r="J199" s="3">
        <f t="shared" si="130"/>
        <v>0</v>
      </c>
      <c r="K199" s="5">
        <f>(F199+G199)*(1+RESUMO!$P$8)</f>
        <v>0</v>
      </c>
      <c r="L199" s="5">
        <f t="shared" si="131"/>
        <v>0</v>
      </c>
    </row>
    <row r="200" spans="1:12" s="47" customFormat="1" ht="15.5" x14ac:dyDescent="0.35">
      <c r="A200" s="80" t="s">
        <v>144</v>
      </c>
      <c r="B200" s="84" t="s">
        <v>701</v>
      </c>
      <c r="C200" s="88"/>
      <c r="D200" s="89"/>
      <c r="E200" s="88"/>
      <c r="F200" s="31"/>
      <c r="G200" s="8"/>
      <c r="H200" s="73"/>
      <c r="I200" s="73"/>
      <c r="J200" s="73"/>
      <c r="K200" s="29"/>
      <c r="L200" s="73"/>
    </row>
    <row r="201" spans="1:12" s="47" customFormat="1" ht="62" x14ac:dyDescent="0.35">
      <c r="A201" s="79" t="s">
        <v>145</v>
      </c>
      <c r="B201" s="85" t="s">
        <v>702</v>
      </c>
      <c r="C201" s="86"/>
      <c r="D201" s="87"/>
      <c r="E201" s="86"/>
      <c r="F201" s="94"/>
      <c r="G201" s="95"/>
      <c r="H201" s="132"/>
      <c r="I201" s="132"/>
      <c r="J201" s="132"/>
      <c r="K201" s="96"/>
      <c r="L201" s="132"/>
    </row>
    <row r="202" spans="1:12" s="47" customFormat="1" ht="62" x14ac:dyDescent="0.35">
      <c r="A202" s="58" t="s">
        <v>538</v>
      </c>
      <c r="B202" s="82" t="s">
        <v>687</v>
      </c>
      <c r="C202" s="70"/>
      <c r="D202" s="69" t="s">
        <v>172</v>
      </c>
      <c r="E202" s="70">
        <v>120</v>
      </c>
      <c r="F202" s="26"/>
      <c r="G202" s="4"/>
      <c r="H202" s="5">
        <f t="shared" ref="H202:H206" si="132">E202*F202</f>
        <v>0</v>
      </c>
      <c r="I202" s="5">
        <f t="shared" ref="I202:I206" si="133">E202*G202</f>
        <v>0</v>
      </c>
      <c r="J202" s="3">
        <f t="shared" ref="J202:J206" si="134">H202+I202</f>
        <v>0</v>
      </c>
      <c r="K202" s="5">
        <f>(F202+G202)*(1+RESUMO!$P$8)</f>
        <v>0</v>
      </c>
      <c r="L202" s="5">
        <f t="shared" ref="L202:L206" si="135">E202*K202</f>
        <v>0</v>
      </c>
    </row>
    <row r="203" spans="1:12" s="47" customFormat="1" ht="46.5" x14ac:dyDescent="0.35">
      <c r="A203" s="58" t="s">
        <v>539</v>
      </c>
      <c r="B203" s="82" t="s">
        <v>688</v>
      </c>
      <c r="C203" s="70"/>
      <c r="D203" s="69" t="s">
        <v>172</v>
      </c>
      <c r="E203" s="70">
        <v>80</v>
      </c>
      <c r="F203" s="26"/>
      <c r="G203" s="4"/>
      <c r="H203" s="5">
        <f t="shared" si="132"/>
        <v>0</v>
      </c>
      <c r="I203" s="5">
        <f t="shared" si="133"/>
        <v>0</v>
      </c>
      <c r="J203" s="3">
        <f t="shared" si="134"/>
        <v>0</v>
      </c>
      <c r="K203" s="5">
        <f>(F203+G203)*(1+RESUMO!$P$8)</f>
        <v>0</v>
      </c>
      <c r="L203" s="5">
        <f t="shared" si="135"/>
        <v>0</v>
      </c>
    </row>
    <row r="204" spans="1:12" s="47" customFormat="1" ht="62" x14ac:dyDescent="0.35">
      <c r="A204" s="58" t="s">
        <v>540</v>
      </c>
      <c r="B204" s="82" t="s">
        <v>689</v>
      </c>
      <c r="C204" s="70"/>
      <c r="D204" s="69" t="s">
        <v>172</v>
      </c>
      <c r="E204" s="70">
        <v>5</v>
      </c>
      <c r="F204" s="26"/>
      <c r="G204" s="4"/>
      <c r="H204" s="5">
        <f t="shared" si="132"/>
        <v>0</v>
      </c>
      <c r="I204" s="5">
        <f t="shared" si="133"/>
        <v>0</v>
      </c>
      <c r="J204" s="3">
        <f t="shared" si="134"/>
        <v>0</v>
      </c>
      <c r="K204" s="5">
        <f>(F204+G204)*(1+RESUMO!$P$8)</f>
        <v>0</v>
      </c>
      <c r="L204" s="5">
        <f t="shared" si="135"/>
        <v>0</v>
      </c>
    </row>
    <row r="205" spans="1:12" s="47" customFormat="1" ht="62" x14ac:dyDescent="0.35">
      <c r="A205" s="58" t="s">
        <v>541</v>
      </c>
      <c r="B205" s="82" t="s">
        <v>690</v>
      </c>
      <c r="C205" s="70"/>
      <c r="D205" s="69" t="s">
        <v>172</v>
      </c>
      <c r="E205" s="70">
        <v>30</v>
      </c>
      <c r="F205" s="26"/>
      <c r="G205" s="4"/>
      <c r="H205" s="5">
        <f t="shared" si="132"/>
        <v>0</v>
      </c>
      <c r="I205" s="5">
        <f t="shared" si="133"/>
        <v>0</v>
      </c>
      <c r="J205" s="3">
        <f t="shared" si="134"/>
        <v>0</v>
      </c>
      <c r="K205" s="5">
        <f>(F205+G205)*(1+RESUMO!$P$8)</f>
        <v>0</v>
      </c>
      <c r="L205" s="5">
        <f t="shared" si="135"/>
        <v>0</v>
      </c>
    </row>
    <row r="206" spans="1:12" s="47" customFormat="1" ht="46.5" x14ac:dyDescent="0.35">
      <c r="A206" s="58" t="s">
        <v>542</v>
      </c>
      <c r="B206" s="82" t="s">
        <v>691</v>
      </c>
      <c r="C206" s="70"/>
      <c r="D206" s="69" t="s">
        <v>172</v>
      </c>
      <c r="E206" s="70">
        <v>220</v>
      </c>
      <c r="F206" s="26"/>
      <c r="G206" s="4"/>
      <c r="H206" s="5">
        <f t="shared" si="132"/>
        <v>0</v>
      </c>
      <c r="I206" s="5">
        <f t="shared" si="133"/>
        <v>0</v>
      </c>
      <c r="J206" s="3">
        <f t="shared" si="134"/>
        <v>0</v>
      </c>
      <c r="K206" s="5">
        <f>(F206+G206)*(1+RESUMO!$P$8)</f>
        <v>0</v>
      </c>
      <c r="L206" s="5">
        <f t="shared" si="135"/>
        <v>0</v>
      </c>
    </row>
    <row r="207" spans="1:12" s="47" customFormat="1" ht="62" x14ac:dyDescent="0.35">
      <c r="A207" s="79" t="s">
        <v>146</v>
      </c>
      <c r="B207" s="85" t="s">
        <v>692</v>
      </c>
      <c r="C207" s="86"/>
      <c r="D207" s="87"/>
      <c r="E207" s="86"/>
      <c r="F207" s="94"/>
      <c r="G207" s="95"/>
      <c r="H207" s="132"/>
      <c r="I207" s="132"/>
      <c r="J207" s="132"/>
      <c r="K207" s="96"/>
      <c r="L207" s="132"/>
    </row>
    <row r="208" spans="1:12" s="47" customFormat="1" ht="46.5" x14ac:dyDescent="0.35">
      <c r="A208" s="58" t="s">
        <v>543</v>
      </c>
      <c r="B208" s="82" t="s">
        <v>693</v>
      </c>
      <c r="C208" s="70"/>
      <c r="D208" s="69" t="s">
        <v>15</v>
      </c>
      <c r="E208" s="70">
        <v>2</v>
      </c>
      <c r="F208" s="26"/>
      <c r="G208" s="4"/>
      <c r="H208" s="5">
        <f t="shared" ref="H208:H209" si="136">E208*F208</f>
        <v>0</v>
      </c>
      <c r="I208" s="5">
        <f t="shared" ref="I208:I209" si="137">E208*G208</f>
        <v>0</v>
      </c>
      <c r="J208" s="3">
        <f t="shared" ref="J208:J209" si="138">H208+I208</f>
        <v>0</v>
      </c>
      <c r="K208" s="5">
        <f>(F208+G208)*(1+RESUMO!$P$8)</f>
        <v>0</v>
      </c>
      <c r="L208" s="5">
        <f t="shared" ref="L208:L209" si="139">E208*K208</f>
        <v>0</v>
      </c>
    </row>
    <row r="209" spans="1:12" s="47" customFormat="1" ht="31" x14ac:dyDescent="0.35">
      <c r="A209" s="58" t="s">
        <v>544</v>
      </c>
      <c r="B209" s="82" t="s">
        <v>694</v>
      </c>
      <c r="C209" s="70"/>
      <c r="D209" s="69" t="s">
        <v>172</v>
      </c>
      <c r="E209" s="70">
        <v>15</v>
      </c>
      <c r="F209" s="26"/>
      <c r="G209" s="4"/>
      <c r="H209" s="5">
        <f t="shared" si="136"/>
        <v>0</v>
      </c>
      <c r="I209" s="5">
        <f t="shared" si="137"/>
        <v>0</v>
      </c>
      <c r="J209" s="3">
        <f t="shared" si="138"/>
        <v>0</v>
      </c>
      <c r="K209" s="5">
        <f>(F209+G209)*(1+RESUMO!$P$8)</f>
        <v>0</v>
      </c>
      <c r="L209" s="5">
        <f t="shared" si="139"/>
        <v>0</v>
      </c>
    </row>
    <row r="210" spans="1:12" s="47" customFormat="1" ht="62" x14ac:dyDescent="0.35">
      <c r="A210" s="79" t="s">
        <v>211</v>
      </c>
      <c r="B210" s="85" t="s">
        <v>703</v>
      </c>
      <c r="C210" s="86"/>
      <c r="D210" s="87"/>
      <c r="E210" s="86"/>
      <c r="F210" s="94"/>
      <c r="G210" s="95"/>
      <c r="H210" s="132"/>
      <c r="I210" s="132"/>
      <c r="J210" s="132"/>
      <c r="K210" s="96"/>
      <c r="L210" s="132"/>
    </row>
    <row r="211" spans="1:12" s="47" customFormat="1" ht="46.5" x14ac:dyDescent="0.35">
      <c r="A211" s="58" t="s">
        <v>545</v>
      </c>
      <c r="B211" s="82" t="s">
        <v>704</v>
      </c>
      <c r="C211" s="70"/>
      <c r="D211" s="69" t="s">
        <v>15</v>
      </c>
      <c r="E211" s="70">
        <v>1</v>
      </c>
      <c r="F211" s="26"/>
      <c r="G211" s="4"/>
      <c r="H211" s="5">
        <f t="shared" ref="H211:H212" si="140">E211*F211</f>
        <v>0</v>
      </c>
      <c r="I211" s="5">
        <f t="shared" ref="I211:I212" si="141">E211*G211</f>
        <v>0</v>
      </c>
      <c r="J211" s="3">
        <f t="shared" ref="J211:J212" si="142">H211+I211</f>
        <v>0</v>
      </c>
      <c r="K211" s="5">
        <f>(F211+G211)*(1+RESUMO!$P$8)</f>
        <v>0</v>
      </c>
      <c r="L211" s="5">
        <f t="shared" ref="L211:L212" si="143">E211*K211</f>
        <v>0</v>
      </c>
    </row>
    <row r="212" spans="1:12" s="47" customFormat="1" ht="62" x14ac:dyDescent="0.35">
      <c r="A212" s="58" t="s">
        <v>546</v>
      </c>
      <c r="B212" s="82" t="s">
        <v>690</v>
      </c>
      <c r="C212" s="70"/>
      <c r="D212" s="69" t="s">
        <v>172</v>
      </c>
      <c r="E212" s="70">
        <v>15</v>
      </c>
      <c r="F212" s="26"/>
      <c r="G212" s="4"/>
      <c r="H212" s="5">
        <f t="shared" si="140"/>
        <v>0</v>
      </c>
      <c r="I212" s="5">
        <f t="shared" si="141"/>
        <v>0</v>
      </c>
      <c r="J212" s="3">
        <f t="shared" si="142"/>
        <v>0</v>
      </c>
      <c r="K212" s="5">
        <f>(F212+G212)*(1+RESUMO!$P$8)</f>
        <v>0</v>
      </c>
      <c r="L212" s="5">
        <f t="shared" si="143"/>
        <v>0</v>
      </c>
    </row>
    <row r="213" spans="1:12" s="47" customFormat="1" ht="62" x14ac:dyDescent="0.35">
      <c r="A213" s="79" t="s">
        <v>547</v>
      </c>
      <c r="B213" s="85" t="s">
        <v>705</v>
      </c>
      <c r="C213" s="86"/>
      <c r="D213" s="87"/>
      <c r="E213" s="86"/>
      <c r="F213" s="94"/>
      <c r="G213" s="95"/>
      <c r="H213" s="132"/>
      <c r="I213" s="132"/>
      <c r="J213" s="132"/>
      <c r="K213" s="96"/>
      <c r="L213" s="132"/>
    </row>
    <row r="214" spans="1:12" s="47" customFormat="1" ht="108.5" x14ac:dyDescent="0.35">
      <c r="A214" s="58" t="s">
        <v>548</v>
      </c>
      <c r="B214" s="82" t="s">
        <v>706</v>
      </c>
      <c r="C214" s="70"/>
      <c r="D214" s="69" t="s">
        <v>15</v>
      </c>
      <c r="E214" s="70">
        <v>1</v>
      </c>
      <c r="F214" s="26"/>
      <c r="G214" s="4"/>
      <c r="H214" s="5">
        <f t="shared" ref="H214:H215" si="144">E214*F214</f>
        <v>0</v>
      </c>
      <c r="I214" s="5">
        <f t="shared" ref="I214:I215" si="145">E214*G214</f>
        <v>0</v>
      </c>
      <c r="J214" s="3">
        <f t="shared" ref="J214:J215" si="146">H214+I214</f>
        <v>0</v>
      </c>
      <c r="K214" s="5">
        <f>(F214+G214)*(1+RESUMO!$P$8)</f>
        <v>0</v>
      </c>
      <c r="L214" s="5">
        <f t="shared" ref="L214:L215" si="147">E214*K214</f>
        <v>0</v>
      </c>
    </row>
    <row r="215" spans="1:12" s="47" customFormat="1" ht="62" x14ac:dyDescent="0.35">
      <c r="A215" s="58" t="s">
        <v>549</v>
      </c>
      <c r="B215" s="82" t="s">
        <v>707</v>
      </c>
      <c r="C215" s="70"/>
      <c r="D215" s="69" t="s">
        <v>172</v>
      </c>
      <c r="E215" s="70">
        <v>15</v>
      </c>
      <c r="F215" s="26"/>
      <c r="G215" s="4"/>
      <c r="H215" s="5">
        <f t="shared" si="144"/>
        <v>0</v>
      </c>
      <c r="I215" s="5">
        <f t="shared" si="145"/>
        <v>0</v>
      </c>
      <c r="J215" s="3">
        <f t="shared" si="146"/>
        <v>0</v>
      </c>
      <c r="K215" s="5">
        <f>(F215+G215)*(1+RESUMO!$P$8)</f>
        <v>0</v>
      </c>
      <c r="L215" s="5">
        <f t="shared" si="147"/>
        <v>0</v>
      </c>
    </row>
    <row r="216" spans="1:12" s="47" customFormat="1" ht="62" x14ac:dyDescent="0.35">
      <c r="A216" s="79" t="s">
        <v>550</v>
      </c>
      <c r="B216" s="85" t="s">
        <v>708</v>
      </c>
      <c r="C216" s="86"/>
      <c r="D216" s="87"/>
      <c r="E216" s="86"/>
      <c r="F216" s="94"/>
      <c r="G216" s="95"/>
      <c r="H216" s="132"/>
      <c r="I216" s="132"/>
      <c r="J216" s="132"/>
      <c r="K216" s="96"/>
      <c r="L216" s="132"/>
    </row>
    <row r="217" spans="1:12" s="47" customFormat="1" ht="108.5" x14ac:dyDescent="0.35">
      <c r="A217" s="58" t="s">
        <v>551</v>
      </c>
      <c r="B217" s="82" t="s">
        <v>706</v>
      </c>
      <c r="C217" s="70"/>
      <c r="D217" s="69" t="s">
        <v>15</v>
      </c>
      <c r="E217" s="70">
        <v>1</v>
      </c>
      <c r="F217" s="26"/>
      <c r="G217" s="4"/>
      <c r="H217" s="5">
        <f t="shared" ref="H217:H218" si="148">E217*F217</f>
        <v>0</v>
      </c>
      <c r="I217" s="5">
        <f t="shared" ref="I217:I218" si="149">E217*G217</f>
        <v>0</v>
      </c>
      <c r="J217" s="3">
        <f t="shared" ref="J217:J218" si="150">H217+I217</f>
        <v>0</v>
      </c>
      <c r="K217" s="5">
        <f>(F217+G217)*(1+RESUMO!$P$8)</f>
        <v>0</v>
      </c>
      <c r="L217" s="5">
        <f t="shared" ref="L217:L218" si="151">E217*K217</f>
        <v>0</v>
      </c>
    </row>
    <row r="218" spans="1:12" s="47" customFormat="1" ht="62" x14ac:dyDescent="0.35">
      <c r="A218" s="58" t="s">
        <v>552</v>
      </c>
      <c r="B218" s="82" t="s">
        <v>707</v>
      </c>
      <c r="C218" s="70"/>
      <c r="D218" s="69" t="s">
        <v>172</v>
      </c>
      <c r="E218" s="70">
        <v>15</v>
      </c>
      <c r="F218" s="26"/>
      <c r="G218" s="4"/>
      <c r="H218" s="5">
        <f t="shared" si="148"/>
        <v>0</v>
      </c>
      <c r="I218" s="5">
        <f t="shared" si="149"/>
        <v>0</v>
      </c>
      <c r="J218" s="3">
        <f t="shared" si="150"/>
        <v>0</v>
      </c>
      <c r="K218" s="5">
        <f>(F218+G218)*(1+RESUMO!$P$8)</f>
        <v>0</v>
      </c>
      <c r="L218" s="5">
        <f t="shared" si="151"/>
        <v>0</v>
      </c>
    </row>
    <row r="219" spans="1:12" s="47" customFormat="1" ht="77.5" x14ac:dyDescent="0.35">
      <c r="A219" s="79" t="s">
        <v>553</v>
      </c>
      <c r="B219" s="85" t="s">
        <v>709</v>
      </c>
      <c r="C219" s="86"/>
      <c r="D219" s="87"/>
      <c r="E219" s="86"/>
      <c r="F219" s="94"/>
      <c r="G219" s="95"/>
      <c r="H219" s="132"/>
      <c r="I219" s="132"/>
      <c r="J219" s="132"/>
      <c r="K219" s="96"/>
      <c r="L219" s="132"/>
    </row>
    <row r="220" spans="1:12" s="47" customFormat="1" ht="77.5" x14ac:dyDescent="0.35">
      <c r="A220" s="58" t="s">
        <v>554</v>
      </c>
      <c r="B220" s="82" t="s">
        <v>710</v>
      </c>
      <c r="C220" s="70"/>
      <c r="D220" s="69" t="s">
        <v>15</v>
      </c>
      <c r="E220" s="70">
        <v>4</v>
      </c>
      <c r="F220" s="26"/>
      <c r="G220" s="4"/>
      <c r="H220" s="5">
        <f t="shared" ref="H220:H221" si="152">E220*F220</f>
        <v>0</v>
      </c>
      <c r="I220" s="5">
        <f t="shared" ref="I220:I221" si="153">E220*G220</f>
        <v>0</v>
      </c>
      <c r="J220" s="3">
        <f t="shared" ref="J220:J221" si="154">H220+I220</f>
        <v>0</v>
      </c>
      <c r="K220" s="5">
        <f>(F220+G220)*(1+RESUMO!$P$8)</f>
        <v>0</v>
      </c>
      <c r="L220" s="5">
        <f t="shared" ref="L220:L221" si="155">E220*K220</f>
        <v>0</v>
      </c>
    </row>
    <row r="221" spans="1:12" s="47" customFormat="1" ht="62" x14ac:dyDescent="0.35">
      <c r="A221" s="58" t="s">
        <v>555</v>
      </c>
      <c r="B221" s="82" t="s">
        <v>707</v>
      </c>
      <c r="C221" s="70"/>
      <c r="D221" s="69" t="s">
        <v>172</v>
      </c>
      <c r="E221" s="70">
        <v>10</v>
      </c>
      <c r="F221" s="26"/>
      <c r="G221" s="4"/>
      <c r="H221" s="5">
        <f t="shared" si="152"/>
        <v>0</v>
      </c>
      <c r="I221" s="5">
        <f t="shared" si="153"/>
        <v>0</v>
      </c>
      <c r="J221" s="3">
        <f t="shared" si="154"/>
        <v>0</v>
      </c>
      <c r="K221" s="5">
        <f>(F221+G221)*(1+RESUMO!$P$8)</f>
        <v>0</v>
      </c>
      <c r="L221" s="5">
        <f t="shared" si="155"/>
        <v>0</v>
      </c>
    </row>
    <row r="222" spans="1:12" s="47" customFormat="1" ht="15.5" x14ac:dyDescent="0.35">
      <c r="A222" s="80" t="s">
        <v>174</v>
      </c>
      <c r="B222" s="84" t="s">
        <v>711</v>
      </c>
      <c r="C222" s="88"/>
      <c r="D222" s="89"/>
      <c r="E222" s="88"/>
      <c r="F222" s="31"/>
      <c r="G222" s="8"/>
      <c r="H222" s="73"/>
      <c r="I222" s="73"/>
      <c r="J222" s="73"/>
      <c r="K222" s="29"/>
      <c r="L222" s="73"/>
    </row>
    <row r="223" spans="1:12" s="47" customFormat="1" ht="62" x14ac:dyDescent="0.35">
      <c r="A223" s="79" t="s">
        <v>556</v>
      </c>
      <c r="B223" s="85" t="s">
        <v>712</v>
      </c>
      <c r="C223" s="86"/>
      <c r="D223" s="87"/>
      <c r="E223" s="86"/>
      <c r="F223" s="94"/>
      <c r="G223" s="95"/>
      <c r="H223" s="132"/>
      <c r="I223" s="132"/>
      <c r="J223" s="132"/>
      <c r="K223" s="96"/>
      <c r="L223" s="132"/>
    </row>
    <row r="224" spans="1:12" s="47" customFormat="1" ht="62" x14ac:dyDescent="0.35">
      <c r="A224" s="58" t="s">
        <v>557</v>
      </c>
      <c r="B224" s="82" t="s">
        <v>687</v>
      </c>
      <c r="C224" s="70"/>
      <c r="D224" s="69" t="s">
        <v>172</v>
      </c>
      <c r="E224" s="70">
        <v>120</v>
      </c>
      <c r="F224" s="26"/>
      <c r="G224" s="4"/>
      <c r="H224" s="5">
        <f t="shared" ref="H224:H228" si="156">E224*F224</f>
        <v>0</v>
      </c>
      <c r="I224" s="5">
        <f t="shared" ref="I224:I228" si="157">E224*G224</f>
        <v>0</v>
      </c>
      <c r="J224" s="3">
        <f t="shared" ref="J224:J228" si="158">H224+I224</f>
        <v>0</v>
      </c>
      <c r="K224" s="5">
        <f>(F224+G224)*(1+RESUMO!$P$8)</f>
        <v>0</v>
      </c>
      <c r="L224" s="5">
        <f t="shared" ref="L224:L228" si="159">E224*K224</f>
        <v>0</v>
      </c>
    </row>
    <row r="225" spans="1:12" s="47" customFormat="1" ht="46.5" x14ac:dyDescent="0.35">
      <c r="A225" s="58" t="s">
        <v>558</v>
      </c>
      <c r="B225" s="82" t="s">
        <v>688</v>
      </c>
      <c r="C225" s="70"/>
      <c r="D225" s="69" t="s">
        <v>172</v>
      </c>
      <c r="E225" s="70">
        <v>80</v>
      </c>
      <c r="F225" s="26"/>
      <c r="G225" s="4"/>
      <c r="H225" s="5">
        <f t="shared" si="156"/>
        <v>0</v>
      </c>
      <c r="I225" s="5">
        <f t="shared" si="157"/>
        <v>0</v>
      </c>
      <c r="J225" s="3">
        <f t="shared" si="158"/>
        <v>0</v>
      </c>
      <c r="K225" s="5">
        <f>(F225+G225)*(1+RESUMO!$P$8)</f>
        <v>0</v>
      </c>
      <c r="L225" s="5">
        <f t="shared" si="159"/>
        <v>0</v>
      </c>
    </row>
    <row r="226" spans="1:12" s="47" customFormat="1" ht="62" x14ac:dyDescent="0.35">
      <c r="A226" s="58" t="s">
        <v>559</v>
      </c>
      <c r="B226" s="82" t="s">
        <v>689</v>
      </c>
      <c r="C226" s="70"/>
      <c r="D226" s="69" t="s">
        <v>172</v>
      </c>
      <c r="E226" s="70">
        <v>5</v>
      </c>
      <c r="F226" s="26"/>
      <c r="G226" s="4"/>
      <c r="H226" s="5">
        <f t="shared" si="156"/>
        <v>0</v>
      </c>
      <c r="I226" s="5">
        <f t="shared" si="157"/>
        <v>0</v>
      </c>
      <c r="J226" s="3">
        <f t="shared" si="158"/>
        <v>0</v>
      </c>
      <c r="K226" s="5">
        <f>(F226+G226)*(1+RESUMO!$P$8)</f>
        <v>0</v>
      </c>
      <c r="L226" s="5">
        <f t="shared" si="159"/>
        <v>0</v>
      </c>
    </row>
    <row r="227" spans="1:12" s="47" customFormat="1" ht="62" x14ac:dyDescent="0.35">
      <c r="A227" s="58" t="s">
        <v>560</v>
      </c>
      <c r="B227" s="82" t="s">
        <v>690</v>
      </c>
      <c r="C227" s="70"/>
      <c r="D227" s="69" t="s">
        <v>172</v>
      </c>
      <c r="E227" s="70">
        <v>30</v>
      </c>
      <c r="F227" s="26"/>
      <c r="G227" s="4"/>
      <c r="H227" s="5">
        <f t="shared" si="156"/>
        <v>0</v>
      </c>
      <c r="I227" s="5">
        <f t="shared" si="157"/>
        <v>0</v>
      </c>
      <c r="J227" s="3">
        <f t="shared" si="158"/>
        <v>0</v>
      </c>
      <c r="K227" s="5">
        <f>(F227+G227)*(1+RESUMO!$P$8)</f>
        <v>0</v>
      </c>
      <c r="L227" s="5">
        <f t="shared" si="159"/>
        <v>0</v>
      </c>
    </row>
    <row r="228" spans="1:12" s="47" customFormat="1" ht="46.5" x14ac:dyDescent="0.35">
      <c r="A228" s="58" t="s">
        <v>561</v>
      </c>
      <c r="B228" s="82" t="s">
        <v>691</v>
      </c>
      <c r="C228" s="70"/>
      <c r="D228" s="69" t="s">
        <v>172</v>
      </c>
      <c r="E228" s="70">
        <v>220</v>
      </c>
      <c r="F228" s="26"/>
      <c r="G228" s="4"/>
      <c r="H228" s="5">
        <f t="shared" si="156"/>
        <v>0</v>
      </c>
      <c r="I228" s="5">
        <f t="shared" si="157"/>
        <v>0</v>
      </c>
      <c r="J228" s="3">
        <f t="shared" si="158"/>
        <v>0</v>
      </c>
      <c r="K228" s="5">
        <f>(F228+G228)*(1+RESUMO!$P$8)</f>
        <v>0</v>
      </c>
      <c r="L228" s="5">
        <f t="shared" si="159"/>
        <v>0</v>
      </c>
    </row>
    <row r="229" spans="1:12" s="47" customFormat="1" ht="62" x14ac:dyDescent="0.35">
      <c r="A229" s="79" t="s">
        <v>562</v>
      </c>
      <c r="B229" s="85" t="s">
        <v>692</v>
      </c>
      <c r="C229" s="86"/>
      <c r="D229" s="87"/>
      <c r="E229" s="86"/>
      <c r="F229" s="94"/>
      <c r="G229" s="95"/>
      <c r="H229" s="132"/>
      <c r="I229" s="132"/>
      <c r="J229" s="132"/>
      <c r="K229" s="96"/>
      <c r="L229" s="132"/>
    </row>
    <row r="230" spans="1:12" s="47" customFormat="1" ht="46.5" x14ac:dyDescent="0.35">
      <c r="A230" s="58" t="s">
        <v>563</v>
      </c>
      <c r="B230" s="82" t="s">
        <v>693</v>
      </c>
      <c r="C230" s="70"/>
      <c r="D230" s="69" t="s">
        <v>15</v>
      </c>
      <c r="E230" s="70">
        <v>2</v>
      </c>
      <c r="F230" s="26"/>
      <c r="G230" s="4"/>
      <c r="H230" s="5">
        <f t="shared" ref="H230:H231" si="160">E230*F230</f>
        <v>0</v>
      </c>
      <c r="I230" s="5">
        <f t="shared" ref="I230:I231" si="161">E230*G230</f>
        <v>0</v>
      </c>
      <c r="J230" s="3">
        <f t="shared" ref="J230:J231" si="162">H230+I230</f>
        <v>0</v>
      </c>
      <c r="K230" s="5">
        <f>(F230+G230)*(1+RESUMO!$P$8)</f>
        <v>0</v>
      </c>
      <c r="L230" s="5">
        <f t="shared" ref="L230:L231" si="163">E230*K230</f>
        <v>0</v>
      </c>
    </row>
    <row r="231" spans="1:12" s="47" customFormat="1" ht="31" x14ac:dyDescent="0.35">
      <c r="A231" s="58" t="s">
        <v>564</v>
      </c>
      <c r="B231" s="82" t="s">
        <v>694</v>
      </c>
      <c r="C231" s="70"/>
      <c r="D231" s="69" t="s">
        <v>172</v>
      </c>
      <c r="E231" s="70">
        <v>15</v>
      </c>
      <c r="F231" s="26"/>
      <c r="G231" s="4"/>
      <c r="H231" s="5">
        <f t="shared" si="160"/>
        <v>0</v>
      </c>
      <c r="I231" s="5">
        <f t="shared" si="161"/>
        <v>0</v>
      </c>
      <c r="J231" s="3">
        <f t="shared" si="162"/>
        <v>0</v>
      </c>
      <c r="K231" s="5">
        <f>(F231+G231)*(1+RESUMO!$P$8)</f>
        <v>0</v>
      </c>
      <c r="L231" s="5">
        <f t="shared" si="163"/>
        <v>0</v>
      </c>
    </row>
    <row r="232" spans="1:12" s="47" customFormat="1" ht="62" x14ac:dyDescent="0.35">
      <c r="A232" s="79" t="s">
        <v>565</v>
      </c>
      <c r="B232" s="85" t="s">
        <v>713</v>
      </c>
      <c r="C232" s="86"/>
      <c r="D232" s="87"/>
      <c r="E232" s="86"/>
      <c r="F232" s="94"/>
      <c r="G232" s="95"/>
      <c r="H232" s="132"/>
      <c r="I232" s="132"/>
      <c r="J232" s="132"/>
      <c r="K232" s="96"/>
      <c r="L232" s="132"/>
    </row>
    <row r="233" spans="1:12" s="47" customFormat="1" ht="46.5" x14ac:dyDescent="0.35">
      <c r="A233" s="58" t="s">
        <v>566</v>
      </c>
      <c r="B233" s="82" t="s">
        <v>704</v>
      </c>
      <c r="C233" s="70"/>
      <c r="D233" s="69" t="s">
        <v>15</v>
      </c>
      <c r="E233" s="70">
        <v>1</v>
      </c>
      <c r="F233" s="26"/>
      <c r="G233" s="4"/>
      <c r="H233" s="5">
        <f t="shared" ref="H233:H234" si="164">E233*F233</f>
        <v>0</v>
      </c>
      <c r="I233" s="5">
        <f t="shared" ref="I233:I234" si="165">E233*G233</f>
        <v>0</v>
      </c>
      <c r="J233" s="3">
        <f t="shared" ref="J233:J234" si="166">H233+I233</f>
        <v>0</v>
      </c>
      <c r="K233" s="5">
        <f>(F233+G233)*(1+RESUMO!$P$8)</f>
        <v>0</v>
      </c>
      <c r="L233" s="5">
        <f t="shared" ref="L233:L234" si="167">E233*K233</f>
        <v>0</v>
      </c>
    </row>
    <row r="234" spans="1:12" s="47" customFormat="1" ht="62" x14ac:dyDescent="0.35">
      <c r="A234" s="58" t="s">
        <v>567</v>
      </c>
      <c r="B234" s="82" t="s">
        <v>690</v>
      </c>
      <c r="C234" s="70"/>
      <c r="D234" s="69" t="s">
        <v>172</v>
      </c>
      <c r="E234" s="70">
        <v>30</v>
      </c>
      <c r="F234" s="26"/>
      <c r="G234" s="4"/>
      <c r="H234" s="5">
        <f t="shared" si="164"/>
        <v>0</v>
      </c>
      <c r="I234" s="5">
        <f t="shared" si="165"/>
        <v>0</v>
      </c>
      <c r="J234" s="3">
        <f t="shared" si="166"/>
        <v>0</v>
      </c>
      <c r="K234" s="5">
        <f>(F234+G234)*(1+RESUMO!$P$8)</f>
        <v>0</v>
      </c>
      <c r="L234" s="5">
        <f t="shared" si="167"/>
        <v>0</v>
      </c>
    </row>
    <row r="235" spans="1:12" s="47" customFormat="1" ht="62" x14ac:dyDescent="0.35">
      <c r="A235" s="79" t="s">
        <v>568</v>
      </c>
      <c r="B235" s="85" t="s">
        <v>714</v>
      </c>
      <c r="C235" s="86"/>
      <c r="D235" s="87"/>
      <c r="E235" s="86"/>
      <c r="F235" s="94"/>
      <c r="G235" s="95"/>
      <c r="H235" s="132"/>
      <c r="I235" s="132"/>
      <c r="J235" s="132"/>
      <c r="K235" s="96"/>
      <c r="L235" s="132"/>
    </row>
    <row r="236" spans="1:12" s="47" customFormat="1" ht="77.5" x14ac:dyDescent="0.35">
      <c r="A236" s="58" t="s">
        <v>569</v>
      </c>
      <c r="B236" s="82" t="s">
        <v>710</v>
      </c>
      <c r="C236" s="70"/>
      <c r="D236" s="69" t="s">
        <v>15</v>
      </c>
      <c r="E236" s="70">
        <v>2</v>
      </c>
      <c r="F236" s="26"/>
      <c r="G236" s="4"/>
      <c r="H236" s="5">
        <f t="shared" ref="H236:H237" si="168">E236*F236</f>
        <v>0</v>
      </c>
      <c r="I236" s="5">
        <f t="shared" ref="I236:I237" si="169">E236*G236</f>
        <v>0</v>
      </c>
      <c r="J236" s="3">
        <f t="shared" ref="J236:J237" si="170">H236+I236</f>
        <v>0</v>
      </c>
      <c r="K236" s="5">
        <f>(F236+G236)*(1+RESUMO!$P$8)</f>
        <v>0</v>
      </c>
      <c r="L236" s="5">
        <f t="shared" ref="L236:L237" si="171">E236*K236</f>
        <v>0</v>
      </c>
    </row>
    <row r="237" spans="1:12" s="47" customFormat="1" ht="62" x14ac:dyDescent="0.35">
      <c r="A237" s="58" t="s">
        <v>570</v>
      </c>
      <c r="B237" s="82" t="s">
        <v>707</v>
      </c>
      <c r="C237" s="70"/>
      <c r="D237" s="69" t="s">
        <v>172</v>
      </c>
      <c r="E237" s="70">
        <v>10</v>
      </c>
      <c r="F237" s="26"/>
      <c r="G237" s="4"/>
      <c r="H237" s="5">
        <f t="shared" si="168"/>
        <v>0</v>
      </c>
      <c r="I237" s="5">
        <f t="shared" si="169"/>
        <v>0</v>
      </c>
      <c r="J237" s="3">
        <f t="shared" si="170"/>
        <v>0</v>
      </c>
      <c r="K237" s="5">
        <f>(F237+G237)*(1+RESUMO!$P$8)</f>
        <v>0</v>
      </c>
      <c r="L237" s="5">
        <f t="shared" si="171"/>
        <v>0</v>
      </c>
    </row>
    <row r="238" spans="1:12" s="47" customFormat="1" ht="15.5" x14ac:dyDescent="0.35">
      <c r="A238" s="80" t="s">
        <v>175</v>
      </c>
      <c r="B238" s="84" t="s">
        <v>715</v>
      </c>
      <c r="C238" s="88"/>
      <c r="D238" s="89"/>
      <c r="E238" s="88"/>
      <c r="F238" s="31"/>
      <c r="G238" s="8"/>
      <c r="H238" s="73"/>
      <c r="I238" s="73"/>
      <c r="J238" s="73"/>
      <c r="K238" s="29"/>
      <c r="L238" s="73"/>
    </row>
    <row r="239" spans="1:12" s="47" customFormat="1" ht="62" x14ac:dyDescent="0.35">
      <c r="A239" s="79" t="s">
        <v>571</v>
      </c>
      <c r="B239" s="85" t="s">
        <v>716</v>
      </c>
      <c r="C239" s="86"/>
      <c r="D239" s="87"/>
      <c r="E239" s="86"/>
      <c r="F239" s="94"/>
      <c r="G239" s="95"/>
      <c r="H239" s="132"/>
      <c r="I239" s="132"/>
      <c r="J239" s="132"/>
      <c r="K239" s="96"/>
      <c r="L239" s="132"/>
    </row>
    <row r="240" spans="1:12" s="47" customFormat="1" ht="31" x14ac:dyDescent="0.35">
      <c r="A240" s="58" t="s">
        <v>572</v>
      </c>
      <c r="B240" s="82" t="s">
        <v>697</v>
      </c>
      <c r="C240" s="70"/>
      <c r="D240" s="69" t="s">
        <v>15</v>
      </c>
      <c r="E240" s="70">
        <v>1</v>
      </c>
      <c r="F240" s="26"/>
      <c r="G240" s="4"/>
      <c r="H240" s="5">
        <f t="shared" ref="H240:H246" si="172">E240*F240</f>
        <v>0</v>
      </c>
      <c r="I240" s="5">
        <f t="shared" ref="I240:I246" si="173">E240*G240</f>
        <v>0</v>
      </c>
      <c r="J240" s="3">
        <f t="shared" ref="J240:J246" si="174">H240+I240</f>
        <v>0</v>
      </c>
      <c r="K240" s="5">
        <f>(F240+G240)*(1+RESUMO!$P$8)</f>
        <v>0</v>
      </c>
      <c r="L240" s="5">
        <f t="shared" ref="L240:L246" si="175">E240*K240</f>
        <v>0</v>
      </c>
    </row>
    <row r="241" spans="1:12" s="47" customFormat="1" ht="77.5" x14ac:dyDescent="0.35">
      <c r="A241" s="58" t="s">
        <v>573</v>
      </c>
      <c r="B241" s="82" t="s">
        <v>698</v>
      </c>
      <c r="C241" s="70"/>
      <c r="D241" s="69" t="s">
        <v>172</v>
      </c>
      <c r="E241" s="70">
        <v>5</v>
      </c>
      <c r="F241" s="26"/>
      <c r="G241" s="4"/>
      <c r="H241" s="5">
        <f t="shared" si="172"/>
        <v>0</v>
      </c>
      <c r="I241" s="5">
        <f t="shared" si="173"/>
        <v>0</v>
      </c>
      <c r="J241" s="3">
        <f t="shared" si="174"/>
        <v>0</v>
      </c>
      <c r="K241" s="5">
        <f>(F241+G241)*(1+RESUMO!$P$8)</f>
        <v>0</v>
      </c>
      <c r="L241" s="5">
        <f t="shared" si="175"/>
        <v>0</v>
      </c>
    </row>
    <row r="242" spans="1:12" s="47" customFormat="1" ht="62" x14ac:dyDescent="0.35">
      <c r="A242" s="58" t="s">
        <v>574</v>
      </c>
      <c r="B242" s="82" t="s">
        <v>687</v>
      </c>
      <c r="C242" s="70"/>
      <c r="D242" s="69" t="s">
        <v>172</v>
      </c>
      <c r="E242" s="70">
        <v>80</v>
      </c>
      <c r="F242" s="26"/>
      <c r="G242" s="4"/>
      <c r="H242" s="5">
        <f t="shared" si="172"/>
        <v>0</v>
      </c>
      <c r="I242" s="5">
        <f t="shared" si="173"/>
        <v>0</v>
      </c>
      <c r="J242" s="3">
        <f t="shared" si="174"/>
        <v>0</v>
      </c>
      <c r="K242" s="5">
        <f>(F242+G242)*(1+RESUMO!$P$8)</f>
        <v>0</v>
      </c>
      <c r="L242" s="5">
        <f t="shared" si="175"/>
        <v>0</v>
      </c>
    </row>
    <row r="243" spans="1:12" s="47" customFormat="1" ht="46.5" x14ac:dyDescent="0.35">
      <c r="A243" s="58" t="s">
        <v>575</v>
      </c>
      <c r="B243" s="82" t="s">
        <v>688</v>
      </c>
      <c r="C243" s="70"/>
      <c r="D243" s="69" t="s">
        <v>172</v>
      </c>
      <c r="E243" s="70">
        <v>60</v>
      </c>
      <c r="F243" s="26"/>
      <c r="G243" s="4"/>
      <c r="H243" s="5">
        <f t="shared" si="172"/>
        <v>0</v>
      </c>
      <c r="I243" s="5">
        <f t="shared" si="173"/>
        <v>0</v>
      </c>
      <c r="J243" s="3">
        <f t="shared" si="174"/>
        <v>0</v>
      </c>
      <c r="K243" s="5">
        <f>(F243+G243)*(1+RESUMO!$P$8)</f>
        <v>0</v>
      </c>
      <c r="L243" s="5">
        <f t="shared" si="175"/>
        <v>0</v>
      </c>
    </row>
    <row r="244" spans="1:12" s="47" customFormat="1" ht="62" x14ac:dyDescent="0.35">
      <c r="A244" s="58" t="s">
        <v>576</v>
      </c>
      <c r="B244" s="82" t="s">
        <v>689</v>
      </c>
      <c r="C244" s="70"/>
      <c r="D244" s="69" t="s">
        <v>172</v>
      </c>
      <c r="E244" s="70">
        <v>5</v>
      </c>
      <c r="F244" s="26"/>
      <c r="G244" s="4"/>
      <c r="H244" s="5">
        <f t="shared" si="172"/>
        <v>0</v>
      </c>
      <c r="I244" s="5">
        <f t="shared" si="173"/>
        <v>0</v>
      </c>
      <c r="J244" s="3">
        <f t="shared" si="174"/>
        <v>0</v>
      </c>
      <c r="K244" s="5">
        <f>(F244+G244)*(1+RESUMO!$P$8)</f>
        <v>0</v>
      </c>
      <c r="L244" s="5">
        <f t="shared" si="175"/>
        <v>0</v>
      </c>
    </row>
    <row r="245" spans="1:12" s="47" customFormat="1" ht="62" x14ac:dyDescent="0.35">
      <c r="A245" s="58" t="s">
        <v>577</v>
      </c>
      <c r="B245" s="82" t="s">
        <v>690</v>
      </c>
      <c r="C245" s="70"/>
      <c r="D245" s="69" t="s">
        <v>172</v>
      </c>
      <c r="E245" s="70">
        <v>15</v>
      </c>
      <c r="F245" s="26"/>
      <c r="G245" s="4"/>
      <c r="H245" s="5">
        <f t="shared" si="172"/>
        <v>0</v>
      </c>
      <c r="I245" s="5">
        <f t="shared" si="173"/>
        <v>0</v>
      </c>
      <c r="J245" s="3">
        <f t="shared" si="174"/>
        <v>0</v>
      </c>
      <c r="K245" s="5">
        <f>(F245+G245)*(1+RESUMO!$P$8)</f>
        <v>0</v>
      </c>
      <c r="L245" s="5">
        <f t="shared" si="175"/>
        <v>0</v>
      </c>
    </row>
    <row r="246" spans="1:12" s="47" customFormat="1" ht="46.5" x14ac:dyDescent="0.35">
      <c r="A246" s="58" t="s">
        <v>578</v>
      </c>
      <c r="B246" s="82" t="s">
        <v>691</v>
      </c>
      <c r="C246" s="70"/>
      <c r="D246" s="69" t="s">
        <v>172</v>
      </c>
      <c r="E246" s="70">
        <v>80</v>
      </c>
      <c r="F246" s="26"/>
      <c r="G246" s="4"/>
      <c r="H246" s="5">
        <f t="shared" si="172"/>
        <v>0</v>
      </c>
      <c r="I246" s="5">
        <f t="shared" si="173"/>
        <v>0</v>
      </c>
      <c r="J246" s="3">
        <f t="shared" si="174"/>
        <v>0</v>
      </c>
      <c r="K246" s="5">
        <f>(F246+G246)*(1+RESUMO!$P$8)</f>
        <v>0</v>
      </c>
      <c r="L246" s="5">
        <f t="shared" si="175"/>
        <v>0</v>
      </c>
    </row>
    <row r="247" spans="1:12" s="47" customFormat="1" ht="62" x14ac:dyDescent="0.35">
      <c r="A247" s="79" t="s">
        <v>579</v>
      </c>
      <c r="B247" s="85" t="s">
        <v>692</v>
      </c>
      <c r="C247" s="86"/>
      <c r="D247" s="87"/>
      <c r="E247" s="86"/>
      <c r="F247" s="94"/>
      <c r="G247" s="95"/>
      <c r="H247" s="132"/>
      <c r="I247" s="132"/>
      <c r="J247" s="132"/>
      <c r="K247" s="96"/>
      <c r="L247" s="132"/>
    </row>
    <row r="248" spans="1:12" s="47" customFormat="1" ht="46.5" x14ac:dyDescent="0.35">
      <c r="A248" s="58" t="s">
        <v>580</v>
      </c>
      <c r="B248" s="82" t="s">
        <v>693</v>
      </c>
      <c r="C248" s="70"/>
      <c r="D248" s="69" t="s">
        <v>15</v>
      </c>
      <c r="E248" s="70">
        <v>3</v>
      </c>
      <c r="F248" s="26"/>
      <c r="G248" s="4"/>
      <c r="H248" s="5">
        <f t="shared" ref="H248:H249" si="176">E248*F248</f>
        <v>0</v>
      </c>
      <c r="I248" s="5">
        <f t="shared" ref="I248:I249" si="177">E248*G248</f>
        <v>0</v>
      </c>
      <c r="J248" s="3">
        <f t="shared" ref="J248:J249" si="178">H248+I248</f>
        <v>0</v>
      </c>
      <c r="K248" s="5">
        <f>(F248+G248)*(1+RESUMO!$P$8)</f>
        <v>0</v>
      </c>
      <c r="L248" s="5">
        <f t="shared" ref="L248:L249" si="179">E248*K248</f>
        <v>0</v>
      </c>
    </row>
    <row r="249" spans="1:12" s="47" customFormat="1" ht="31" x14ac:dyDescent="0.35">
      <c r="A249" s="58" t="s">
        <v>581</v>
      </c>
      <c r="B249" s="82" t="s">
        <v>694</v>
      </c>
      <c r="C249" s="70"/>
      <c r="D249" s="69" t="s">
        <v>172</v>
      </c>
      <c r="E249" s="70">
        <v>15</v>
      </c>
      <c r="F249" s="26"/>
      <c r="G249" s="4"/>
      <c r="H249" s="5">
        <f t="shared" si="176"/>
        <v>0</v>
      </c>
      <c r="I249" s="5">
        <f t="shared" si="177"/>
        <v>0</v>
      </c>
      <c r="J249" s="3">
        <f t="shared" si="178"/>
        <v>0</v>
      </c>
      <c r="K249" s="5">
        <f>(F249+G249)*(1+RESUMO!$P$8)</f>
        <v>0</v>
      </c>
      <c r="L249" s="5">
        <f t="shared" si="179"/>
        <v>0</v>
      </c>
    </row>
    <row r="250" spans="1:12" s="47" customFormat="1" ht="15.5" x14ac:dyDescent="0.35">
      <c r="A250" s="80" t="s">
        <v>176</v>
      </c>
      <c r="B250" s="84" t="s">
        <v>717</v>
      </c>
      <c r="C250" s="88"/>
      <c r="D250" s="89"/>
      <c r="E250" s="88"/>
      <c r="F250" s="31"/>
      <c r="G250" s="8"/>
      <c r="H250" s="73"/>
      <c r="I250" s="73"/>
      <c r="J250" s="73"/>
      <c r="K250" s="29"/>
      <c r="L250" s="73"/>
    </row>
    <row r="251" spans="1:12" s="47" customFormat="1" ht="62" x14ac:dyDescent="0.35">
      <c r="A251" s="79" t="s">
        <v>582</v>
      </c>
      <c r="B251" s="85" t="s">
        <v>718</v>
      </c>
      <c r="C251" s="86"/>
      <c r="D251" s="87"/>
      <c r="E251" s="86"/>
      <c r="F251" s="94"/>
      <c r="G251" s="95"/>
      <c r="H251" s="132"/>
      <c r="I251" s="132"/>
      <c r="J251" s="132"/>
      <c r="K251" s="96"/>
      <c r="L251" s="132"/>
    </row>
    <row r="252" spans="1:12" s="47" customFormat="1" ht="31" x14ac:dyDescent="0.35">
      <c r="A252" s="58" t="s">
        <v>583</v>
      </c>
      <c r="B252" s="82" t="s">
        <v>697</v>
      </c>
      <c r="C252" s="70"/>
      <c r="D252" s="69" t="s">
        <v>15</v>
      </c>
      <c r="E252" s="70">
        <v>1</v>
      </c>
      <c r="F252" s="26"/>
      <c r="G252" s="4"/>
      <c r="H252" s="5">
        <f t="shared" ref="H252:H258" si="180">E252*F252</f>
        <v>0</v>
      </c>
      <c r="I252" s="5">
        <f t="shared" ref="I252:I258" si="181">E252*G252</f>
        <v>0</v>
      </c>
      <c r="J252" s="3">
        <f t="shared" ref="J252:J258" si="182">H252+I252</f>
        <v>0</v>
      </c>
      <c r="K252" s="5">
        <f>(F252+G252)*(1+RESUMO!$P$8)</f>
        <v>0</v>
      </c>
      <c r="L252" s="5">
        <f t="shared" ref="L252:L258" si="183">E252*K252</f>
        <v>0</v>
      </c>
    </row>
    <row r="253" spans="1:12" s="47" customFormat="1" ht="77.5" x14ac:dyDescent="0.35">
      <c r="A253" s="58" t="s">
        <v>584</v>
      </c>
      <c r="B253" s="82" t="s">
        <v>698</v>
      </c>
      <c r="C253" s="70"/>
      <c r="D253" s="69" t="s">
        <v>172</v>
      </c>
      <c r="E253" s="70">
        <v>5</v>
      </c>
      <c r="F253" s="26"/>
      <c r="G253" s="4"/>
      <c r="H253" s="5">
        <f t="shared" si="180"/>
        <v>0</v>
      </c>
      <c r="I253" s="5">
        <f t="shared" si="181"/>
        <v>0</v>
      </c>
      <c r="J253" s="3">
        <f t="shared" si="182"/>
        <v>0</v>
      </c>
      <c r="K253" s="5">
        <f>(F253+G253)*(1+RESUMO!$P$8)</f>
        <v>0</v>
      </c>
      <c r="L253" s="5">
        <f t="shared" si="183"/>
        <v>0</v>
      </c>
    </row>
    <row r="254" spans="1:12" s="47" customFormat="1" ht="62" x14ac:dyDescent="0.35">
      <c r="A254" s="58" t="s">
        <v>585</v>
      </c>
      <c r="B254" s="82" t="s">
        <v>687</v>
      </c>
      <c r="C254" s="70"/>
      <c r="D254" s="69" t="s">
        <v>172</v>
      </c>
      <c r="E254" s="70">
        <v>80</v>
      </c>
      <c r="F254" s="26"/>
      <c r="G254" s="4"/>
      <c r="H254" s="5">
        <f t="shared" si="180"/>
        <v>0</v>
      </c>
      <c r="I254" s="5">
        <f t="shared" si="181"/>
        <v>0</v>
      </c>
      <c r="J254" s="3">
        <f t="shared" si="182"/>
        <v>0</v>
      </c>
      <c r="K254" s="5">
        <f>(F254+G254)*(1+RESUMO!$P$8)</f>
        <v>0</v>
      </c>
      <c r="L254" s="5">
        <f t="shared" si="183"/>
        <v>0</v>
      </c>
    </row>
    <row r="255" spans="1:12" s="47" customFormat="1" ht="46.5" x14ac:dyDescent="0.35">
      <c r="A255" s="58" t="s">
        <v>586</v>
      </c>
      <c r="B255" s="82" t="s">
        <v>688</v>
      </c>
      <c r="C255" s="70"/>
      <c r="D255" s="69" t="s">
        <v>172</v>
      </c>
      <c r="E255" s="70">
        <v>60</v>
      </c>
      <c r="F255" s="26"/>
      <c r="G255" s="4"/>
      <c r="H255" s="5">
        <f t="shared" si="180"/>
        <v>0</v>
      </c>
      <c r="I255" s="5">
        <f t="shared" si="181"/>
        <v>0</v>
      </c>
      <c r="J255" s="3">
        <f t="shared" si="182"/>
        <v>0</v>
      </c>
      <c r="K255" s="5">
        <f>(F255+G255)*(1+RESUMO!$P$8)</f>
        <v>0</v>
      </c>
      <c r="L255" s="5">
        <f t="shared" si="183"/>
        <v>0</v>
      </c>
    </row>
    <row r="256" spans="1:12" s="47" customFormat="1" ht="62" x14ac:dyDescent="0.35">
      <c r="A256" s="58" t="s">
        <v>587</v>
      </c>
      <c r="B256" s="82" t="s">
        <v>689</v>
      </c>
      <c r="C256" s="70"/>
      <c r="D256" s="69" t="s">
        <v>172</v>
      </c>
      <c r="E256" s="70">
        <v>5</v>
      </c>
      <c r="F256" s="26"/>
      <c r="G256" s="4"/>
      <c r="H256" s="5">
        <f t="shared" si="180"/>
        <v>0</v>
      </c>
      <c r="I256" s="5">
        <f t="shared" si="181"/>
        <v>0</v>
      </c>
      <c r="J256" s="3">
        <f t="shared" si="182"/>
        <v>0</v>
      </c>
      <c r="K256" s="5">
        <f>(F256+G256)*(1+RESUMO!$P$8)</f>
        <v>0</v>
      </c>
      <c r="L256" s="5">
        <f t="shared" si="183"/>
        <v>0</v>
      </c>
    </row>
    <row r="257" spans="1:12" s="47" customFormat="1" ht="62" x14ac:dyDescent="0.35">
      <c r="A257" s="58" t="s">
        <v>588</v>
      </c>
      <c r="B257" s="82" t="s">
        <v>690</v>
      </c>
      <c r="C257" s="70"/>
      <c r="D257" s="69" t="s">
        <v>172</v>
      </c>
      <c r="E257" s="70">
        <v>15</v>
      </c>
      <c r="F257" s="26"/>
      <c r="G257" s="4"/>
      <c r="H257" s="5">
        <f t="shared" si="180"/>
        <v>0</v>
      </c>
      <c r="I257" s="5">
        <f t="shared" si="181"/>
        <v>0</v>
      </c>
      <c r="J257" s="3">
        <f t="shared" si="182"/>
        <v>0</v>
      </c>
      <c r="K257" s="5">
        <f>(F257+G257)*(1+RESUMO!$P$8)</f>
        <v>0</v>
      </c>
      <c r="L257" s="5">
        <f t="shared" si="183"/>
        <v>0</v>
      </c>
    </row>
    <row r="258" spans="1:12" s="47" customFormat="1" ht="46.5" x14ac:dyDescent="0.35">
      <c r="A258" s="58" t="s">
        <v>589</v>
      </c>
      <c r="B258" s="82" t="s">
        <v>691</v>
      </c>
      <c r="C258" s="70"/>
      <c r="D258" s="69" t="s">
        <v>172</v>
      </c>
      <c r="E258" s="70">
        <v>80</v>
      </c>
      <c r="F258" s="26"/>
      <c r="G258" s="4"/>
      <c r="H258" s="5">
        <f t="shared" si="180"/>
        <v>0</v>
      </c>
      <c r="I258" s="5">
        <f t="shared" si="181"/>
        <v>0</v>
      </c>
      <c r="J258" s="3">
        <f t="shared" si="182"/>
        <v>0</v>
      </c>
      <c r="K258" s="5">
        <f>(F258+G258)*(1+RESUMO!$P$8)</f>
        <v>0</v>
      </c>
      <c r="L258" s="5">
        <f t="shared" si="183"/>
        <v>0</v>
      </c>
    </row>
    <row r="259" spans="1:12" s="47" customFormat="1" ht="62" x14ac:dyDescent="0.35">
      <c r="A259" s="79" t="s">
        <v>590</v>
      </c>
      <c r="B259" s="85" t="s">
        <v>719</v>
      </c>
      <c r="C259" s="86"/>
      <c r="D259" s="87"/>
      <c r="E259" s="86"/>
      <c r="F259" s="94"/>
      <c r="G259" s="95"/>
      <c r="H259" s="132"/>
      <c r="I259" s="132"/>
      <c r="J259" s="132"/>
      <c r="K259" s="96"/>
      <c r="L259" s="132"/>
    </row>
    <row r="260" spans="1:12" s="47" customFormat="1" ht="46.5" x14ac:dyDescent="0.35">
      <c r="A260" s="58" t="s">
        <v>591</v>
      </c>
      <c r="B260" s="82" t="s">
        <v>720</v>
      </c>
      <c r="C260" s="70"/>
      <c r="D260" s="69" t="s">
        <v>15</v>
      </c>
      <c r="E260" s="70">
        <v>1</v>
      </c>
      <c r="F260" s="26"/>
      <c r="G260" s="4"/>
      <c r="H260" s="5">
        <f t="shared" ref="H260:H268" si="184">E260*F260</f>
        <v>0</v>
      </c>
      <c r="I260" s="5">
        <f t="shared" ref="I260:I268" si="185">E260*G260</f>
        <v>0</v>
      </c>
      <c r="J260" s="3">
        <f t="shared" ref="J260:J268" si="186">H260+I260</f>
        <v>0</v>
      </c>
      <c r="K260" s="5">
        <f>(F260+G260)*(1+RESUMO!$P$8)</f>
        <v>0</v>
      </c>
      <c r="L260" s="5">
        <f t="shared" ref="L260:L268" si="187">E260*K260</f>
        <v>0</v>
      </c>
    </row>
    <row r="261" spans="1:12" s="47" customFormat="1" ht="46.5" x14ac:dyDescent="0.35">
      <c r="A261" s="58" t="s">
        <v>592</v>
      </c>
      <c r="B261" s="82" t="s">
        <v>721</v>
      </c>
      <c r="C261" s="70"/>
      <c r="D261" s="69" t="s">
        <v>15</v>
      </c>
      <c r="E261" s="70">
        <v>4</v>
      </c>
      <c r="F261" s="26"/>
      <c r="G261" s="4"/>
      <c r="H261" s="5">
        <f t="shared" si="184"/>
        <v>0</v>
      </c>
      <c r="I261" s="5">
        <f t="shared" si="185"/>
        <v>0</v>
      </c>
      <c r="J261" s="3">
        <f t="shared" si="186"/>
        <v>0</v>
      </c>
      <c r="K261" s="5">
        <f>(F261+G261)*(1+RESUMO!$P$8)</f>
        <v>0</v>
      </c>
      <c r="L261" s="5">
        <f t="shared" si="187"/>
        <v>0</v>
      </c>
    </row>
    <row r="262" spans="1:12" s="47" customFormat="1" ht="15.5" x14ac:dyDescent="0.35">
      <c r="A262" s="58" t="s">
        <v>593</v>
      </c>
      <c r="B262" s="82" t="s">
        <v>722</v>
      </c>
      <c r="C262" s="70"/>
      <c r="D262" s="69" t="s">
        <v>15</v>
      </c>
      <c r="E262" s="70">
        <v>4</v>
      </c>
      <c r="F262" s="26"/>
      <c r="G262" s="4"/>
      <c r="H262" s="5">
        <f t="shared" si="184"/>
        <v>0</v>
      </c>
      <c r="I262" s="5">
        <f t="shared" si="185"/>
        <v>0</v>
      </c>
      <c r="J262" s="3">
        <f t="shared" si="186"/>
        <v>0</v>
      </c>
      <c r="K262" s="5">
        <f>(F262+G262)*(1+RESUMO!$P$8)</f>
        <v>0</v>
      </c>
      <c r="L262" s="5">
        <f t="shared" si="187"/>
        <v>0</v>
      </c>
    </row>
    <row r="263" spans="1:12" s="47" customFormat="1" ht="15.5" x14ac:dyDescent="0.35">
      <c r="A263" s="58" t="s">
        <v>594</v>
      </c>
      <c r="B263" s="82" t="s">
        <v>723</v>
      </c>
      <c r="C263" s="70"/>
      <c r="D263" s="69" t="s">
        <v>15</v>
      </c>
      <c r="E263" s="70">
        <v>5</v>
      </c>
      <c r="F263" s="26"/>
      <c r="G263" s="4"/>
      <c r="H263" s="5">
        <f t="shared" si="184"/>
        <v>0</v>
      </c>
      <c r="I263" s="5">
        <f t="shared" si="185"/>
        <v>0</v>
      </c>
      <c r="J263" s="3">
        <f t="shared" si="186"/>
        <v>0</v>
      </c>
      <c r="K263" s="5">
        <f>(F263+G263)*(1+RESUMO!$P$8)</f>
        <v>0</v>
      </c>
      <c r="L263" s="5">
        <f t="shared" si="187"/>
        <v>0</v>
      </c>
    </row>
    <row r="264" spans="1:12" s="47" customFormat="1" ht="31" x14ac:dyDescent="0.35">
      <c r="A264" s="58" t="s">
        <v>595</v>
      </c>
      <c r="B264" s="82" t="s">
        <v>724</v>
      </c>
      <c r="C264" s="70"/>
      <c r="D264" s="69" t="s">
        <v>15</v>
      </c>
      <c r="E264" s="70">
        <v>1</v>
      </c>
      <c r="F264" s="26"/>
      <c r="G264" s="4"/>
      <c r="H264" s="5">
        <f t="shared" si="184"/>
        <v>0</v>
      </c>
      <c r="I264" s="5">
        <f t="shared" si="185"/>
        <v>0</v>
      </c>
      <c r="J264" s="3">
        <f t="shared" si="186"/>
        <v>0</v>
      </c>
      <c r="K264" s="5">
        <f>(F264+G264)*(1+RESUMO!$P$8)</f>
        <v>0</v>
      </c>
      <c r="L264" s="5">
        <f t="shared" si="187"/>
        <v>0</v>
      </c>
    </row>
    <row r="265" spans="1:12" s="47" customFormat="1" ht="62" x14ac:dyDescent="0.35">
      <c r="A265" s="58" t="s">
        <v>596</v>
      </c>
      <c r="B265" s="82" t="s">
        <v>687</v>
      </c>
      <c r="C265" s="70"/>
      <c r="D265" s="69" t="s">
        <v>172</v>
      </c>
      <c r="E265" s="70">
        <v>80</v>
      </c>
      <c r="F265" s="26"/>
      <c r="G265" s="4"/>
      <c r="H265" s="5">
        <f t="shared" si="184"/>
        <v>0</v>
      </c>
      <c r="I265" s="5">
        <f t="shared" si="185"/>
        <v>0</v>
      </c>
      <c r="J265" s="3">
        <f t="shared" si="186"/>
        <v>0</v>
      </c>
      <c r="K265" s="5">
        <f>(F265+G265)*(1+RESUMO!$P$8)</f>
        <v>0</v>
      </c>
      <c r="L265" s="5">
        <f t="shared" si="187"/>
        <v>0</v>
      </c>
    </row>
    <row r="266" spans="1:12" s="47" customFormat="1" ht="46.5" x14ac:dyDescent="0.35">
      <c r="A266" s="58" t="s">
        <v>595</v>
      </c>
      <c r="B266" s="82" t="s">
        <v>688</v>
      </c>
      <c r="C266" s="70"/>
      <c r="D266" s="69" t="s">
        <v>172</v>
      </c>
      <c r="E266" s="70">
        <v>60</v>
      </c>
      <c r="F266" s="26"/>
      <c r="G266" s="4"/>
      <c r="H266" s="5">
        <f t="shared" si="184"/>
        <v>0</v>
      </c>
      <c r="I266" s="5">
        <f t="shared" si="185"/>
        <v>0</v>
      </c>
      <c r="J266" s="3">
        <f t="shared" si="186"/>
        <v>0</v>
      </c>
      <c r="K266" s="5">
        <f>(F266+G266)*(1+RESUMO!$P$8)</f>
        <v>0</v>
      </c>
      <c r="L266" s="5">
        <f t="shared" si="187"/>
        <v>0</v>
      </c>
    </row>
    <row r="267" spans="1:12" s="47" customFormat="1" ht="62" x14ac:dyDescent="0.35">
      <c r="A267" s="58" t="s">
        <v>597</v>
      </c>
      <c r="B267" s="82" t="s">
        <v>689</v>
      </c>
      <c r="C267" s="70"/>
      <c r="D267" s="69" t="s">
        <v>172</v>
      </c>
      <c r="E267" s="70">
        <v>5</v>
      </c>
      <c r="F267" s="26"/>
      <c r="G267" s="4"/>
      <c r="H267" s="5">
        <f t="shared" si="184"/>
        <v>0</v>
      </c>
      <c r="I267" s="5">
        <f t="shared" si="185"/>
        <v>0</v>
      </c>
      <c r="J267" s="3">
        <f t="shared" si="186"/>
        <v>0</v>
      </c>
      <c r="K267" s="5">
        <f>(F267+G267)*(1+RESUMO!$P$8)</f>
        <v>0</v>
      </c>
      <c r="L267" s="5">
        <f t="shared" si="187"/>
        <v>0</v>
      </c>
    </row>
    <row r="268" spans="1:12" s="47" customFormat="1" ht="31" x14ac:dyDescent="0.35">
      <c r="A268" s="58" t="s">
        <v>598</v>
      </c>
      <c r="B268" s="82" t="s">
        <v>725</v>
      </c>
      <c r="C268" s="70"/>
      <c r="D268" s="69" t="s">
        <v>172</v>
      </c>
      <c r="E268" s="70">
        <v>16</v>
      </c>
      <c r="F268" s="26"/>
      <c r="G268" s="4"/>
      <c r="H268" s="5">
        <f t="shared" si="184"/>
        <v>0</v>
      </c>
      <c r="I268" s="5">
        <f t="shared" si="185"/>
        <v>0</v>
      </c>
      <c r="J268" s="3">
        <f t="shared" si="186"/>
        <v>0</v>
      </c>
      <c r="K268" s="5">
        <f>(F268+G268)*(1+RESUMO!$P$8)</f>
        <v>0</v>
      </c>
      <c r="L268" s="5">
        <f t="shared" si="187"/>
        <v>0</v>
      </c>
    </row>
    <row r="269" spans="1:12" s="47" customFormat="1" ht="15.5" x14ac:dyDescent="0.35">
      <c r="A269" s="80" t="s">
        <v>177</v>
      </c>
      <c r="B269" s="84" t="s">
        <v>726</v>
      </c>
      <c r="C269" s="88"/>
      <c r="D269" s="89"/>
      <c r="E269" s="88"/>
      <c r="F269" s="31"/>
      <c r="G269" s="8"/>
      <c r="H269" s="73"/>
      <c r="I269" s="73"/>
      <c r="J269" s="73"/>
      <c r="K269" s="29"/>
      <c r="L269" s="73"/>
    </row>
    <row r="270" spans="1:12" s="47" customFormat="1" ht="62" x14ac:dyDescent="0.35">
      <c r="A270" s="79" t="s">
        <v>599</v>
      </c>
      <c r="B270" s="85" t="s">
        <v>727</v>
      </c>
      <c r="C270" s="86"/>
      <c r="D270" s="87"/>
      <c r="E270" s="86"/>
      <c r="F270" s="94"/>
      <c r="G270" s="95"/>
      <c r="H270" s="132"/>
      <c r="I270" s="132"/>
      <c r="J270" s="132"/>
      <c r="K270" s="96"/>
      <c r="L270" s="132"/>
    </row>
    <row r="271" spans="1:12" s="47" customFormat="1" ht="62" x14ac:dyDescent="0.35">
      <c r="A271" s="58" t="s">
        <v>600</v>
      </c>
      <c r="B271" s="82" t="s">
        <v>687</v>
      </c>
      <c r="C271" s="70"/>
      <c r="D271" s="69" t="s">
        <v>172</v>
      </c>
      <c r="E271" s="70">
        <v>120</v>
      </c>
      <c r="F271" s="26"/>
      <c r="G271" s="4"/>
      <c r="H271" s="5">
        <f t="shared" ref="H271:H275" si="188">E271*F271</f>
        <v>0</v>
      </c>
      <c r="I271" s="5">
        <f t="shared" ref="I271:I275" si="189">E271*G271</f>
        <v>0</v>
      </c>
      <c r="J271" s="3">
        <f t="shared" ref="J271:J275" si="190">H271+I271</f>
        <v>0</v>
      </c>
      <c r="K271" s="5">
        <f>(F271+G271)*(1+RESUMO!$P$8)</f>
        <v>0</v>
      </c>
      <c r="L271" s="5">
        <f t="shared" ref="L271:L275" si="191">E271*K271</f>
        <v>0</v>
      </c>
    </row>
    <row r="272" spans="1:12" s="47" customFormat="1" ht="46.5" x14ac:dyDescent="0.35">
      <c r="A272" s="58" t="s">
        <v>601</v>
      </c>
      <c r="B272" s="82" t="s">
        <v>688</v>
      </c>
      <c r="C272" s="70"/>
      <c r="D272" s="69" t="s">
        <v>172</v>
      </c>
      <c r="E272" s="70">
        <v>80</v>
      </c>
      <c r="F272" s="26"/>
      <c r="G272" s="4"/>
      <c r="H272" s="5">
        <f t="shared" si="188"/>
        <v>0</v>
      </c>
      <c r="I272" s="5">
        <f t="shared" si="189"/>
        <v>0</v>
      </c>
      <c r="J272" s="3">
        <f t="shared" si="190"/>
        <v>0</v>
      </c>
      <c r="K272" s="5">
        <f>(F272+G272)*(1+RESUMO!$P$8)</f>
        <v>0</v>
      </c>
      <c r="L272" s="5">
        <f t="shared" si="191"/>
        <v>0</v>
      </c>
    </row>
    <row r="273" spans="1:12" s="47" customFormat="1" ht="62" x14ac:dyDescent="0.35">
      <c r="A273" s="58" t="s">
        <v>602</v>
      </c>
      <c r="B273" s="82" t="s">
        <v>689</v>
      </c>
      <c r="C273" s="70"/>
      <c r="D273" s="69" t="s">
        <v>172</v>
      </c>
      <c r="E273" s="70">
        <v>5</v>
      </c>
      <c r="F273" s="26"/>
      <c r="G273" s="4"/>
      <c r="H273" s="5">
        <f t="shared" si="188"/>
        <v>0</v>
      </c>
      <c r="I273" s="5">
        <f t="shared" si="189"/>
        <v>0</v>
      </c>
      <c r="J273" s="3">
        <f t="shared" si="190"/>
        <v>0</v>
      </c>
      <c r="K273" s="5">
        <f>(F273+G273)*(1+RESUMO!$P$8)</f>
        <v>0</v>
      </c>
      <c r="L273" s="5">
        <f t="shared" si="191"/>
        <v>0</v>
      </c>
    </row>
    <row r="274" spans="1:12" s="47" customFormat="1" ht="62" x14ac:dyDescent="0.35">
      <c r="A274" s="58" t="s">
        <v>603</v>
      </c>
      <c r="B274" s="82" t="s">
        <v>690</v>
      </c>
      <c r="C274" s="70"/>
      <c r="D274" s="69" t="s">
        <v>172</v>
      </c>
      <c r="E274" s="70">
        <v>30</v>
      </c>
      <c r="F274" s="26"/>
      <c r="G274" s="4"/>
      <c r="H274" s="5">
        <f t="shared" si="188"/>
        <v>0</v>
      </c>
      <c r="I274" s="5">
        <f t="shared" si="189"/>
        <v>0</v>
      </c>
      <c r="J274" s="3">
        <f t="shared" si="190"/>
        <v>0</v>
      </c>
      <c r="K274" s="5">
        <f>(F274+G274)*(1+RESUMO!$P$8)</f>
        <v>0</v>
      </c>
      <c r="L274" s="5">
        <f t="shared" si="191"/>
        <v>0</v>
      </c>
    </row>
    <row r="275" spans="1:12" s="47" customFormat="1" ht="46.5" x14ac:dyDescent="0.35">
      <c r="A275" s="58" t="s">
        <v>604</v>
      </c>
      <c r="B275" s="82" t="s">
        <v>691</v>
      </c>
      <c r="C275" s="70"/>
      <c r="D275" s="69" t="s">
        <v>172</v>
      </c>
      <c r="E275" s="70">
        <v>220</v>
      </c>
      <c r="F275" s="26"/>
      <c r="G275" s="4"/>
      <c r="H275" s="5">
        <f t="shared" si="188"/>
        <v>0</v>
      </c>
      <c r="I275" s="5">
        <f t="shared" si="189"/>
        <v>0</v>
      </c>
      <c r="J275" s="3">
        <f t="shared" si="190"/>
        <v>0</v>
      </c>
      <c r="K275" s="5">
        <f>(F275+G275)*(1+RESUMO!$P$8)</f>
        <v>0</v>
      </c>
      <c r="L275" s="5">
        <f t="shared" si="191"/>
        <v>0</v>
      </c>
    </row>
    <row r="276" spans="1:12" s="47" customFormat="1" ht="62" x14ac:dyDescent="0.35">
      <c r="A276" s="79" t="s">
        <v>605</v>
      </c>
      <c r="B276" s="85" t="s">
        <v>692</v>
      </c>
      <c r="C276" s="86"/>
      <c r="D276" s="87"/>
      <c r="E276" s="86"/>
      <c r="F276" s="94"/>
      <c r="G276" s="95"/>
      <c r="H276" s="132"/>
      <c r="I276" s="132"/>
      <c r="J276" s="132"/>
      <c r="K276" s="96"/>
      <c r="L276" s="132"/>
    </row>
    <row r="277" spans="1:12" s="47" customFormat="1" ht="46.5" x14ac:dyDescent="0.35">
      <c r="A277" s="58" t="s">
        <v>606</v>
      </c>
      <c r="B277" s="82" t="s">
        <v>693</v>
      </c>
      <c r="C277" s="70"/>
      <c r="D277" s="69" t="s">
        <v>15</v>
      </c>
      <c r="E277" s="70">
        <v>2</v>
      </c>
      <c r="F277" s="26"/>
      <c r="G277" s="4"/>
      <c r="H277" s="5">
        <f t="shared" ref="H277:H278" si="192">E277*F277</f>
        <v>0</v>
      </c>
      <c r="I277" s="5">
        <f t="shared" ref="I277:I278" si="193">E277*G277</f>
        <v>0</v>
      </c>
      <c r="J277" s="3">
        <f t="shared" ref="J277:J278" si="194">H277+I277</f>
        <v>0</v>
      </c>
      <c r="K277" s="5">
        <f>(F277+G277)*(1+RESUMO!$P$8)</f>
        <v>0</v>
      </c>
      <c r="L277" s="5">
        <f t="shared" ref="L277:L278" si="195">E277*K277</f>
        <v>0</v>
      </c>
    </row>
    <row r="278" spans="1:12" s="47" customFormat="1" ht="31" x14ac:dyDescent="0.35">
      <c r="A278" s="58" t="s">
        <v>607</v>
      </c>
      <c r="B278" s="82" t="s">
        <v>694</v>
      </c>
      <c r="C278" s="70"/>
      <c r="D278" s="69" t="s">
        <v>172</v>
      </c>
      <c r="E278" s="70">
        <v>15</v>
      </c>
      <c r="F278" s="26"/>
      <c r="G278" s="4"/>
      <c r="H278" s="5">
        <f t="shared" si="192"/>
        <v>0</v>
      </c>
      <c r="I278" s="5">
        <f t="shared" si="193"/>
        <v>0</v>
      </c>
      <c r="J278" s="3">
        <f t="shared" si="194"/>
        <v>0</v>
      </c>
      <c r="K278" s="5">
        <f>(F278+G278)*(1+RESUMO!$P$8)</f>
        <v>0</v>
      </c>
      <c r="L278" s="5">
        <f t="shared" si="195"/>
        <v>0</v>
      </c>
    </row>
    <row r="279" spans="1:12" s="47" customFormat="1" ht="62" x14ac:dyDescent="0.35">
      <c r="A279" s="79" t="s">
        <v>608</v>
      </c>
      <c r="B279" s="85" t="s">
        <v>728</v>
      </c>
      <c r="C279" s="86"/>
      <c r="D279" s="87"/>
      <c r="E279" s="86"/>
      <c r="F279" s="94"/>
      <c r="G279" s="95"/>
      <c r="H279" s="132"/>
      <c r="I279" s="132"/>
      <c r="J279" s="132"/>
      <c r="K279" s="96"/>
      <c r="L279" s="132"/>
    </row>
    <row r="280" spans="1:12" s="47" customFormat="1" ht="46.5" x14ac:dyDescent="0.35">
      <c r="A280" s="58" t="s">
        <v>609</v>
      </c>
      <c r="B280" s="82" t="s">
        <v>729</v>
      </c>
      <c r="C280" s="70"/>
      <c r="D280" s="69" t="s">
        <v>15</v>
      </c>
      <c r="E280" s="70">
        <v>1</v>
      </c>
      <c r="F280" s="26"/>
      <c r="G280" s="4"/>
      <c r="H280" s="5">
        <f t="shared" ref="H280:H281" si="196">E280*F280</f>
        <v>0</v>
      </c>
      <c r="I280" s="5">
        <f t="shared" ref="I280:I281" si="197">E280*G280</f>
        <v>0</v>
      </c>
      <c r="J280" s="3">
        <f t="shared" ref="J280:J281" si="198">H280+I280</f>
        <v>0</v>
      </c>
      <c r="K280" s="5">
        <f>(F280+G280)*(1+RESUMO!$P$8)</f>
        <v>0</v>
      </c>
      <c r="L280" s="5">
        <f t="shared" ref="L280:L281" si="199">E280*K280</f>
        <v>0</v>
      </c>
    </row>
    <row r="281" spans="1:12" s="47" customFormat="1" ht="62" x14ac:dyDescent="0.35">
      <c r="A281" s="58" t="s">
        <v>610</v>
      </c>
      <c r="B281" s="82" t="s">
        <v>690</v>
      </c>
      <c r="C281" s="70"/>
      <c r="D281" s="69" t="s">
        <v>172</v>
      </c>
      <c r="E281" s="70">
        <v>30</v>
      </c>
      <c r="F281" s="26"/>
      <c r="G281" s="4"/>
      <c r="H281" s="5">
        <f t="shared" si="196"/>
        <v>0</v>
      </c>
      <c r="I281" s="5">
        <f t="shared" si="197"/>
        <v>0</v>
      </c>
      <c r="J281" s="3">
        <f t="shared" si="198"/>
        <v>0</v>
      </c>
      <c r="K281" s="5">
        <f>(F281+G281)*(1+RESUMO!$P$8)</f>
        <v>0</v>
      </c>
      <c r="L281" s="5">
        <f t="shared" si="199"/>
        <v>0</v>
      </c>
    </row>
    <row r="282" spans="1:12" s="47" customFormat="1" ht="62" x14ac:dyDescent="0.35">
      <c r="A282" s="79" t="s">
        <v>611</v>
      </c>
      <c r="B282" s="85" t="s">
        <v>730</v>
      </c>
      <c r="C282" s="86"/>
      <c r="D282" s="87"/>
      <c r="E282" s="86"/>
      <c r="F282" s="94"/>
      <c r="G282" s="95"/>
      <c r="H282" s="132"/>
      <c r="I282" s="132"/>
      <c r="J282" s="132"/>
      <c r="K282" s="96"/>
      <c r="L282" s="132"/>
    </row>
    <row r="283" spans="1:12" s="47" customFormat="1" ht="46.5" x14ac:dyDescent="0.35">
      <c r="A283" s="58" t="s">
        <v>612</v>
      </c>
      <c r="B283" s="82" t="s">
        <v>704</v>
      </c>
      <c r="C283" s="70"/>
      <c r="D283" s="69" t="s">
        <v>15</v>
      </c>
      <c r="E283" s="70">
        <v>1</v>
      </c>
      <c r="F283" s="26"/>
      <c r="G283" s="4"/>
      <c r="H283" s="5">
        <f t="shared" ref="H283:H284" si="200">E283*F283</f>
        <v>0</v>
      </c>
      <c r="I283" s="5">
        <f t="shared" ref="I283:I284" si="201">E283*G283</f>
        <v>0</v>
      </c>
      <c r="J283" s="3">
        <f t="shared" ref="J283:J284" si="202">H283+I283</f>
        <v>0</v>
      </c>
      <c r="K283" s="5">
        <f>(F283+G283)*(1+RESUMO!$P$8)</f>
        <v>0</v>
      </c>
      <c r="L283" s="5">
        <f t="shared" ref="L283:L284" si="203">E283*K283</f>
        <v>0</v>
      </c>
    </row>
    <row r="284" spans="1:12" s="47" customFormat="1" ht="62" x14ac:dyDescent="0.35">
      <c r="A284" s="58" t="s">
        <v>613</v>
      </c>
      <c r="B284" s="82" t="s">
        <v>690</v>
      </c>
      <c r="C284" s="70"/>
      <c r="D284" s="69" t="s">
        <v>172</v>
      </c>
      <c r="E284" s="70">
        <v>30</v>
      </c>
      <c r="F284" s="26"/>
      <c r="G284" s="4"/>
      <c r="H284" s="5">
        <f t="shared" si="200"/>
        <v>0</v>
      </c>
      <c r="I284" s="5">
        <f t="shared" si="201"/>
        <v>0</v>
      </c>
      <c r="J284" s="3">
        <f t="shared" si="202"/>
        <v>0</v>
      </c>
      <c r="K284" s="5">
        <f>(F284+G284)*(1+RESUMO!$P$8)</f>
        <v>0</v>
      </c>
      <c r="L284" s="5">
        <f t="shared" si="203"/>
        <v>0</v>
      </c>
    </row>
    <row r="285" spans="1:12" s="47" customFormat="1" ht="15.5" x14ac:dyDescent="0.35">
      <c r="A285" s="80" t="s">
        <v>178</v>
      </c>
      <c r="B285" s="84" t="s">
        <v>731</v>
      </c>
      <c r="C285" s="88"/>
      <c r="D285" s="89"/>
      <c r="E285" s="88"/>
      <c r="F285" s="31"/>
      <c r="G285" s="8"/>
      <c r="H285" s="73"/>
      <c r="I285" s="73"/>
      <c r="J285" s="73"/>
      <c r="K285" s="29"/>
      <c r="L285" s="73"/>
    </row>
    <row r="286" spans="1:12" s="47" customFormat="1" ht="62" x14ac:dyDescent="0.35">
      <c r="A286" s="79" t="s">
        <v>614</v>
      </c>
      <c r="B286" s="85" t="s">
        <v>732</v>
      </c>
      <c r="C286" s="86"/>
      <c r="D286" s="87"/>
      <c r="E286" s="86"/>
      <c r="F286" s="94"/>
      <c r="G286" s="95"/>
      <c r="H286" s="132"/>
      <c r="I286" s="132"/>
      <c r="J286" s="132"/>
      <c r="K286" s="96"/>
      <c r="L286" s="132"/>
    </row>
    <row r="287" spans="1:12" s="47" customFormat="1" ht="31" x14ac:dyDescent="0.35">
      <c r="A287" s="58" t="s">
        <v>615</v>
      </c>
      <c r="B287" s="82" t="s">
        <v>697</v>
      </c>
      <c r="C287" s="70"/>
      <c r="D287" s="69" t="s">
        <v>15</v>
      </c>
      <c r="E287" s="70">
        <v>1</v>
      </c>
      <c r="F287" s="26"/>
      <c r="G287" s="4"/>
      <c r="H287" s="5">
        <f t="shared" ref="H287:H293" si="204">E287*F287</f>
        <v>0</v>
      </c>
      <c r="I287" s="5">
        <f t="shared" ref="I287:I293" si="205">E287*G287</f>
        <v>0</v>
      </c>
      <c r="J287" s="3">
        <f t="shared" ref="J287:J293" si="206">H287+I287</f>
        <v>0</v>
      </c>
      <c r="K287" s="5">
        <f>(F287+G287)*(1+RESUMO!$P$8)</f>
        <v>0</v>
      </c>
      <c r="L287" s="5">
        <f t="shared" ref="L287:L293" si="207">E287*K287</f>
        <v>0</v>
      </c>
    </row>
    <row r="288" spans="1:12" s="47" customFormat="1" ht="77.5" x14ac:dyDescent="0.35">
      <c r="A288" s="58" t="s">
        <v>616</v>
      </c>
      <c r="B288" s="82" t="s">
        <v>698</v>
      </c>
      <c r="C288" s="70"/>
      <c r="D288" s="69" t="s">
        <v>172</v>
      </c>
      <c r="E288" s="70">
        <v>5</v>
      </c>
      <c r="F288" s="26"/>
      <c r="G288" s="4"/>
      <c r="H288" s="5">
        <f t="shared" si="204"/>
        <v>0</v>
      </c>
      <c r="I288" s="5">
        <f t="shared" si="205"/>
        <v>0</v>
      </c>
      <c r="J288" s="3">
        <f t="shared" si="206"/>
        <v>0</v>
      </c>
      <c r="K288" s="5">
        <f>(F288+G288)*(1+RESUMO!$P$8)</f>
        <v>0</v>
      </c>
      <c r="L288" s="5">
        <f t="shared" si="207"/>
        <v>0</v>
      </c>
    </row>
    <row r="289" spans="1:12" s="47" customFormat="1" ht="62" x14ac:dyDescent="0.35">
      <c r="A289" s="58" t="s">
        <v>617</v>
      </c>
      <c r="B289" s="82" t="s">
        <v>687</v>
      </c>
      <c r="C289" s="70"/>
      <c r="D289" s="69" t="s">
        <v>172</v>
      </c>
      <c r="E289" s="70">
        <v>80</v>
      </c>
      <c r="F289" s="26"/>
      <c r="G289" s="4"/>
      <c r="H289" s="5">
        <f t="shared" si="204"/>
        <v>0</v>
      </c>
      <c r="I289" s="5">
        <f t="shared" si="205"/>
        <v>0</v>
      </c>
      <c r="J289" s="3">
        <f t="shared" si="206"/>
        <v>0</v>
      </c>
      <c r="K289" s="5">
        <f>(F289+G289)*(1+RESUMO!$P$8)</f>
        <v>0</v>
      </c>
      <c r="L289" s="5">
        <f t="shared" si="207"/>
        <v>0</v>
      </c>
    </row>
    <row r="290" spans="1:12" s="47" customFormat="1" ht="46.5" x14ac:dyDescent="0.35">
      <c r="A290" s="58" t="s">
        <v>618</v>
      </c>
      <c r="B290" s="82" t="s">
        <v>688</v>
      </c>
      <c r="C290" s="70"/>
      <c r="D290" s="69" t="s">
        <v>172</v>
      </c>
      <c r="E290" s="70">
        <v>60</v>
      </c>
      <c r="F290" s="26"/>
      <c r="G290" s="4"/>
      <c r="H290" s="5">
        <f t="shared" si="204"/>
        <v>0</v>
      </c>
      <c r="I290" s="5">
        <f t="shared" si="205"/>
        <v>0</v>
      </c>
      <c r="J290" s="3">
        <f t="shared" si="206"/>
        <v>0</v>
      </c>
      <c r="K290" s="5">
        <f>(F290+G290)*(1+RESUMO!$P$8)</f>
        <v>0</v>
      </c>
      <c r="L290" s="5">
        <f t="shared" si="207"/>
        <v>0</v>
      </c>
    </row>
    <row r="291" spans="1:12" s="47" customFormat="1" ht="62" x14ac:dyDescent="0.35">
      <c r="A291" s="58" t="s">
        <v>619</v>
      </c>
      <c r="B291" s="82" t="s">
        <v>689</v>
      </c>
      <c r="C291" s="70"/>
      <c r="D291" s="69" t="s">
        <v>172</v>
      </c>
      <c r="E291" s="70">
        <v>5</v>
      </c>
      <c r="F291" s="26"/>
      <c r="G291" s="4"/>
      <c r="H291" s="5">
        <f t="shared" si="204"/>
        <v>0</v>
      </c>
      <c r="I291" s="5">
        <f t="shared" si="205"/>
        <v>0</v>
      </c>
      <c r="J291" s="3">
        <f t="shared" si="206"/>
        <v>0</v>
      </c>
      <c r="K291" s="5">
        <f>(F291+G291)*(1+RESUMO!$P$8)</f>
        <v>0</v>
      </c>
      <c r="L291" s="5">
        <f t="shared" si="207"/>
        <v>0</v>
      </c>
    </row>
    <row r="292" spans="1:12" s="47" customFormat="1" ht="62" x14ac:dyDescent="0.35">
      <c r="A292" s="58" t="s">
        <v>620</v>
      </c>
      <c r="B292" s="82" t="s">
        <v>690</v>
      </c>
      <c r="C292" s="70"/>
      <c r="D292" s="69" t="s">
        <v>172</v>
      </c>
      <c r="E292" s="70">
        <v>15</v>
      </c>
      <c r="F292" s="26"/>
      <c r="G292" s="4"/>
      <c r="H292" s="5">
        <f t="shared" si="204"/>
        <v>0</v>
      </c>
      <c r="I292" s="5">
        <f t="shared" si="205"/>
        <v>0</v>
      </c>
      <c r="J292" s="3">
        <f t="shared" si="206"/>
        <v>0</v>
      </c>
      <c r="K292" s="5">
        <f>(F292+G292)*(1+RESUMO!$P$8)</f>
        <v>0</v>
      </c>
      <c r="L292" s="5">
        <f t="shared" si="207"/>
        <v>0</v>
      </c>
    </row>
    <row r="293" spans="1:12" s="47" customFormat="1" ht="46.5" x14ac:dyDescent="0.35">
      <c r="A293" s="58" t="s">
        <v>621</v>
      </c>
      <c r="B293" s="82" t="s">
        <v>691</v>
      </c>
      <c r="C293" s="70"/>
      <c r="D293" s="69" t="s">
        <v>172</v>
      </c>
      <c r="E293" s="70">
        <v>80</v>
      </c>
      <c r="F293" s="26"/>
      <c r="G293" s="4"/>
      <c r="H293" s="5">
        <f t="shared" si="204"/>
        <v>0</v>
      </c>
      <c r="I293" s="5">
        <f t="shared" si="205"/>
        <v>0</v>
      </c>
      <c r="J293" s="3">
        <f t="shared" si="206"/>
        <v>0</v>
      </c>
      <c r="K293" s="5">
        <f>(F293+G293)*(1+RESUMO!$P$8)</f>
        <v>0</v>
      </c>
      <c r="L293" s="5">
        <f t="shared" si="207"/>
        <v>0</v>
      </c>
    </row>
    <row r="294" spans="1:12" s="47" customFormat="1" ht="77.5" x14ac:dyDescent="0.35">
      <c r="A294" s="79" t="s">
        <v>622</v>
      </c>
      <c r="B294" s="85" t="s">
        <v>733</v>
      </c>
      <c r="C294" s="86"/>
      <c r="D294" s="87"/>
      <c r="E294" s="86"/>
      <c r="F294" s="94"/>
      <c r="G294" s="95"/>
      <c r="H294" s="132"/>
      <c r="I294" s="132"/>
      <c r="J294" s="132"/>
      <c r="K294" s="96"/>
      <c r="L294" s="132"/>
    </row>
    <row r="295" spans="1:12" s="47" customFormat="1" ht="31" x14ac:dyDescent="0.35">
      <c r="A295" s="58" t="s">
        <v>623</v>
      </c>
      <c r="B295" s="82" t="s">
        <v>697</v>
      </c>
      <c r="C295" s="70"/>
      <c r="D295" s="69" t="s">
        <v>15</v>
      </c>
      <c r="E295" s="70">
        <v>1</v>
      </c>
      <c r="F295" s="26"/>
      <c r="G295" s="4"/>
      <c r="H295" s="5">
        <f t="shared" ref="H295:H301" si="208">E295*F295</f>
        <v>0</v>
      </c>
      <c r="I295" s="5">
        <f t="shared" ref="I295:I301" si="209">E295*G295</f>
        <v>0</v>
      </c>
      <c r="J295" s="3">
        <f t="shared" ref="J295:J301" si="210">H295+I295</f>
        <v>0</v>
      </c>
      <c r="K295" s="5">
        <f>(F295+G295)*(1+RESUMO!$P$8)</f>
        <v>0</v>
      </c>
      <c r="L295" s="5">
        <f t="shared" ref="L295:L301" si="211">E295*K295</f>
        <v>0</v>
      </c>
    </row>
    <row r="296" spans="1:12" s="47" customFormat="1" ht="77.5" x14ac:dyDescent="0.35">
      <c r="A296" s="58" t="s">
        <v>624</v>
      </c>
      <c r="B296" s="82" t="s">
        <v>698</v>
      </c>
      <c r="C296" s="70"/>
      <c r="D296" s="69" t="s">
        <v>172</v>
      </c>
      <c r="E296" s="70">
        <v>5</v>
      </c>
      <c r="F296" s="26"/>
      <c r="G296" s="4"/>
      <c r="H296" s="5">
        <f t="shared" si="208"/>
        <v>0</v>
      </c>
      <c r="I296" s="5">
        <f t="shared" si="209"/>
        <v>0</v>
      </c>
      <c r="J296" s="3">
        <f t="shared" si="210"/>
        <v>0</v>
      </c>
      <c r="K296" s="5">
        <f>(F296+G296)*(1+RESUMO!$P$8)</f>
        <v>0</v>
      </c>
      <c r="L296" s="5">
        <f t="shared" si="211"/>
        <v>0</v>
      </c>
    </row>
    <row r="297" spans="1:12" s="47" customFormat="1" ht="62" x14ac:dyDescent="0.35">
      <c r="A297" s="58" t="s">
        <v>625</v>
      </c>
      <c r="B297" s="82" t="s">
        <v>687</v>
      </c>
      <c r="C297" s="70"/>
      <c r="D297" s="69" t="s">
        <v>172</v>
      </c>
      <c r="E297" s="70">
        <v>80</v>
      </c>
      <c r="F297" s="26"/>
      <c r="G297" s="4"/>
      <c r="H297" s="5">
        <f t="shared" si="208"/>
        <v>0</v>
      </c>
      <c r="I297" s="5">
        <f t="shared" si="209"/>
        <v>0</v>
      </c>
      <c r="J297" s="3">
        <f t="shared" si="210"/>
        <v>0</v>
      </c>
      <c r="K297" s="5">
        <f>(F297+G297)*(1+RESUMO!$P$8)</f>
        <v>0</v>
      </c>
      <c r="L297" s="5">
        <f t="shared" si="211"/>
        <v>0</v>
      </c>
    </row>
    <row r="298" spans="1:12" s="47" customFormat="1" ht="46.5" x14ac:dyDescent="0.35">
      <c r="A298" s="58" t="s">
        <v>626</v>
      </c>
      <c r="B298" s="82" t="s">
        <v>688</v>
      </c>
      <c r="C298" s="70"/>
      <c r="D298" s="69" t="s">
        <v>172</v>
      </c>
      <c r="E298" s="70">
        <v>60</v>
      </c>
      <c r="F298" s="26"/>
      <c r="G298" s="4"/>
      <c r="H298" s="5">
        <f t="shared" si="208"/>
        <v>0</v>
      </c>
      <c r="I298" s="5">
        <f t="shared" si="209"/>
        <v>0</v>
      </c>
      <c r="J298" s="3">
        <f t="shared" si="210"/>
        <v>0</v>
      </c>
      <c r="K298" s="5">
        <f>(F298+G298)*(1+RESUMO!$P$8)</f>
        <v>0</v>
      </c>
      <c r="L298" s="5">
        <f t="shared" si="211"/>
        <v>0</v>
      </c>
    </row>
    <row r="299" spans="1:12" s="47" customFormat="1" ht="62" x14ac:dyDescent="0.35">
      <c r="A299" s="58" t="s">
        <v>627</v>
      </c>
      <c r="B299" s="82" t="s">
        <v>689</v>
      </c>
      <c r="C299" s="70"/>
      <c r="D299" s="69" t="s">
        <v>172</v>
      </c>
      <c r="E299" s="70">
        <v>5</v>
      </c>
      <c r="F299" s="26"/>
      <c r="G299" s="4"/>
      <c r="H299" s="5">
        <f t="shared" si="208"/>
        <v>0</v>
      </c>
      <c r="I299" s="5">
        <f t="shared" si="209"/>
        <v>0</v>
      </c>
      <c r="J299" s="3">
        <f t="shared" si="210"/>
        <v>0</v>
      </c>
      <c r="K299" s="5">
        <f>(F299+G299)*(1+RESUMO!$P$8)</f>
        <v>0</v>
      </c>
      <c r="L299" s="5">
        <f t="shared" si="211"/>
        <v>0</v>
      </c>
    </row>
    <row r="300" spans="1:12" s="47" customFormat="1" ht="62" x14ac:dyDescent="0.35">
      <c r="A300" s="58" t="s">
        <v>628</v>
      </c>
      <c r="B300" s="82" t="s">
        <v>690</v>
      </c>
      <c r="C300" s="70"/>
      <c r="D300" s="69" t="s">
        <v>172</v>
      </c>
      <c r="E300" s="70">
        <v>15</v>
      </c>
      <c r="F300" s="26"/>
      <c r="G300" s="4"/>
      <c r="H300" s="5">
        <f t="shared" si="208"/>
        <v>0</v>
      </c>
      <c r="I300" s="5">
        <f t="shared" si="209"/>
        <v>0</v>
      </c>
      <c r="J300" s="3">
        <f t="shared" si="210"/>
        <v>0</v>
      </c>
      <c r="K300" s="5">
        <f>(F300+G300)*(1+RESUMO!$P$8)</f>
        <v>0</v>
      </c>
      <c r="L300" s="5">
        <f t="shared" si="211"/>
        <v>0</v>
      </c>
    </row>
    <row r="301" spans="1:12" s="47" customFormat="1" ht="46.5" x14ac:dyDescent="0.35">
      <c r="A301" s="58" t="s">
        <v>629</v>
      </c>
      <c r="B301" s="82" t="s">
        <v>691</v>
      </c>
      <c r="C301" s="70"/>
      <c r="D301" s="69" t="s">
        <v>172</v>
      </c>
      <c r="E301" s="70">
        <v>80</v>
      </c>
      <c r="F301" s="26"/>
      <c r="G301" s="4"/>
      <c r="H301" s="5">
        <f t="shared" si="208"/>
        <v>0</v>
      </c>
      <c r="I301" s="5">
        <f t="shared" si="209"/>
        <v>0</v>
      </c>
      <c r="J301" s="3">
        <f t="shared" si="210"/>
        <v>0</v>
      </c>
      <c r="K301" s="5">
        <f>(F301+G301)*(1+RESUMO!$P$8)</f>
        <v>0</v>
      </c>
      <c r="L301" s="5">
        <f t="shared" si="211"/>
        <v>0</v>
      </c>
    </row>
    <row r="302" spans="1:12" s="47" customFormat="1" ht="15.5" x14ac:dyDescent="0.35">
      <c r="A302" s="80" t="s">
        <v>179</v>
      </c>
      <c r="B302" s="84" t="s">
        <v>734</v>
      </c>
      <c r="C302" s="88"/>
      <c r="D302" s="89"/>
      <c r="E302" s="88"/>
      <c r="F302" s="31"/>
      <c r="G302" s="8"/>
      <c r="H302" s="73"/>
      <c r="I302" s="73"/>
      <c r="J302" s="73"/>
      <c r="K302" s="29"/>
      <c r="L302" s="73"/>
    </row>
    <row r="303" spans="1:12" s="47" customFormat="1" ht="46.5" x14ac:dyDescent="0.35">
      <c r="A303" s="79" t="s">
        <v>630</v>
      </c>
      <c r="B303" s="85" t="s">
        <v>735</v>
      </c>
      <c r="C303" s="86"/>
      <c r="D303" s="87"/>
      <c r="E303" s="86"/>
      <c r="F303" s="94"/>
      <c r="G303" s="95"/>
      <c r="H303" s="132"/>
      <c r="I303" s="132"/>
      <c r="J303" s="132"/>
      <c r="K303" s="96"/>
      <c r="L303" s="132"/>
    </row>
    <row r="304" spans="1:12" s="47" customFormat="1" ht="77.5" x14ac:dyDescent="0.35">
      <c r="A304" s="58" t="s">
        <v>631</v>
      </c>
      <c r="B304" s="82" t="s">
        <v>698</v>
      </c>
      <c r="C304" s="70"/>
      <c r="D304" s="69" t="s">
        <v>172</v>
      </c>
      <c r="E304" s="70">
        <v>5</v>
      </c>
      <c r="F304" s="26"/>
      <c r="G304" s="4"/>
      <c r="H304" s="5">
        <f t="shared" ref="H304:H309" si="212">E304*F304</f>
        <v>0</v>
      </c>
      <c r="I304" s="5">
        <f t="shared" ref="I304:I309" si="213">E304*G304</f>
        <v>0</v>
      </c>
      <c r="J304" s="3">
        <f t="shared" ref="J304:J309" si="214">H304+I304</f>
        <v>0</v>
      </c>
      <c r="K304" s="5">
        <f>(F304+G304)*(1+RESUMO!$P$8)</f>
        <v>0</v>
      </c>
      <c r="L304" s="5">
        <f t="shared" ref="L304:L309" si="215">E304*K304</f>
        <v>0</v>
      </c>
    </row>
    <row r="305" spans="1:12" s="47" customFormat="1" ht="62" x14ac:dyDescent="0.35">
      <c r="A305" s="58" t="s">
        <v>632</v>
      </c>
      <c r="B305" s="82" t="s">
        <v>687</v>
      </c>
      <c r="C305" s="70"/>
      <c r="D305" s="69" t="s">
        <v>172</v>
      </c>
      <c r="E305" s="70">
        <v>80</v>
      </c>
      <c r="F305" s="26"/>
      <c r="G305" s="4"/>
      <c r="H305" s="5">
        <f t="shared" si="212"/>
        <v>0</v>
      </c>
      <c r="I305" s="5">
        <f t="shared" si="213"/>
        <v>0</v>
      </c>
      <c r="J305" s="3">
        <f t="shared" si="214"/>
        <v>0</v>
      </c>
      <c r="K305" s="5">
        <f>(F305+G305)*(1+RESUMO!$P$8)</f>
        <v>0</v>
      </c>
      <c r="L305" s="5">
        <f t="shared" si="215"/>
        <v>0</v>
      </c>
    </row>
    <row r="306" spans="1:12" s="47" customFormat="1" ht="46.5" x14ac:dyDescent="0.35">
      <c r="A306" s="58" t="s">
        <v>633</v>
      </c>
      <c r="B306" s="82" t="s">
        <v>688</v>
      </c>
      <c r="C306" s="70"/>
      <c r="D306" s="69" t="s">
        <v>172</v>
      </c>
      <c r="E306" s="70">
        <v>60</v>
      </c>
      <c r="F306" s="26"/>
      <c r="G306" s="4"/>
      <c r="H306" s="5">
        <f t="shared" si="212"/>
        <v>0</v>
      </c>
      <c r="I306" s="5">
        <f t="shared" si="213"/>
        <v>0</v>
      </c>
      <c r="J306" s="3">
        <f t="shared" si="214"/>
        <v>0</v>
      </c>
      <c r="K306" s="5">
        <f>(F306+G306)*(1+RESUMO!$P$8)</f>
        <v>0</v>
      </c>
      <c r="L306" s="5">
        <f t="shared" si="215"/>
        <v>0</v>
      </c>
    </row>
    <row r="307" spans="1:12" s="47" customFormat="1" ht="62" x14ac:dyDescent="0.35">
      <c r="A307" s="58" t="s">
        <v>634</v>
      </c>
      <c r="B307" s="82" t="s">
        <v>689</v>
      </c>
      <c r="C307" s="70"/>
      <c r="D307" s="69" t="s">
        <v>172</v>
      </c>
      <c r="E307" s="70">
        <v>5</v>
      </c>
      <c r="F307" s="26"/>
      <c r="G307" s="4"/>
      <c r="H307" s="5">
        <f t="shared" si="212"/>
        <v>0</v>
      </c>
      <c r="I307" s="5">
        <f t="shared" si="213"/>
        <v>0</v>
      </c>
      <c r="J307" s="3">
        <f t="shared" si="214"/>
        <v>0</v>
      </c>
      <c r="K307" s="5">
        <f>(F307+G307)*(1+RESUMO!$P$8)</f>
        <v>0</v>
      </c>
      <c r="L307" s="5">
        <f t="shared" si="215"/>
        <v>0</v>
      </c>
    </row>
    <row r="308" spans="1:12" s="47" customFormat="1" ht="62" x14ac:dyDescent="0.35">
      <c r="A308" s="58" t="s">
        <v>635</v>
      </c>
      <c r="B308" s="82" t="s">
        <v>690</v>
      </c>
      <c r="C308" s="70"/>
      <c r="D308" s="69" t="s">
        <v>172</v>
      </c>
      <c r="E308" s="70">
        <v>15</v>
      </c>
      <c r="F308" s="26"/>
      <c r="G308" s="4"/>
      <c r="H308" s="5">
        <f t="shared" si="212"/>
        <v>0</v>
      </c>
      <c r="I308" s="5">
        <f t="shared" si="213"/>
        <v>0</v>
      </c>
      <c r="J308" s="3">
        <f t="shared" si="214"/>
        <v>0</v>
      </c>
      <c r="K308" s="5">
        <f>(F308+G308)*(1+RESUMO!$P$8)</f>
        <v>0</v>
      </c>
      <c r="L308" s="5">
        <f t="shared" si="215"/>
        <v>0</v>
      </c>
    </row>
    <row r="309" spans="1:12" s="47" customFormat="1" ht="46.5" x14ac:dyDescent="0.35">
      <c r="A309" s="58" t="s">
        <v>636</v>
      </c>
      <c r="B309" s="82" t="s">
        <v>691</v>
      </c>
      <c r="C309" s="70"/>
      <c r="D309" s="69" t="s">
        <v>172</v>
      </c>
      <c r="E309" s="70">
        <v>80</v>
      </c>
      <c r="F309" s="26"/>
      <c r="G309" s="4"/>
      <c r="H309" s="5">
        <f t="shared" si="212"/>
        <v>0</v>
      </c>
      <c r="I309" s="5">
        <f t="shared" si="213"/>
        <v>0</v>
      </c>
      <c r="J309" s="3">
        <f t="shared" si="214"/>
        <v>0</v>
      </c>
      <c r="K309" s="5">
        <f>(F309+G309)*(1+RESUMO!$P$8)</f>
        <v>0</v>
      </c>
      <c r="L309" s="5">
        <f t="shared" si="215"/>
        <v>0</v>
      </c>
    </row>
    <row r="310" spans="1:12" s="47" customFormat="1" ht="15.5" x14ac:dyDescent="0.35">
      <c r="A310" s="80" t="s">
        <v>637</v>
      </c>
      <c r="B310" s="84" t="s">
        <v>736</v>
      </c>
      <c r="C310" s="88"/>
      <c r="D310" s="89"/>
      <c r="E310" s="88"/>
      <c r="F310" s="31"/>
      <c r="G310" s="8"/>
      <c r="H310" s="73"/>
      <c r="I310" s="73"/>
      <c r="J310" s="73"/>
      <c r="K310" s="29"/>
      <c r="L310" s="73"/>
    </row>
    <row r="311" spans="1:12" s="47" customFormat="1" ht="62" x14ac:dyDescent="0.35">
      <c r="A311" s="79" t="s">
        <v>638</v>
      </c>
      <c r="B311" s="85" t="s">
        <v>737</v>
      </c>
      <c r="C311" s="86"/>
      <c r="D311" s="87"/>
      <c r="E311" s="86"/>
      <c r="F311" s="94"/>
      <c r="G311" s="95"/>
      <c r="H311" s="132"/>
      <c r="I311" s="132"/>
      <c r="J311" s="132"/>
      <c r="K311" s="96"/>
      <c r="L311" s="132"/>
    </row>
    <row r="312" spans="1:12" s="47" customFormat="1" ht="77.5" x14ac:dyDescent="0.35">
      <c r="A312" s="58" t="s">
        <v>639</v>
      </c>
      <c r="B312" s="82" t="s">
        <v>698</v>
      </c>
      <c r="C312" s="70"/>
      <c r="D312" s="69" t="s">
        <v>172</v>
      </c>
      <c r="E312" s="70">
        <v>5</v>
      </c>
      <c r="F312" s="26"/>
      <c r="G312" s="4"/>
      <c r="H312" s="5">
        <f t="shared" ref="H312:H317" si="216">E312*F312</f>
        <v>0</v>
      </c>
      <c r="I312" s="5">
        <f t="shared" ref="I312:I317" si="217">E312*G312</f>
        <v>0</v>
      </c>
      <c r="J312" s="3">
        <f t="shared" ref="J312:J317" si="218">H312+I312</f>
        <v>0</v>
      </c>
      <c r="K312" s="5">
        <f>(F312+G312)*(1+RESUMO!$P$8)</f>
        <v>0</v>
      </c>
      <c r="L312" s="5">
        <f t="shared" ref="L312:L317" si="219">E312*K312</f>
        <v>0</v>
      </c>
    </row>
    <row r="313" spans="1:12" s="47" customFormat="1" ht="62" x14ac:dyDescent="0.35">
      <c r="A313" s="58" t="s">
        <v>640</v>
      </c>
      <c r="B313" s="82" t="s">
        <v>687</v>
      </c>
      <c r="C313" s="70"/>
      <c r="D313" s="69" t="s">
        <v>172</v>
      </c>
      <c r="E313" s="70">
        <v>90</v>
      </c>
      <c r="F313" s="26"/>
      <c r="G313" s="4"/>
      <c r="H313" s="5">
        <f t="shared" si="216"/>
        <v>0</v>
      </c>
      <c r="I313" s="5">
        <f t="shared" si="217"/>
        <v>0</v>
      </c>
      <c r="J313" s="3">
        <f t="shared" si="218"/>
        <v>0</v>
      </c>
      <c r="K313" s="5">
        <f>(F313+G313)*(1+RESUMO!$P$8)</f>
        <v>0</v>
      </c>
      <c r="L313" s="5">
        <f t="shared" si="219"/>
        <v>0</v>
      </c>
    </row>
    <row r="314" spans="1:12" s="47" customFormat="1" ht="46.5" x14ac:dyDescent="0.35">
      <c r="A314" s="58" t="s">
        <v>641</v>
      </c>
      <c r="B314" s="82" t="s">
        <v>688</v>
      </c>
      <c r="C314" s="70"/>
      <c r="D314" s="69" t="s">
        <v>172</v>
      </c>
      <c r="E314" s="70">
        <v>100</v>
      </c>
      <c r="F314" s="26"/>
      <c r="G314" s="4"/>
      <c r="H314" s="5">
        <f t="shared" si="216"/>
        <v>0</v>
      </c>
      <c r="I314" s="5">
        <f t="shared" si="217"/>
        <v>0</v>
      </c>
      <c r="J314" s="3">
        <f t="shared" si="218"/>
        <v>0</v>
      </c>
      <c r="K314" s="5">
        <f>(F314+G314)*(1+RESUMO!$P$8)</f>
        <v>0</v>
      </c>
      <c r="L314" s="5">
        <f t="shared" si="219"/>
        <v>0</v>
      </c>
    </row>
    <row r="315" spans="1:12" s="47" customFormat="1" ht="62" x14ac:dyDescent="0.35">
      <c r="A315" s="58" t="s">
        <v>642</v>
      </c>
      <c r="B315" s="82" t="s">
        <v>689</v>
      </c>
      <c r="C315" s="70"/>
      <c r="D315" s="69" t="s">
        <v>172</v>
      </c>
      <c r="E315" s="70">
        <v>8</v>
      </c>
      <c r="F315" s="26"/>
      <c r="G315" s="4"/>
      <c r="H315" s="5">
        <f t="shared" si="216"/>
        <v>0</v>
      </c>
      <c r="I315" s="5">
        <f t="shared" si="217"/>
        <v>0</v>
      </c>
      <c r="J315" s="3">
        <f t="shared" si="218"/>
        <v>0</v>
      </c>
      <c r="K315" s="5">
        <f>(F315+G315)*(1+RESUMO!$P$8)</f>
        <v>0</v>
      </c>
      <c r="L315" s="5">
        <f t="shared" si="219"/>
        <v>0</v>
      </c>
    </row>
    <row r="316" spans="1:12" s="47" customFormat="1" ht="62" x14ac:dyDescent="0.35">
      <c r="A316" s="58" t="s">
        <v>643</v>
      </c>
      <c r="B316" s="82" t="s">
        <v>690</v>
      </c>
      <c r="C316" s="70"/>
      <c r="D316" s="69" t="s">
        <v>172</v>
      </c>
      <c r="E316" s="70">
        <v>25</v>
      </c>
      <c r="F316" s="26"/>
      <c r="G316" s="4"/>
      <c r="H316" s="5">
        <f t="shared" si="216"/>
        <v>0</v>
      </c>
      <c r="I316" s="5">
        <f t="shared" si="217"/>
        <v>0</v>
      </c>
      <c r="J316" s="3">
        <f t="shared" si="218"/>
        <v>0</v>
      </c>
      <c r="K316" s="5">
        <f>(F316+G316)*(1+RESUMO!$P$8)</f>
        <v>0</v>
      </c>
      <c r="L316" s="5">
        <f t="shared" si="219"/>
        <v>0</v>
      </c>
    </row>
    <row r="317" spans="1:12" s="47" customFormat="1" ht="46.5" x14ac:dyDescent="0.35">
      <c r="A317" s="58" t="s">
        <v>644</v>
      </c>
      <c r="B317" s="82" t="s">
        <v>691</v>
      </c>
      <c r="C317" s="70"/>
      <c r="D317" s="69" t="s">
        <v>172</v>
      </c>
      <c r="E317" s="70">
        <v>120</v>
      </c>
      <c r="F317" s="26"/>
      <c r="G317" s="4"/>
      <c r="H317" s="5">
        <f t="shared" si="216"/>
        <v>0</v>
      </c>
      <c r="I317" s="5">
        <f t="shared" si="217"/>
        <v>0</v>
      </c>
      <c r="J317" s="3">
        <f t="shared" si="218"/>
        <v>0</v>
      </c>
      <c r="K317" s="5">
        <f>(F317+G317)*(1+RESUMO!$P$8)</f>
        <v>0</v>
      </c>
      <c r="L317" s="5">
        <f t="shared" si="219"/>
        <v>0</v>
      </c>
    </row>
    <row r="318" spans="1:12" s="47" customFormat="1" ht="15.5" x14ac:dyDescent="0.35">
      <c r="A318" s="81">
        <v>3</v>
      </c>
      <c r="B318" s="83" t="s">
        <v>738</v>
      </c>
      <c r="C318" s="90"/>
      <c r="D318" s="91"/>
      <c r="E318" s="90"/>
      <c r="F318" s="27"/>
      <c r="G318" s="2"/>
      <c r="H318" s="72">
        <f>SUBTOTAL(9,H319:H331)</f>
        <v>0</v>
      </c>
      <c r="I318" s="72">
        <f>SUBTOTAL(9,I319:I331)</f>
        <v>0</v>
      </c>
      <c r="J318" s="72">
        <f>SUBTOTAL(9,J319:J331)</f>
        <v>0</v>
      </c>
      <c r="K318" s="49"/>
      <c r="L318" s="72">
        <f>SUBTOTAL(9,L319:L331)</f>
        <v>0</v>
      </c>
    </row>
    <row r="319" spans="1:12" s="47" customFormat="1" ht="15.5" x14ac:dyDescent="0.35">
      <c r="A319" s="80" t="s">
        <v>13</v>
      </c>
      <c r="B319" s="84" t="s">
        <v>739</v>
      </c>
      <c r="C319" s="88"/>
      <c r="D319" s="89"/>
      <c r="E319" s="88"/>
      <c r="F319" s="31"/>
      <c r="G319" s="8"/>
      <c r="H319" s="73"/>
      <c r="I319" s="73"/>
      <c r="J319" s="73"/>
      <c r="K319" s="29"/>
      <c r="L319" s="73"/>
    </row>
    <row r="320" spans="1:12" s="47" customFormat="1" ht="31" x14ac:dyDescent="0.35">
      <c r="A320" s="58" t="s">
        <v>22</v>
      </c>
      <c r="B320" s="82" t="s">
        <v>740</v>
      </c>
      <c r="C320" s="70"/>
      <c r="D320" s="69" t="s">
        <v>15</v>
      </c>
      <c r="E320" s="70">
        <v>2</v>
      </c>
      <c r="F320" s="26"/>
      <c r="G320" s="4"/>
      <c r="H320" s="5">
        <f t="shared" ref="H320:H331" si="220">E320*F320</f>
        <v>0</v>
      </c>
      <c r="I320" s="5">
        <f t="shared" ref="I320:I331" si="221">E320*G320</f>
        <v>0</v>
      </c>
      <c r="J320" s="3">
        <f t="shared" ref="J320:J331" si="222">H320+I320</f>
        <v>0</v>
      </c>
      <c r="K320" s="5">
        <f>(F320+G320)*(1+RESUMO!$P$8)</f>
        <v>0</v>
      </c>
      <c r="L320" s="5">
        <f t="shared" ref="L320:L331" si="223">E320*K320</f>
        <v>0</v>
      </c>
    </row>
    <row r="321" spans="1:12" s="47" customFormat="1" ht="31" x14ac:dyDescent="0.35">
      <c r="A321" s="58" t="s">
        <v>26</v>
      </c>
      <c r="B321" s="82" t="s">
        <v>741</v>
      </c>
      <c r="C321" s="70"/>
      <c r="D321" s="69" t="s">
        <v>15</v>
      </c>
      <c r="E321" s="70">
        <v>7</v>
      </c>
      <c r="F321" s="26"/>
      <c r="G321" s="4"/>
      <c r="H321" s="5">
        <f t="shared" si="220"/>
        <v>0</v>
      </c>
      <c r="I321" s="5">
        <f t="shared" si="221"/>
        <v>0</v>
      </c>
      <c r="J321" s="3">
        <f t="shared" si="222"/>
        <v>0</v>
      </c>
      <c r="K321" s="5">
        <f>(F321+G321)*(1+RESUMO!$P$8)</f>
        <v>0</v>
      </c>
      <c r="L321" s="5">
        <f t="shared" si="223"/>
        <v>0</v>
      </c>
    </row>
    <row r="322" spans="1:12" s="47" customFormat="1" ht="31" x14ac:dyDescent="0.35">
      <c r="A322" s="58" t="s">
        <v>160</v>
      </c>
      <c r="B322" s="82" t="s">
        <v>742</v>
      </c>
      <c r="C322" s="70"/>
      <c r="D322" s="69" t="s">
        <v>15</v>
      </c>
      <c r="E322" s="70">
        <v>1</v>
      </c>
      <c r="F322" s="26"/>
      <c r="G322" s="4"/>
      <c r="H322" s="5">
        <f t="shared" si="220"/>
        <v>0</v>
      </c>
      <c r="I322" s="5">
        <f t="shared" si="221"/>
        <v>0</v>
      </c>
      <c r="J322" s="3">
        <f t="shared" si="222"/>
        <v>0</v>
      </c>
      <c r="K322" s="5">
        <f>(F322+G322)*(1+RESUMO!$P$8)</f>
        <v>0</v>
      </c>
      <c r="L322" s="5">
        <f t="shared" si="223"/>
        <v>0</v>
      </c>
    </row>
    <row r="323" spans="1:12" s="47" customFormat="1" ht="46.5" x14ac:dyDescent="0.35">
      <c r="A323" s="58" t="s">
        <v>212</v>
      </c>
      <c r="B323" s="82" t="s">
        <v>743</v>
      </c>
      <c r="C323" s="70"/>
      <c r="D323" s="69" t="s">
        <v>15</v>
      </c>
      <c r="E323" s="70">
        <v>30</v>
      </c>
      <c r="F323" s="26"/>
      <c r="G323" s="4"/>
      <c r="H323" s="5">
        <f t="shared" si="220"/>
        <v>0</v>
      </c>
      <c r="I323" s="5">
        <f t="shared" si="221"/>
        <v>0</v>
      </c>
      <c r="J323" s="3">
        <f t="shared" si="222"/>
        <v>0</v>
      </c>
      <c r="K323" s="5">
        <f>(F323+G323)*(1+RESUMO!$P$8)</f>
        <v>0</v>
      </c>
      <c r="L323" s="5">
        <f t="shared" si="223"/>
        <v>0</v>
      </c>
    </row>
    <row r="324" spans="1:12" s="47" customFormat="1" ht="31" x14ac:dyDescent="0.35">
      <c r="A324" s="58" t="s">
        <v>645</v>
      </c>
      <c r="B324" s="82" t="s">
        <v>744</v>
      </c>
      <c r="C324" s="70"/>
      <c r="D324" s="69" t="s">
        <v>15</v>
      </c>
      <c r="E324" s="70">
        <v>5</v>
      </c>
      <c r="F324" s="26"/>
      <c r="G324" s="4"/>
      <c r="H324" s="5">
        <f t="shared" si="220"/>
        <v>0</v>
      </c>
      <c r="I324" s="5">
        <f t="shared" si="221"/>
        <v>0</v>
      </c>
      <c r="J324" s="3">
        <f t="shared" si="222"/>
        <v>0</v>
      </c>
      <c r="K324" s="5">
        <f>(F324+G324)*(1+RESUMO!$P$8)</f>
        <v>0</v>
      </c>
      <c r="L324" s="5">
        <f t="shared" si="223"/>
        <v>0</v>
      </c>
    </row>
    <row r="325" spans="1:12" s="47" customFormat="1" ht="31" x14ac:dyDescent="0.35">
      <c r="A325" s="58" t="s">
        <v>646</v>
      </c>
      <c r="B325" s="82" t="s">
        <v>745</v>
      </c>
      <c r="C325" s="70"/>
      <c r="D325" s="69" t="s">
        <v>15</v>
      </c>
      <c r="E325" s="70">
        <v>1</v>
      </c>
      <c r="F325" s="26"/>
      <c r="G325" s="4"/>
      <c r="H325" s="5">
        <f t="shared" si="220"/>
        <v>0</v>
      </c>
      <c r="I325" s="5">
        <f t="shared" si="221"/>
        <v>0</v>
      </c>
      <c r="J325" s="3">
        <f t="shared" si="222"/>
        <v>0</v>
      </c>
      <c r="K325" s="5">
        <f>(F325+G325)*(1+RESUMO!$P$8)</f>
        <v>0</v>
      </c>
      <c r="L325" s="5">
        <f t="shared" si="223"/>
        <v>0</v>
      </c>
    </row>
    <row r="326" spans="1:12" s="47" customFormat="1" ht="46.5" x14ac:dyDescent="0.35">
      <c r="A326" s="58" t="s">
        <v>647</v>
      </c>
      <c r="B326" s="82" t="s">
        <v>746</v>
      </c>
      <c r="C326" s="70"/>
      <c r="D326" s="69" t="s">
        <v>15</v>
      </c>
      <c r="E326" s="70">
        <v>5</v>
      </c>
      <c r="F326" s="26"/>
      <c r="G326" s="4"/>
      <c r="H326" s="5">
        <f t="shared" si="220"/>
        <v>0</v>
      </c>
      <c r="I326" s="5">
        <f t="shared" si="221"/>
        <v>0</v>
      </c>
      <c r="J326" s="3">
        <f t="shared" si="222"/>
        <v>0</v>
      </c>
      <c r="K326" s="5">
        <f>(F326+G326)*(1+RESUMO!$P$8)</f>
        <v>0</v>
      </c>
      <c r="L326" s="5">
        <f t="shared" si="223"/>
        <v>0</v>
      </c>
    </row>
    <row r="327" spans="1:12" s="47" customFormat="1" ht="31" x14ac:dyDescent="0.35">
      <c r="A327" s="58" t="s">
        <v>648</v>
      </c>
      <c r="B327" s="82" t="s">
        <v>747</v>
      </c>
      <c r="C327" s="70"/>
      <c r="D327" s="69" t="s">
        <v>15</v>
      </c>
      <c r="E327" s="70">
        <v>5</v>
      </c>
      <c r="F327" s="26"/>
      <c r="G327" s="4"/>
      <c r="H327" s="5">
        <f t="shared" si="220"/>
        <v>0</v>
      </c>
      <c r="I327" s="5">
        <f t="shared" si="221"/>
        <v>0</v>
      </c>
      <c r="J327" s="3">
        <f t="shared" si="222"/>
        <v>0</v>
      </c>
      <c r="K327" s="5">
        <f>(F327+G327)*(1+RESUMO!$P$8)</f>
        <v>0</v>
      </c>
      <c r="L327" s="5">
        <f t="shared" si="223"/>
        <v>0</v>
      </c>
    </row>
    <row r="328" spans="1:12" s="47" customFormat="1" ht="31" x14ac:dyDescent="0.35">
      <c r="A328" s="58" t="s">
        <v>649</v>
      </c>
      <c r="B328" s="82" t="s">
        <v>748</v>
      </c>
      <c r="C328" s="70"/>
      <c r="D328" s="69" t="s">
        <v>15</v>
      </c>
      <c r="E328" s="70">
        <v>1</v>
      </c>
      <c r="F328" s="26"/>
      <c r="G328" s="4"/>
      <c r="H328" s="5">
        <f t="shared" si="220"/>
        <v>0</v>
      </c>
      <c r="I328" s="5">
        <f t="shared" si="221"/>
        <v>0</v>
      </c>
      <c r="J328" s="3">
        <f t="shared" si="222"/>
        <v>0</v>
      </c>
      <c r="K328" s="5">
        <f>(F328+G328)*(1+RESUMO!$P$8)</f>
        <v>0</v>
      </c>
      <c r="L328" s="5">
        <f t="shared" si="223"/>
        <v>0</v>
      </c>
    </row>
    <row r="329" spans="1:12" s="47" customFormat="1" ht="31" x14ac:dyDescent="0.35">
      <c r="A329" s="58" t="s">
        <v>650</v>
      </c>
      <c r="B329" s="82" t="s">
        <v>749</v>
      </c>
      <c r="C329" s="70"/>
      <c r="D329" s="69" t="s">
        <v>15</v>
      </c>
      <c r="E329" s="70">
        <v>1</v>
      </c>
      <c r="F329" s="26"/>
      <c r="G329" s="4"/>
      <c r="H329" s="5">
        <f t="shared" si="220"/>
        <v>0</v>
      </c>
      <c r="I329" s="5">
        <f t="shared" si="221"/>
        <v>0</v>
      </c>
      <c r="J329" s="3">
        <f t="shared" si="222"/>
        <v>0</v>
      </c>
      <c r="K329" s="5">
        <f>(F329+G329)*(1+RESUMO!$P$8)</f>
        <v>0</v>
      </c>
      <c r="L329" s="5">
        <f t="shared" si="223"/>
        <v>0</v>
      </c>
    </row>
    <row r="330" spans="1:12" s="47" customFormat="1" ht="62" x14ac:dyDescent="0.35">
      <c r="A330" s="58" t="s">
        <v>651</v>
      </c>
      <c r="B330" s="82" t="s">
        <v>750</v>
      </c>
      <c r="C330" s="70"/>
      <c r="D330" s="69" t="s">
        <v>15</v>
      </c>
      <c r="E330" s="70">
        <v>1</v>
      </c>
      <c r="F330" s="26"/>
      <c r="G330" s="4"/>
      <c r="H330" s="5">
        <f t="shared" si="220"/>
        <v>0</v>
      </c>
      <c r="I330" s="5">
        <f t="shared" si="221"/>
        <v>0</v>
      </c>
      <c r="J330" s="3">
        <f t="shared" si="222"/>
        <v>0</v>
      </c>
      <c r="K330" s="5">
        <f>(F330+G330)*(1+RESUMO!$P$8)</f>
        <v>0</v>
      </c>
      <c r="L330" s="5">
        <f t="shared" si="223"/>
        <v>0</v>
      </c>
    </row>
    <row r="331" spans="1:12" s="47" customFormat="1" ht="31" x14ac:dyDescent="0.35">
      <c r="A331" s="58" t="s">
        <v>652</v>
      </c>
      <c r="B331" s="82" t="s">
        <v>751</v>
      </c>
      <c r="C331" s="70"/>
      <c r="D331" s="69" t="s">
        <v>15</v>
      </c>
      <c r="E331" s="70">
        <v>1</v>
      </c>
      <c r="F331" s="26"/>
      <c r="G331" s="4"/>
      <c r="H331" s="5">
        <f t="shared" si="220"/>
        <v>0</v>
      </c>
      <c r="I331" s="5">
        <f t="shared" si="221"/>
        <v>0</v>
      </c>
      <c r="J331" s="3">
        <f t="shared" si="222"/>
        <v>0</v>
      </c>
      <c r="K331" s="5">
        <f>(F331+G331)*(1+RESUMO!$P$8)</f>
        <v>0</v>
      </c>
      <c r="L331" s="5">
        <f t="shared" si="223"/>
        <v>0</v>
      </c>
    </row>
    <row r="332" spans="1:12" s="47" customFormat="1" ht="15.5" x14ac:dyDescent="0.35">
      <c r="A332" s="81">
        <v>4</v>
      </c>
      <c r="B332" s="83" t="s">
        <v>752</v>
      </c>
      <c r="C332" s="90"/>
      <c r="D332" s="91"/>
      <c r="E332" s="90"/>
      <c r="F332" s="27"/>
      <c r="G332" s="2"/>
      <c r="H332" s="72">
        <f>SUBTOTAL(9,H333:H334)</f>
        <v>0</v>
      </c>
      <c r="I332" s="72">
        <f>SUBTOTAL(9,I333:I334)</f>
        <v>0</v>
      </c>
      <c r="J332" s="72">
        <f>SUBTOTAL(9,J333:J334)</f>
        <v>0</v>
      </c>
      <c r="K332" s="49"/>
      <c r="L332" s="72">
        <f>SUBTOTAL(9,L333:L334)</f>
        <v>0</v>
      </c>
    </row>
    <row r="333" spans="1:12" s="47" customFormat="1" ht="15.5" x14ac:dyDescent="0.35">
      <c r="A333" s="80" t="s">
        <v>27</v>
      </c>
      <c r="B333" s="84" t="s">
        <v>284</v>
      </c>
      <c r="C333" s="88"/>
      <c r="D333" s="89"/>
      <c r="E333" s="88"/>
      <c r="F333" s="31"/>
      <c r="G333" s="8"/>
      <c r="H333" s="73"/>
      <c r="I333" s="73"/>
      <c r="J333" s="73"/>
      <c r="K333" s="29"/>
      <c r="L333" s="73"/>
    </row>
    <row r="334" spans="1:12" s="47" customFormat="1" ht="93" x14ac:dyDescent="0.35">
      <c r="A334" s="58" t="s">
        <v>16</v>
      </c>
      <c r="B334" s="82" t="s">
        <v>753</v>
      </c>
      <c r="C334" s="70"/>
      <c r="D334" s="69" t="s">
        <v>173</v>
      </c>
      <c r="E334" s="70">
        <v>10</v>
      </c>
      <c r="F334" s="26"/>
      <c r="G334" s="4"/>
      <c r="H334" s="5">
        <f t="shared" ref="H334" si="224">E334*F334</f>
        <v>0</v>
      </c>
      <c r="I334" s="5">
        <f t="shared" ref="I334" si="225">E334*G334</f>
        <v>0</v>
      </c>
      <c r="J334" s="3">
        <f t="shared" ref="J334" si="226">H334+I334</f>
        <v>0</v>
      </c>
      <c r="K334" s="5">
        <f>(F334+G334)*(1+RESUMO!$P$8)</f>
        <v>0</v>
      </c>
      <c r="L334" s="5">
        <f t="shared" ref="L334" si="227">E334*K334</f>
        <v>0</v>
      </c>
    </row>
    <row r="335" spans="1:12" ht="36.75" customHeight="1" x14ac:dyDescent="0.35">
      <c r="A335" s="50"/>
      <c r="B335" s="195" t="s">
        <v>9</v>
      </c>
      <c r="C335" s="195"/>
      <c r="D335" s="195"/>
      <c r="E335" s="195"/>
      <c r="F335" s="195"/>
      <c r="G335" s="195"/>
      <c r="H335" s="6">
        <f>SUBTOTAL(9,H11:H334)</f>
        <v>0</v>
      </c>
      <c r="I335" s="6">
        <f>SUBTOTAL(9,I11:I334)</f>
        <v>0</v>
      </c>
      <c r="J335" s="6">
        <f>SUBTOTAL(9,J11:J334)</f>
        <v>0</v>
      </c>
      <c r="K335" s="6"/>
      <c r="L335" s="6">
        <f>SUBTOTAL(9,L11:L334)</f>
        <v>0</v>
      </c>
    </row>
    <row r="337" spans="9:11" ht="18" customHeight="1" x14ac:dyDescent="0.35">
      <c r="I337" s="52"/>
      <c r="J337" s="52"/>
      <c r="K337" s="52"/>
    </row>
    <row r="338" spans="9:11" ht="18" customHeight="1" x14ac:dyDescent="0.35">
      <c r="I338" s="52"/>
      <c r="J338" s="52"/>
      <c r="K338" s="52"/>
    </row>
  </sheetData>
  <sheetProtection algorithmName="SHA-512" hashValue="OTaUu4W4To/qTS/99UvlMSWhabtUxsHmKbucsxEYf660lSm7vDmpfc19l7kf4jmzyckufHj7PeTkf71DtwqxHA==" saltValue="5OkUzpG6VG9tlhlIiaIkSA==" spinCount="100000" sheet="1" formatCells="0" formatColumns="0" formatRows="0"/>
  <autoFilter ref="A9:L334" xr:uid="{00000000-0001-0000-0100-000000000000}"/>
  <mergeCells count="12">
    <mergeCell ref="C7:J7"/>
    <mergeCell ref="B335:G335"/>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CED18-F511-45DB-AE81-907142F24173}">
  <sheetPr>
    <outlinePr summaryBelow="0"/>
    <pageSetUpPr fitToPage="1"/>
  </sheetPr>
  <dimension ref="A1:L217"/>
  <sheetViews>
    <sheetView showGridLines="0" showZeros="0" zoomScale="70" zoomScaleNormal="70" zoomScaleSheetLayoutView="100" workbookViewId="0">
      <pane ySplit="9" topLeftCell="A10" activePane="bottomLeft" state="frozen"/>
      <selection pane="bottomLeft" activeCell="G20" sqref="G20"/>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124</v>
      </c>
      <c r="D5" s="204"/>
      <c r="E5" s="204"/>
      <c r="F5" s="205"/>
      <c r="G5" s="203" t="s">
        <v>1006</v>
      </c>
      <c r="H5" s="204"/>
      <c r="I5" s="204"/>
      <c r="J5" s="205"/>
      <c r="K5" s="37" t="s">
        <v>755</v>
      </c>
      <c r="L5" s="38" t="s">
        <v>234</v>
      </c>
    </row>
    <row r="6" spans="1:12" ht="19.5" customHeight="1" x14ac:dyDescent="0.35">
      <c r="A6" s="198"/>
      <c r="B6" s="199"/>
      <c r="C6" s="200" t="s">
        <v>3</v>
      </c>
      <c r="D6" s="201"/>
      <c r="E6" s="201"/>
      <c r="F6" s="201"/>
      <c r="G6" s="201"/>
      <c r="H6" s="201"/>
      <c r="I6" s="201"/>
      <c r="J6" s="201"/>
      <c r="K6" s="206" t="s">
        <v>53</v>
      </c>
      <c r="L6" s="207"/>
    </row>
    <row r="7" spans="1:12" ht="47" customHeight="1" x14ac:dyDescent="0.35">
      <c r="A7" s="198"/>
      <c r="B7" s="199"/>
      <c r="C7" s="210" t="str">
        <f>RESUMO!G4</f>
        <v>PRÉDIO 00603 - CABINE 3</v>
      </c>
      <c r="D7" s="215"/>
      <c r="E7" s="215"/>
      <c r="F7" s="215"/>
      <c r="G7" s="215"/>
      <c r="H7" s="215"/>
      <c r="I7" s="215"/>
      <c r="J7" s="215"/>
      <c r="K7" s="208"/>
      <c r="L7" s="209"/>
    </row>
    <row r="8" spans="1:12" ht="62"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5.5" x14ac:dyDescent="0.35">
      <c r="A10" s="99" t="s">
        <v>756</v>
      </c>
      <c r="B10" s="45"/>
      <c r="C10" s="45"/>
      <c r="D10" s="45"/>
      <c r="E10" s="45"/>
      <c r="F10" s="45"/>
      <c r="G10" s="45"/>
      <c r="H10" s="45"/>
      <c r="I10" s="45"/>
      <c r="J10" s="45"/>
      <c r="K10" s="45"/>
      <c r="L10" s="46"/>
    </row>
    <row r="11" spans="1:12" s="47" customFormat="1" ht="15.5" x14ac:dyDescent="0.35">
      <c r="A11" s="78">
        <v>1</v>
      </c>
      <c r="B11" s="83" t="s">
        <v>147</v>
      </c>
      <c r="C11" s="62"/>
      <c r="D11" s="63"/>
      <c r="E11" s="64"/>
      <c r="F11" s="2"/>
      <c r="G11" s="2"/>
      <c r="H11" s="72">
        <f>SUBTOTAL(9,H12:H21)</f>
        <v>0</v>
      </c>
      <c r="I11" s="72">
        <f>SUBTOTAL(9,I12:I21)</f>
        <v>0</v>
      </c>
      <c r="J11" s="72">
        <f>SUBTOTAL(9,J12:J21)</f>
        <v>0</v>
      </c>
      <c r="K11" s="101"/>
      <c r="L11" s="72">
        <f>SUBTOTAL(9,L12:L21)</f>
        <v>0</v>
      </c>
    </row>
    <row r="12" spans="1:12" s="47" customFormat="1" ht="15.5" x14ac:dyDescent="0.35">
      <c r="A12" s="57" t="s">
        <v>11</v>
      </c>
      <c r="B12" s="84" t="s">
        <v>148</v>
      </c>
      <c r="C12" s="65"/>
      <c r="D12" s="65"/>
      <c r="E12" s="65"/>
      <c r="F12" s="8"/>
      <c r="G12" s="8"/>
      <c r="H12" s="73"/>
      <c r="I12" s="73"/>
      <c r="J12" s="73"/>
      <c r="K12" s="103"/>
      <c r="L12" s="73"/>
    </row>
    <row r="13" spans="1:12" s="47" customFormat="1" ht="15.5" x14ac:dyDescent="0.35">
      <c r="A13" s="58" t="s">
        <v>131</v>
      </c>
      <c r="B13" s="82" t="s">
        <v>891</v>
      </c>
      <c r="C13" s="70"/>
      <c r="D13" s="69" t="s">
        <v>156</v>
      </c>
      <c r="E13" s="70">
        <v>10</v>
      </c>
      <c r="F13" s="4"/>
      <c r="G13" s="4"/>
      <c r="H13" s="5">
        <f t="shared" ref="H13" si="0">E13*F13</f>
        <v>0</v>
      </c>
      <c r="I13" s="5">
        <f t="shared" ref="I13" si="1">E13*G13</f>
        <v>0</v>
      </c>
      <c r="J13" s="3">
        <f t="shared" ref="J13" si="2">H13+I13</f>
        <v>0</v>
      </c>
      <c r="K13" s="5">
        <f>(F13+G13)*(1+RESUMO!$P$9)</f>
        <v>0</v>
      </c>
      <c r="L13" s="5">
        <f t="shared" ref="L13" si="3">E13*K13</f>
        <v>0</v>
      </c>
    </row>
    <row r="14" spans="1:12" s="47" customFormat="1" ht="15.5" x14ac:dyDescent="0.35">
      <c r="A14" s="80" t="s">
        <v>24</v>
      </c>
      <c r="B14" s="84" t="s">
        <v>149</v>
      </c>
      <c r="C14" s="88"/>
      <c r="D14" s="89"/>
      <c r="E14" s="88"/>
      <c r="F14" s="8"/>
      <c r="G14" s="8"/>
      <c r="H14" s="73"/>
      <c r="I14" s="73"/>
      <c r="J14" s="73"/>
      <c r="K14" s="103"/>
      <c r="L14" s="73"/>
    </row>
    <row r="15" spans="1:12" s="47" customFormat="1" ht="15.5" x14ac:dyDescent="0.35">
      <c r="A15" s="58" t="s">
        <v>132</v>
      </c>
      <c r="B15" s="82" t="s">
        <v>892</v>
      </c>
      <c r="C15" s="70"/>
      <c r="D15" s="69" t="s">
        <v>997</v>
      </c>
      <c r="E15" s="70">
        <v>10</v>
      </c>
      <c r="F15" s="4"/>
      <c r="G15" s="4"/>
      <c r="H15" s="5">
        <f t="shared" ref="H15" si="4">E15*F15</f>
        <v>0</v>
      </c>
      <c r="I15" s="5">
        <f t="shared" ref="I15" si="5">E15*G15</f>
        <v>0</v>
      </c>
      <c r="J15" s="3">
        <f t="shared" ref="J15" si="6">H15+I15</f>
        <v>0</v>
      </c>
      <c r="K15" s="5">
        <f>(F15+G15)*(1+RESUMO!$P$9)</f>
        <v>0</v>
      </c>
      <c r="L15" s="5">
        <f t="shared" ref="L15" si="7">E15*K15</f>
        <v>0</v>
      </c>
    </row>
    <row r="16" spans="1:12" s="47" customFormat="1" ht="15.5" x14ac:dyDescent="0.35">
      <c r="A16" s="80" t="s">
        <v>93</v>
      </c>
      <c r="B16" s="84" t="s">
        <v>114</v>
      </c>
      <c r="C16" s="88"/>
      <c r="D16" s="89"/>
      <c r="E16" s="88"/>
      <c r="F16" s="8"/>
      <c r="G16" s="8"/>
      <c r="H16" s="73"/>
      <c r="I16" s="73"/>
      <c r="J16" s="73"/>
      <c r="K16" s="103"/>
      <c r="L16" s="73"/>
    </row>
    <row r="17" spans="1:12" s="47" customFormat="1" ht="31" x14ac:dyDescent="0.35">
      <c r="A17" s="58" t="s">
        <v>94</v>
      </c>
      <c r="B17" s="82" t="s">
        <v>893</v>
      </c>
      <c r="C17" s="70"/>
      <c r="D17" s="69" t="s">
        <v>36</v>
      </c>
      <c r="E17" s="70">
        <v>144.10900000000001</v>
      </c>
      <c r="F17" s="4"/>
      <c r="G17" s="4"/>
      <c r="H17" s="5">
        <f t="shared" ref="H17:H21" si="8">E17*F17</f>
        <v>0</v>
      </c>
      <c r="I17" s="5">
        <f t="shared" ref="I17:I21" si="9">E17*G17</f>
        <v>0</v>
      </c>
      <c r="J17" s="3">
        <f t="shared" ref="J17:J21" si="10">H17+I17</f>
        <v>0</v>
      </c>
      <c r="K17" s="5">
        <f>(F17+G17)*(1+RESUMO!$P$9)</f>
        <v>0</v>
      </c>
      <c r="L17" s="5">
        <f t="shared" ref="L17:L21" si="11">E17*K17</f>
        <v>0</v>
      </c>
    </row>
    <row r="18" spans="1:12" s="47" customFormat="1" ht="31" x14ac:dyDescent="0.35">
      <c r="A18" s="58" t="s">
        <v>95</v>
      </c>
      <c r="B18" s="82" t="s">
        <v>894</v>
      </c>
      <c r="C18" s="70"/>
      <c r="D18" s="69" t="s">
        <v>36</v>
      </c>
      <c r="E18" s="70">
        <v>31.12</v>
      </c>
      <c r="F18" s="4"/>
      <c r="G18" s="4"/>
      <c r="H18" s="5">
        <f t="shared" si="8"/>
        <v>0</v>
      </c>
      <c r="I18" s="5">
        <f t="shared" si="9"/>
        <v>0</v>
      </c>
      <c r="J18" s="3">
        <f t="shared" si="10"/>
        <v>0</v>
      </c>
      <c r="K18" s="5">
        <f>(F18+G18)*(1+RESUMO!$P$9)</f>
        <v>0</v>
      </c>
      <c r="L18" s="5">
        <f t="shared" si="11"/>
        <v>0</v>
      </c>
    </row>
    <row r="19" spans="1:12" s="47" customFormat="1" ht="15.5" x14ac:dyDescent="0.35">
      <c r="A19" s="58" t="s">
        <v>418</v>
      </c>
      <c r="B19" s="82" t="s">
        <v>895</v>
      </c>
      <c r="C19" s="70"/>
      <c r="D19" s="69" t="s">
        <v>92</v>
      </c>
      <c r="E19" s="70">
        <v>6200</v>
      </c>
      <c r="F19" s="4"/>
      <c r="G19" s="4"/>
      <c r="H19" s="5">
        <f t="shared" si="8"/>
        <v>0</v>
      </c>
      <c r="I19" s="5">
        <f t="shared" si="9"/>
        <v>0</v>
      </c>
      <c r="J19" s="3">
        <f t="shared" si="10"/>
        <v>0</v>
      </c>
      <c r="K19" s="5">
        <f>(F19+G19)*(1+RESUMO!$P$9)</f>
        <v>0</v>
      </c>
      <c r="L19" s="5">
        <f t="shared" si="11"/>
        <v>0</v>
      </c>
    </row>
    <row r="20" spans="1:12" s="47" customFormat="1" ht="62" x14ac:dyDescent="0.35">
      <c r="A20" s="58" t="s">
        <v>424</v>
      </c>
      <c r="B20" s="82" t="s">
        <v>896</v>
      </c>
      <c r="C20" s="70"/>
      <c r="D20" s="69" t="s">
        <v>36</v>
      </c>
      <c r="E20" s="70">
        <v>206.22900000000001</v>
      </c>
      <c r="F20" s="4"/>
      <c r="G20" s="4"/>
      <c r="H20" s="5">
        <f t="shared" si="8"/>
        <v>0</v>
      </c>
      <c r="I20" s="5">
        <f t="shared" si="9"/>
        <v>0</v>
      </c>
      <c r="J20" s="3">
        <f t="shared" si="10"/>
        <v>0</v>
      </c>
      <c r="K20" s="5">
        <f>(F20+G20)*(1+RESUMO!$P$9)</f>
        <v>0</v>
      </c>
      <c r="L20" s="5">
        <f t="shared" si="11"/>
        <v>0</v>
      </c>
    </row>
    <row r="21" spans="1:12" s="47" customFormat="1" ht="15.5" x14ac:dyDescent="0.35">
      <c r="A21" s="58" t="s">
        <v>757</v>
      </c>
      <c r="B21" s="82" t="s">
        <v>150</v>
      </c>
      <c r="C21" s="70"/>
      <c r="D21" s="69" t="s">
        <v>158</v>
      </c>
      <c r="E21" s="70">
        <v>515.57249999999999</v>
      </c>
      <c r="F21" s="4"/>
      <c r="G21" s="4"/>
      <c r="H21" s="5">
        <f t="shared" si="8"/>
        <v>0</v>
      </c>
      <c r="I21" s="5">
        <f t="shared" si="9"/>
        <v>0</v>
      </c>
      <c r="J21" s="3">
        <f t="shared" si="10"/>
        <v>0</v>
      </c>
      <c r="K21" s="5">
        <f>(F21+G21)*(1+RESUMO!$P$9)</f>
        <v>0</v>
      </c>
      <c r="L21" s="5">
        <f t="shared" si="11"/>
        <v>0</v>
      </c>
    </row>
    <row r="22" spans="1:12" s="47" customFormat="1" ht="15.5" x14ac:dyDescent="0.35">
      <c r="A22" s="81">
        <v>2</v>
      </c>
      <c r="B22" s="83" t="s">
        <v>897</v>
      </c>
      <c r="C22" s="90"/>
      <c r="D22" s="91"/>
      <c r="E22" s="90"/>
      <c r="F22" s="2"/>
      <c r="G22" s="2"/>
      <c r="H22" s="72">
        <f>SUBTOTAL(9,H23:H33)</f>
        <v>0</v>
      </c>
      <c r="I22" s="72">
        <f>SUBTOTAL(9,I23:I33)</f>
        <v>0</v>
      </c>
      <c r="J22" s="72">
        <f>SUBTOTAL(9,J23:J33)</f>
        <v>0</v>
      </c>
      <c r="K22" s="101"/>
      <c r="L22" s="72">
        <f>SUBTOTAL(9,L23:L33)</f>
        <v>0</v>
      </c>
    </row>
    <row r="23" spans="1:12" s="47" customFormat="1" ht="15.5" x14ac:dyDescent="0.35">
      <c r="A23" s="80" t="s">
        <v>12</v>
      </c>
      <c r="B23" s="84" t="s">
        <v>898</v>
      </c>
      <c r="C23" s="88"/>
      <c r="D23" s="89"/>
      <c r="E23" s="88"/>
      <c r="F23" s="8"/>
      <c r="G23" s="8"/>
      <c r="H23" s="73"/>
      <c r="I23" s="73"/>
      <c r="J23" s="73"/>
      <c r="K23" s="103"/>
      <c r="L23" s="73"/>
    </row>
    <row r="24" spans="1:12" s="47" customFormat="1" ht="15.5" x14ac:dyDescent="0.35">
      <c r="A24" s="58" t="s">
        <v>20</v>
      </c>
      <c r="B24" s="82" t="s">
        <v>899</v>
      </c>
      <c r="C24" s="70"/>
      <c r="D24" s="69" t="s">
        <v>35</v>
      </c>
      <c r="E24" s="70">
        <v>767</v>
      </c>
      <c r="F24" s="4"/>
      <c r="G24" s="4"/>
      <c r="H24" s="5">
        <f t="shared" ref="H24" si="12">E24*F24</f>
        <v>0</v>
      </c>
      <c r="I24" s="5">
        <f t="shared" ref="I24" si="13">E24*G24</f>
        <v>0</v>
      </c>
      <c r="J24" s="3">
        <f t="shared" ref="J24" si="14">H24+I24</f>
        <v>0</v>
      </c>
      <c r="K24" s="5">
        <f>(F24+G24)*(1+RESUMO!$P$9)</f>
        <v>0</v>
      </c>
      <c r="L24" s="5">
        <f t="shared" ref="L24" si="15">E24*K24</f>
        <v>0</v>
      </c>
    </row>
    <row r="25" spans="1:12" s="47" customFormat="1" ht="15.5" x14ac:dyDescent="0.35">
      <c r="A25" s="80" t="s">
        <v>25</v>
      </c>
      <c r="B25" s="84" t="s">
        <v>900</v>
      </c>
      <c r="C25" s="88"/>
      <c r="D25" s="89"/>
      <c r="E25" s="88"/>
      <c r="F25" s="8"/>
      <c r="G25" s="8"/>
      <c r="H25" s="73"/>
      <c r="I25" s="73"/>
      <c r="J25" s="73"/>
      <c r="K25" s="103"/>
      <c r="L25" s="73"/>
    </row>
    <row r="26" spans="1:12" s="47" customFormat="1" ht="31" x14ac:dyDescent="0.35">
      <c r="A26" s="58" t="s">
        <v>83</v>
      </c>
      <c r="B26" s="82" t="s">
        <v>901</v>
      </c>
      <c r="C26" s="70"/>
      <c r="D26" s="69" t="s">
        <v>35</v>
      </c>
      <c r="E26" s="70">
        <v>767</v>
      </c>
      <c r="F26" s="4"/>
      <c r="G26" s="4"/>
      <c r="H26" s="5">
        <f t="shared" ref="H26:H28" si="16">E26*F26</f>
        <v>0</v>
      </c>
      <c r="I26" s="5">
        <f t="shared" ref="I26:I28" si="17">E26*G26</f>
        <v>0</v>
      </c>
      <c r="J26" s="3">
        <f t="shared" ref="J26:J28" si="18">H26+I26</f>
        <v>0</v>
      </c>
      <c r="K26" s="5">
        <f>(F26+G26)*(1+RESUMO!$P$9)</f>
        <v>0</v>
      </c>
      <c r="L26" s="5">
        <f t="shared" ref="L26:L28" si="19">E26*K26</f>
        <v>0</v>
      </c>
    </row>
    <row r="27" spans="1:12" s="47" customFormat="1" ht="31" x14ac:dyDescent="0.35">
      <c r="A27" s="58" t="s">
        <v>84</v>
      </c>
      <c r="B27" s="82" t="s">
        <v>902</v>
      </c>
      <c r="C27" s="70"/>
      <c r="D27" s="69" t="s">
        <v>36</v>
      </c>
      <c r="E27" s="70">
        <v>76.7</v>
      </c>
      <c r="F27" s="4"/>
      <c r="G27" s="4"/>
      <c r="H27" s="5">
        <f t="shared" si="16"/>
        <v>0</v>
      </c>
      <c r="I27" s="5">
        <f t="shared" si="17"/>
        <v>0</v>
      </c>
      <c r="J27" s="3">
        <f t="shared" si="18"/>
        <v>0</v>
      </c>
      <c r="K27" s="5">
        <f>(F27+G27)*(1+RESUMO!$P$9)</f>
        <v>0</v>
      </c>
      <c r="L27" s="5">
        <f t="shared" si="19"/>
        <v>0</v>
      </c>
    </row>
    <row r="28" spans="1:12" s="47" customFormat="1" ht="15.5" x14ac:dyDescent="0.35">
      <c r="A28" s="58" t="s">
        <v>85</v>
      </c>
      <c r="B28" s="82" t="s">
        <v>150</v>
      </c>
      <c r="C28" s="70"/>
      <c r="D28" s="69" t="s">
        <v>158</v>
      </c>
      <c r="E28" s="70">
        <v>191.75</v>
      </c>
      <c r="F28" s="4"/>
      <c r="G28" s="4"/>
      <c r="H28" s="5">
        <f t="shared" si="16"/>
        <v>0</v>
      </c>
      <c r="I28" s="5">
        <f t="shared" si="17"/>
        <v>0</v>
      </c>
      <c r="J28" s="3">
        <f t="shared" si="18"/>
        <v>0</v>
      </c>
      <c r="K28" s="5">
        <f>(F28+G28)*(1+RESUMO!$P$9)</f>
        <v>0</v>
      </c>
      <c r="L28" s="5">
        <f t="shared" si="19"/>
        <v>0</v>
      </c>
    </row>
    <row r="29" spans="1:12" s="47" customFormat="1" ht="15.5" x14ac:dyDescent="0.35">
      <c r="A29" s="80" t="s">
        <v>138</v>
      </c>
      <c r="B29" s="84" t="s">
        <v>903</v>
      </c>
      <c r="C29" s="88"/>
      <c r="D29" s="89"/>
      <c r="E29" s="88"/>
      <c r="F29" s="8"/>
      <c r="G29" s="8"/>
      <c r="H29" s="73"/>
      <c r="I29" s="73"/>
      <c r="J29" s="73"/>
      <c r="K29" s="103"/>
      <c r="L29" s="73"/>
    </row>
    <row r="30" spans="1:12" s="47" customFormat="1" ht="15.5" x14ac:dyDescent="0.35">
      <c r="A30" s="58" t="s">
        <v>139</v>
      </c>
      <c r="B30" s="82" t="s">
        <v>904</v>
      </c>
      <c r="C30" s="70"/>
      <c r="D30" s="69" t="s">
        <v>36</v>
      </c>
      <c r="E30" s="70">
        <v>582.1</v>
      </c>
      <c r="F30" s="4"/>
      <c r="G30" s="4"/>
      <c r="H30" s="5">
        <f t="shared" ref="H30:H33" si="20">E30*F30</f>
        <v>0</v>
      </c>
      <c r="I30" s="5">
        <f t="shared" ref="I30:I33" si="21">E30*G30</f>
        <v>0</v>
      </c>
      <c r="J30" s="3">
        <f t="shared" ref="J30:J33" si="22">H30+I30</f>
        <v>0</v>
      </c>
      <c r="K30" s="5">
        <f>(F30+G30)*(1+RESUMO!$P$9)</f>
        <v>0</v>
      </c>
      <c r="L30" s="5">
        <f t="shared" ref="L30:L33" si="23">E30*K30</f>
        <v>0</v>
      </c>
    </row>
    <row r="31" spans="1:12" s="47" customFormat="1" ht="46.5" x14ac:dyDescent="0.35">
      <c r="A31" s="58" t="s">
        <v>141</v>
      </c>
      <c r="B31" s="82" t="s">
        <v>905</v>
      </c>
      <c r="C31" s="70"/>
      <c r="D31" s="69" t="s">
        <v>157</v>
      </c>
      <c r="E31" s="70">
        <v>14552.5</v>
      </c>
      <c r="F31" s="4"/>
      <c r="G31" s="4"/>
      <c r="H31" s="5">
        <f t="shared" si="20"/>
        <v>0</v>
      </c>
      <c r="I31" s="5">
        <f t="shared" si="21"/>
        <v>0</v>
      </c>
      <c r="J31" s="3">
        <f t="shared" si="22"/>
        <v>0</v>
      </c>
      <c r="K31" s="5">
        <f>(F31+G31)*(1+RESUMO!$P$9)</f>
        <v>0</v>
      </c>
      <c r="L31" s="5">
        <f t="shared" si="23"/>
        <v>0</v>
      </c>
    </row>
    <row r="32" spans="1:12" s="47" customFormat="1" ht="15.5" x14ac:dyDescent="0.35">
      <c r="A32" s="58" t="s">
        <v>142</v>
      </c>
      <c r="B32" s="82" t="s">
        <v>906</v>
      </c>
      <c r="C32" s="70"/>
      <c r="D32" s="69" t="s">
        <v>36</v>
      </c>
      <c r="E32" s="70">
        <v>582.1</v>
      </c>
      <c r="F32" s="4"/>
      <c r="G32" s="4"/>
      <c r="H32" s="5">
        <f t="shared" si="20"/>
        <v>0</v>
      </c>
      <c r="I32" s="5">
        <f t="shared" si="21"/>
        <v>0</v>
      </c>
      <c r="J32" s="3">
        <f t="shared" si="22"/>
        <v>0</v>
      </c>
      <c r="K32" s="5">
        <f>(F32+G32)*(1+RESUMO!$P$9)</f>
        <v>0</v>
      </c>
      <c r="L32" s="5">
        <f t="shared" si="23"/>
        <v>0</v>
      </c>
    </row>
    <row r="33" spans="1:12" s="47" customFormat="1" ht="31" x14ac:dyDescent="0.35">
      <c r="A33" s="58" t="s">
        <v>143</v>
      </c>
      <c r="B33" s="82" t="s">
        <v>907</v>
      </c>
      <c r="C33" s="70"/>
      <c r="D33" s="69" t="s">
        <v>998</v>
      </c>
      <c r="E33" s="70">
        <v>1</v>
      </c>
      <c r="F33" s="4"/>
      <c r="G33" s="4"/>
      <c r="H33" s="5">
        <f t="shared" si="20"/>
        <v>0</v>
      </c>
      <c r="I33" s="5">
        <f t="shared" si="21"/>
        <v>0</v>
      </c>
      <c r="J33" s="3">
        <f t="shared" si="22"/>
        <v>0</v>
      </c>
      <c r="K33" s="5">
        <f>(F33+G33)*(1+RESUMO!$P$9)</f>
        <v>0</v>
      </c>
      <c r="L33" s="5">
        <f t="shared" si="23"/>
        <v>0</v>
      </c>
    </row>
    <row r="34" spans="1:12" s="47" customFormat="1" ht="15.5" x14ac:dyDescent="0.35">
      <c r="A34" s="81">
        <v>3</v>
      </c>
      <c r="B34" s="83" t="s">
        <v>908</v>
      </c>
      <c r="C34" s="90"/>
      <c r="D34" s="91"/>
      <c r="E34" s="90"/>
      <c r="F34" s="2"/>
      <c r="G34" s="2"/>
      <c r="H34" s="72">
        <f>SUBTOTAL(9,H35:H43)</f>
        <v>0</v>
      </c>
      <c r="I34" s="72">
        <f>SUBTOTAL(9,I35:I43)</f>
        <v>0</v>
      </c>
      <c r="J34" s="72">
        <f>SUBTOTAL(9,J35:J43)</f>
        <v>0</v>
      </c>
      <c r="K34" s="101"/>
      <c r="L34" s="72">
        <f>SUBTOTAL(9,L35:L43)</f>
        <v>0</v>
      </c>
    </row>
    <row r="35" spans="1:12" s="47" customFormat="1" ht="31" x14ac:dyDescent="0.35">
      <c r="A35" s="58" t="s">
        <v>13</v>
      </c>
      <c r="B35" s="82" t="s">
        <v>909</v>
      </c>
      <c r="C35" s="70"/>
      <c r="D35" s="69" t="s">
        <v>36</v>
      </c>
      <c r="E35" s="70">
        <v>18.899999999999999</v>
      </c>
      <c r="F35" s="4"/>
      <c r="G35" s="4"/>
      <c r="H35" s="5">
        <f t="shared" ref="H35:H43" si="24">E35*F35</f>
        <v>0</v>
      </c>
      <c r="I35" s="5">
        <f t="shared" ref="I35:I43" si="25">E35*G35</f>
        <v>0</v>
      </c>
      <c r="J35" s="3">
        <f t="shared" ref="J35:J43" si="26">H35+I35</f>
        <v>0</v>
      </c>
      <c r="K35" s="5">
        <f>(F35+G35)*(1+RESUMO!$P$9)</f>
        <v>0</v>
      </c>
      <c r="L35" s="5">
        <f t="shared" ref="L35:L43" si="27">E35*K35</f>
        <v>0</v>
      </c>
    </row>
    <row r="36" spans="1:12" s="47" customFormat="1" ht="31" x14ac:dyDescent="0.35">
      <c r="A36" s="58" t="s">
        <v>18</v>
      </c>
      <c r="B36" s="82" t="s">
        <v>910</v>
      </c>
      <c r="C36" s="70"/>
      <c r="D36" s="69" t="s">
        <v>36</v>
      </c>
      <c r="E36" s="70">
        <v>18.899999999999999</v>
      </c>
      <c r="F36" s="4"/>
      <c r="G36" s="4"/>
      <c r="H36" s="5">
        <f t="shared" si="24"/>
        <v>0</v>
      </c>
      <c r="I36" s="5">
        <f t="shared" si="25"/>
        <v>0</v>
      </c>
      <c r="J36" s="3">
        <f t="shared" si="26"/>
        <v>0</v>
      </c>
      <c r="K36" s="5">
        <f>(F36+G36)*(1+RESUMO!$P$9)</f>
        <v>0</v>
      </c>
      <c r="L36" s="5">
        <f t="shared" si="27"/>
        <v>0</v>
      </c>
    </row>
    <row r="37" spans="1:12" s="47" customFormat="1" ht="15.5" x14ac:dyDescent="0.35">
      <c r="A37" s="58" t="s">
        <v>28</v>
      </c>
      <c r="B37" s="82" t="s">
        <v>911</v>
      </c>
      <c r="C37" s="70"/>
      <c r="D37" s="69" t="s">
        <v>35</v>
      </c>
      <c r="E37" s="70">
        <v>63</v>
      </c>
      <c r="F37" s="4"/>
      <c r="G37" s="4"/>
      <c r="H37" s="5">
        <f t="shared" si="24"/>
        <v>0</v>
      </c>
      <c r="I37" s="5">
        <f t="shared" si="25"/>
        <v>0</v>
      </c>
      <c r="J37" s="3">
        <f t="shared" si="26"/>
        <v>0</v>
      </c>
      <c r="K37" s="5">
        <f>(F37+G37)*(1+RESUMO!$P$9)</f>
        <v>0</v>
      </c>
      <c r="L37" s="5">
        <f t="shared" si="27"/>
        <v>0</v>
      </c>
    </row>
    <row r="38" spans="1:12" s="47" customFormat="1" ht="15.5" x14ac:dyDescent="0.35">
      <c r="A38" s="58" t="s">
        <v>32</v>
      </c>
      <c r="B38" s="82" t="s">
        <v>912</v>
      </c>
      <c r="C38" s="70"/>
      <c r="D38" s="69" t="s">
        <v>36</v>
      </c>
      <c r="E38" s="70">
        <v>6.3000000000000007</v>
      </c>
      <c r="F38" s="4"/>
      <c r="G38" s="4"/>
      <c r="H38" s="5">
        <f t="shared" si="24"/>
        <v>0</v>
      </c>
      <c r="I38" s="5">
        <f t="shared" si="25"/>
        <v>0</v>
      </c>
      <c r="J38" s="3">
        <f t="shared" si="26"/>
        <v>0</v>
      </c>
      <c r="K38" s="5">
        <f>(F38+G38)*(1+RESUMO!$P$9)</f>
        <v>0</v>
      </c>
      <c r="L38" s="5">
        <f t="shared" si="27"/>
        <v>0</v>
      </c>
    </row>
    <row r="39" spans="1:12" s="47" customFormat="1" ht="15.5" x14ac:dyDescent="0.35">
      <c r="A39" s="58" t="s">
        <v>69</v>
      </c>
      <c r="B39" s="82" t="s">
        <v>913</v>
      </c>
      <c r="C39" s="70"/>
      <c r="D39" s="69" t="s">
        <v>36</v>
      </c>
      <c r="E39" s="70">
        <v>6.9300000000000015</v>
      </c>
      <c r="F39" s="4"/>
      <c r="G39" s="4"/>
      <c r="H39" s="5">
        <f t="shared" si="24"/>
        <v>0</v>
      </c>
      <c r="I39" s="5">
        <f t="shared" si="25"/>
        <v>0</v>
      </c>
      <c r="J39" s="3">
        <f t="shared" si="26"/>
        <v>0</v>
      </c>
      <c r="K39" s="5">
        <f>(F39+G39)*(1+RESUMO!$P$9)</f>
        <v>0</v>
      </c>
      <c r="L39" s="5">
        <f t="shared" si="27"/>
        <v>0</v>
      </c>
    </row>
    <row r="40" spans="1:12" s="47" customFormat="1" ht="15.5" x14ac:dyDescent="0.35">
      <c r="A40" s="58" t="s">
        <v>758</v>
      </c>
      <c r="B40" s="82" t="s">
        <v>914</v>
      </c>
      <c r="C40" s="70"/>
      <c r="D40" s="69" t="s">
        <v>92</v>
      </c>
      <c r="E40" s="70">
        <v>170.92</v>
      </c>
      <c r="F40" s="4"/>
      <c r="G40" s="4"/>
      <c r="H40" s="5">
        <f t="shared" si="24"/>
        <v>0</v>
      </c>
      <c r="I40" s="5">
        <f t="shared" si="25"/>
        <v>0</v>
      </c>
      <c r="J40" s="3">
        <f t="shared" si="26"/>
        <v>0</v>
      </c>
      <c r="K40" s="5">
        <f>(F40+G40)*(1+RESUMO!$P$9)</f>
        <v>0</v>
      </c>
      <c r="L40" s="5">
        <f t="shared" si="27"/>
        <v>0</v>
      </c>
    </row>
    <row r="41" spans="1:12" s="47" customFormat="1" ht="46.5" x14ac:dyDescent="0.35">
      <c r="A41" s="58" t="s">
        <v>759</v>
      </c>
      <c r="B41" s="82" t="s">
        <v>915</v>
      </c>
      <c r="C41" s="70"/>
      <c r="D41" s="69" t="s">
        <v>35</v>
      </c>
      <c r="E41" s="70">
        <v>2</v>
      </c>
      <c r="F41" s="4"/>
      <c r="G41" s="4"/>
      <c r="H41" s="5">
        <f t="shared" si="24"/>
        <v>0</v>
      </c>
      <c r="I41" s="5">
        <f t="shared" si="25"/>
        <v>0</v>
      </c>
      <c r="J41" s="3">
        <f t="shared" si="26"/>
        <v>0</v>
      </c>
      <c r="K41" s="5">
        <f>(F41+G41)*(1+RESUMO!$P$9)</f>
        <v>0</v>
      </c>
      <c r="L41" s="5">
        <f t="shared" si="27"/>
        <v>0</v>
      </c>
    </row>
    <row r="42" spans="1:12" s="47" customFormat="1" ht="15.5" x14ac:dyDescent="0.35">
      <c r="A42" s="58" t="s">
        <v>760</v>
      </c>
      <c r="B42" s="82" t="s">
        <v>916</v>
      </c>
      <c r="C42" s="70"/>
      <c r="D42" s="69" t="s">
        <v>14</v>
      </c>
      <c r="E42" s="70">
        <v>16.5</v>
      </c>
      <c r="F42" s="4"/>
      <c r="G42" s="4"/>
      <c r="H42" s="5">
        <f t="shared" si="24"/>
        <v>0</v>
      </c>
      <c r="I42" s="5">
        <f t="shared" si="25"/>
        <v>0</v>
      </c>
      <c r="J42" s="3">
        <f t="shared" si="26"/>
        <v>0</v>
      </c>
      <c r="K42" s="5">
        <f>(F42+G42)*(1+RESUMO!$P$9)</f>
        <v>0</v>
      </c>
      <c r="L42" s="5">
        <f t="shared" si="27"/>
        <v>0</v>
      </c>
    </row>
    <row r="43" spans="1:12" s="47" customFormat="1" ht="15.5" x14ac:dyDescent="0.35">
      <c r="A43" s="58" t="s">
        <v>761</v>
      </c>
      <c r="B43" s="82" t="s">
        <v>917</v>
      </c>
      <c r="C43" s="70"/>
      <c r="D43" s="69" t="s">
        <v>35</v>
      </c>
      <c r="E43" s="70">
        <v>63</v>
      </c>
      <c r="F43" s="4"/>
      <c r="G43" s="4"/>
      <c r="H43" s="5">
        <f t="shared" si="24"/>
        <v>0</v>
      </c>
      <c r="I43" s="5">
        <f t="shared" si="25"/>
        <v>0</v>
      </c>
      <c r="J43" s="3">
        <f t="shared" si="26"/>
        <v>0</v>
      </c>
      <c r="K43" s="5">
        <f>(F43+G43)*(1+RESUMO!$P$9)</f>
        <v>0</v>
      </c>
      <c r="L43" s="5">
        <f t="shared" si="27"/>
        <v>0</v>
      </c>
    </row>
    <row r="44" spans="1:12" s="47" customFormat="1" ht="15.5" x14ac:dyDescent="0.35">
      <c r="A44" s="81">
        <v>4</v>
      </c>
      <c r="B44" s="83" t="s">
        <v>918</v>
      </c>
      <c r="C44" s="90"/>
      <c r="D44" s="91"/>
      <c r="E44" s="90"/>
      <c r="F44" s="2"/>
      <c r="G44" s="2"/>
      <c r="H44" s="72">
        <f>SUBTOTAL(9,H45:H117)</f>
        <v>0</v>
      </c>
      <c r="I44" s="72">
        <f>SUBTOTAL(9,I45:I117)</f>
        <v>0</v>
      </c>
      <c r="J44" s="72">
        <f>SUBTOTAL(9,J45:J117)</f>
        <v>0</v>
      </c>
      <c r="K44" s="101"/>
      <c r="L44" s="72">
        <f>SUBTOTAL(9,L45:L117)</f>
        <v>0</v>
      </c>
    </row>
    <row r="45" spans="1:12" s="47" customFormat="1" ht="15.5" x14ac:dyDescent="0.35">
      <c r="A45" s="80" t="s">
        <v>27</v>
      </c>
      <c r="B45" s="84" t="s">
        <v>919</v>
      </c>
      <c r="C45" s="88"/>
      <c r="D45" s="89"/>
      <c r="E45" s="88"/>
      <c r="F45" s="8"/>
      <c r="G45" s="8"/>
      <c r="H45" s="73"/>
      <c r="I45" s="73"/>
      <c r="J45" s="73"/>
      <c r="K45" s="103"/>
      <c r="L45" s="73"/>
    </row>
    <row r="46" spans="1:12" s="47" customFormat="1" ht="15.5" x14ac:dyDescent="0.35">
      <c r="A46" s="58" t="s">
        <v>16</v>
      </c>
      <c r="B46" s="82" t="s">
        <v>920</v>
      </c>
      <c r="C46" s="70"/>
      <c r="D46" s="69" t="s">
        <v>998</v>
      </c>
      <c r="E46" s="70">
        <v>1</v>
      </c>
      <c r="F46" s="4"/>
      <c r="G46" s="4"/>
      <c r="H46" s="5">
        <f t="shared" ref="H46:H58" si="28">E46*F46</f>
        <v>0</v>
      </c>
      <c r="I46" s="5">
        <f t="shared" ref="I46:I58" si="29">E46*G46</f>
        <v>0</v>
      </c>
      <c r="J46" s="3">
        <f t="shared" ref="J46:J58" si="30">H46+I46</f>
        <v>0</v>
      </c>
      <c r="K46" s="5">
        <f>(F46+G46)*(1+RESUMO!$P$9)</f>
        <v>0</v>
      </c>
      <c r="L46" s="5">
        <f t="shared" ref="L46:L58" si="31">E46*K46</f>
        <v>0</v>
      </c>
    </row>
    <row r="47" spans="1:12" s="47" customFormat="1" ht="62" x14ac:dyDescent="0.35">
      <c r="A47" s="58" t="s">
        <v>17</v>
      </c>
      <c r="B47" s="82" t="s">
        <v>921</v>
      </c>
      <c r="C47" s="70"/>
      <c r="D47" s="69" t="s">
        <v>36</v>
      </c>
      <c r="E47" s="70">
        <v>19.382999999999999</v>
      </c>
      <c r="F47" s="4"/>
      <c r="G47" s="4"/>
      <c r="H47" s="5">
        <f t="shared" si="28"/>
        <v>0</v>
      </c>
      <c r="I47" s="5">
        <f t="shared" si="29"/>
        <v>0</v>
      </c>
      <c r="J47" s="3">
        <f t="shared" si="30"/>
        <v>0</v>
      </c>
      <c r="K47" s="5">
        <f>(F47+G47)*(1+RESUMO!$P$9)</f>
        <v>0</v>
      </c>
      <c r="L47" s="5">
        <f t="shared" si="31"/>
        <v>0</v>
      </c>
    </row>
    <row r="48" spans="1:12" s="47" customFormat="1" ht="15.5" x14ac:dyDescent="0.35">
      <c r="A48" s="58" t="s">
        <v>228</v>
      </c>
      <c r="B48" s="82" t="s">
        <v>922</v>
      </c>
      <c r="C48" s="70"/>
      <c r="D48" s="69" t="s">
        <v>14</v>
      </c>
      <c r="E48" s="70">
        <v>260</v>
      </c>
      <c r="F48" s="4"/>
      <c r="G48" s="4"/>
      <c r="H48" s="5">
        <f t="shared" si="28"/>
        <v>0</v>
      </c>
      <c r="I48" s="5">
        <f t="shared" si="29"/>
        <v>0</v>
      </c>
      <c r="J48" s="3">
        <f t="shared" si="30"/>
        <v>0</v>
      </c>
      <c r="K48" s="5">
        <f>(F48+G48)*(1+RESUMO!$P$9)</f>
        <v>0</v>
      </c>
      <c r="L48" s="5">
        <f t="shared" si="31"/>
        <v>0</v>
      </c>
    </row>
    <row r="49" spans="1:12" s="47" customFormat="1" ht="15.5" x14ac:dyDescent="0.35">
      <c r="A49" s="58" t="s">
        <v>762</v>
      </c>
      <c r="B49" s="82" t="s">
        <v>923</v>
      </c>
      <c r="C49" s="70"/>
      <c r="D49" s="69" t="s">
        <v>36</v>
      </c>
      <c r="E49" s="70">
        <v>20.305999999999997</v>
      </c>
      <c r="F49" s="4"/>
      <c r="G49" s="4"/>
      <c r="H49" s="5">
        <f t="shared" si="28"/>
        <v>0</v>
      </c>
      <c r="I49" s="5">
        <f t="shared" si="29"/>
        <v>0</v>
      </c>
      <c r="J49" s="3">
        <f t="shared" si="30"/>
        <v>0</v>
      </c>
      <c r="K49" s="5">
        <f>(F49+G49)*(1+RESUMO!$P$9)</f>
        <v>0</v>
      </c>
      <c r="L49" s="5">
        <f t="shared" si="31"/>
        <v>0</v>
      </c>
    </row>
    <row r="50" spans="1:12" s="47" customFormat="1" ht="46.5" x14ac:dyDescent="0.35">
      <c r="A50" s="58" t="s">
        <v>763</v>
      </c>
      <c r="B50" s="82" t="s">
        <v>924</v>
      </c>
      <c r="C50" s="70"/>
      <c r="D50" s="69" t="s">
        <v>36</v>
      </c>
      <c r="E50" s="70">
        <v>20.305999999999997</v>
      </c>
      <c r="F50" s="4"/>
      <c r="G50" s="4"/>
      <c r="H50" s="5">
        <f t="shared" si="28"/>
        <v>0</v>
      </c>
      <c r="I50" s="5">
        <f t="shared" si="29"/>
        <v>0</v>
      </c>
      <c r="J50" s="3">
        <f t="shared" si="30"/>
        <v>0</v>
      </c>
      <c r="K50" s="5">
        <f>(F50+G50)*(1+RESUMO!$P$9)</f>
        <v>0</v>
      </c>
      <c r="L50" s="5">
        <f t="shared" si="31"/>
        <v>0</v>
      </c>
    </row>
    <row r="51" spans="1:12" s="47" customFormat="1" ht="15.5" x14ac:dyDescent="0.35">
      <c r="A51" s="58" t="s">
        <v>764</v>
      </c>
      <c r="B51" s="82" t="s">
        <v>925</v>
      </c>
      <c r="C51" s="70"/>
      <c r="D51" s="69" t="s">
        <v>15</v>
      </c>
      <c r="E51" s="70">
        <v>16</v>
      </c>
      <c r="F51" s="4"/>
      <c r="G51" s="4"/>
      <c r="H51" s="5">
        <f t="shared" si="28"/>
        <v>0</v>
      </c>
      <c r="I51" s="5">
        <f t="shared" si="29"/>
        <v>0</v>
      </c>
      <c r="J51" s="3">
        <f t="shared" si="30"/>
        <v>0</v>
      </c>
      <c r="K51" s="5">
        <f>(F51+G51)*(1+RESUMO!$P$9)</f>
        <v>0</v>
      </c>
      <c r="L51" s="5">
        <f t="shared" si="31"/>
        <v>0</v>
      </c>
    </row>
    <row r="52" spans="1:12" s="47" customFormat="1" ht="31" x14ac:dyDescent="0.35">
      <c r="A52" s="58" t="s">
        <v>765</v>
      </c>
      <c r="B52" s="82" t="s">
        <v>926</v>
      </c>
      <c r="C52" s="70"/>
      <c r="D52" s="69" t="s">
        <v>999</v>
      </c>
      <c r="E52" s="70">
        <v>1</v>
      </c>
      <c r="F52" s="4"/>
      <c r="G52" s="4"/>
      <c r="H52" s="5">
        <f t="shared" si="28"/>
        <v>0</v>
      </c>
      <c r="I52" s="5">
        <f t="shared" si="29"/>
        <v>0</v>
      </c>
      <c r="J52" s="3">
        <f t="shared" si="30"/>
        <v>0</v>
      </c>
      <c r="K52" s="5">
        <f>(F52+G52)*(1+RESUMO!$P$9)</f>
        <v>0</v>
      </c>
      <c r="L52" s="5">
        <f t="shared" si="31"/>
        <v>0</v>
      </c>
    </row>
    <row r="53" spans="1:12" s="47" customFormat="1" ht="15.5" x14ac:dyDescent="0.35">
      <c r="A53" s="58" t="s">
        <v>766</v>
      </c>
      <c r="B53" s="82" t="s">
        <v>927</v>
      </c>
      <c r="C53" s="70"/>
      <c r="D53" s="69" t="s">
        <v>1000</v>
      </c>
      <c r="E53" s="70">
        <v>1</v>
      </c>
      <c r="F53" s="4"/>
      <c r="G53" s="4"/>
      <c r="H53" s="5">
        <f t="shared" si="28"/>
        <v>0</v>
      </c>
      <c r="I53" s="5">
        <f t="shared" si="29"/>
        <v>0</v>
      </c>
      <c r="J53" s="3">
        <f t="shared" si="30"/>
        <v>0</v>
      </c>
      <c r="K53" s="5">
        <f>(F53+G53)*(1+RESUMO!$P$9)</f>
        <v>0</v>
      </c>
      <c r="L53" s="5">
        <f t="shared" si="31"/>
        <v>0</v>
      </c>
    </row>
    <row r="54" spans="1:12" s="47" customFormat="1" ht="46.5" x14ac:dyDescent="0.35">
      <c r="A54" s="58" t="s">
        <v>767</v>
      </c>
      <c r="B54" s="82" t="s">
        <v>928</v>
      </c>
      <c r="C54" s="70"/>
      <c r="D54" s="69" t="s">
        <v>92</v>
      </c>
      <c r="E54" s="70">
        <v>829.2</v>
      </c>
      <c r="F54" s="4"/>
      <c r="G54" s="4"/>
      <c r="H54" s="5">
        <f t="shared" si="28"/>
        <v>0</v>
      </c>
      <c r="I54" s="5">
        <f t="shared" si="29"/>
        <v>0</v>
      </c>
      <c r="J54" s="3">
        <f t="shared" si="30"/>
        <v>0</v>
      </c>
      <c r="K54" s="5">
        <f>(F54+G54)*(1+RESUMO!$P$9)</f>
        <v>0</v>
      </c>
      <c r="L54" s="5">
        <f t="shared" si="31"/>
        <v>0</v>
      </c>
    </row>
    <row r="55" spans="1:12" s="47" customFormat="1" ht="15.5" x14ac:dyDescent="0.35">
      <c r="A55" s="58" t="s">
        <v>768</v>
      </c>
      <c r="B55" s="82" t="s">
        <v>929</v>
      </c>
      <c r="C55" s="70"/>
      <c r="D55" s="69" t="s">
        <v>15</v>
      </c>
      <c r="E55" s="70">
        <v>26</v>
      </c>
      <c r="F55" s="4"/>
      <c r="G55" s="4"/>
      <c r="H55" s="5">
        <f t="shared" si="28"/>
        <v>0</v>
      </c>
      <c r="I55" s="5">
        <f t="shared" si="29"/>
        <v>0</v>
      </c>
      <c r="J55" s="3">
        <f t="shared" si="30"/>
        <v>0</v>
      </c>
      <c r="K55" s="5">
        <f>(F55+G55)*(1+RESUMO!$P$9)</f>
        <v>0</v>
      </c>
      <c r="L55" s="5">
        <f t="shared" si="31"/>
        <v>0</v>
      </c>
    </row>
    <row r="56" spans="1:12" s="47" customFormat="1" ht="62" x14ac:dyDescent="0.35">
      <c r="A56" s="58" t="s">
        <v>769</v>
      </c>
      <c r="B56" s="53" t="s">
        <v>930</v>
      </c>
      <c r="C56" s="70"/>
      <c r="D56" s="69" t="s">
        <v>36</v>
      </c>
      <c r="E56" s="70">
        <v>19.382999999999999</v>
      </c>
      <c r="F56" s="4"/>
      <c r="G56" s="4"/>
      <c r="H56" s="5">
        <f t="shared" si="28"/>
        <v>0</v>
      </c>
      <c r="I56" s="5">
        <f t="shared" si="29"/>
        <v>0</v>
      </c>
      <c r="J56" s="3">
        <f t="shared" si="30"/>
        <v>0</v>
      </c>
      <c r="K56" s="5">
        <f>(F56+G56)*(1+RESUMO!$P$9)</f>
        <v>0</v>
      </c>
      <c r="L56" s="5">
        <f t="shared" si="31"/>
        <v>0</v>
      </c>
    </row>
    <row r="57" spans="1:12" s="47" customFormat="1" ht="46.5" x14ac:dyDescent="0.35">
      <c r="A57" s="58" t="s">
        <v>770</v>
      </c>
      <c r="B57" s="82" t="s">
        <v>905</v>
      </c>
      <c r="C57" s="70"/>
      <c r="D57" s="69" t="s">
        <v>157</v>
      </c>
      <c r="E57" s="70">
        <v>484.57499999999999</v>
      </c>
      <c r="F57" s="4"/>
      <c r="G57" s="4"/>
      <c r="H57" s="5">
        <f t="shared" si="28"/>
        <v>0</v>
      </c>
      <c r="I57" s="5">
        <f t="shared" si="29"/>
        <v>0</v>
      </c>
      <c r="J57" s="3">
        <f t="shared" si="30"/>
        <v>0</v>
      </c>
      <c r="K57" s="5">
        <f>(F57+G57)*(1+RESUMO!$P$9)</f>
        <v>0</v>
      </c>
      <c r="L57" s="5">
        <f t="shared" si="31"/>
        <v>0</v>
      </c>
    </row>
    <row r="58" spans="1:12" s="47" customFormat="1" ht="15.5" x14ac:dyDescent="0.35">
      <c r="A58" s="58" t="s">
        <v>771</v>
      </c>
      <c r="B58" s="82" t="s">
        <v>906</v>
      </c>
      <c r="C58" s="70"/>
      <c r="D58" s="69" t="s">
        <v>36</v>
      </c>
      <c r="E58" s="70">
        <v>19.382999999999999</v>
      </c>
      <c r="F58" s="4"/>
      <c r="G58" s="4"/>
      <c r="H58" s="5">
        <f t="shared" si="28"/>
        <v>0</v>
      </c>
      <c r="I58" s="5">
        <f t="shared" si="29"/>
        <v>0</v>
      </c>
      <c r="J58" s="3">
        <f t="shared" si="30"/>
        <v>0</v>
      </c>
      <c r="K58" s="5">
        <f>(F58+G58)*(1+RESUMO!$P$9)</f>
        <v>0</v>
      </c>
      <c r="L58" s="5">
        <f t="shared" si="31"/>
        <v>0</v>
      </c>
    </row>
    <row r="59" spans="1:12" s="47" customFormat="1" ht="15.5" x14ac:dyDescent="0.35">
      <c r="A59" s="80" t="s">
        <v>73</v>
      </c>
      <c r="B59" s="84" t="s">
        <v>931</v>
      </c>
      <c r="C59" s="88"/>
      <c r="D59" s="89"/>
      <c r="E59" s="88"/>
      <c r="F59" s="8"/>
      <c r="G59" s="8"/>
      <c r="H59" s="73"/>
      <c r="I59" s="73"/>
      <c r="J59" s="73"/>
      <c r="K59" s="103"/>
      <c r="L59" s="73"/>
    </row>
    <row r="60" spans="1:12" s="47" customFormat="1" ht="15.5" x14ac:dyDescent="0.35">
      <c r="A60" s="79" t="s">
        <v>244</v>
      </c>
      <c r="B60" s="85" t="s">
        <v>932</v>
      </c>
      <c r="C60" s="86"/>
      <c r="D60" s="87"/>
      <c r="E60" s="86"/>
      <c r="F60" s="95"/>
      <c r="G60" s="95"/>
      <c r="H60" s="132"/>
      <c r="I60" s="132"/>
      <c r="J60" s="132"/>
      <c r="K60" s="96"/>
      <c r="L60" s="132"/>
    </row>
    <row r="61" spans="1:12" s="47" customFormat="1" ht="62" x14ac:dyDescent="0.35">
      <c r="A61" s="58" t="s">
        <v>245</v>
      </c>
      <c r="B61" s="82" t="s">
        <v>921</v>
      </c>
      <c r="C61" s="70"/>
      <c r="D61" s="69" t="s">
        <v>36</v>
      </c>
      <c r="E61" s="70">
        <v>24.119999999999997</v>
      </c>
      <c r="F61" s="4"/>
      <c r="G61" s="4"/>
      <c r="H61" s="5">
        <f t="shared" ref="H61:H75" si="32">E61*F61</f>
        <v>0</v>
      </c>
      <c r="I61" s="5">
        <f t="shared" ref="I61:I75" si="33">E61*G61</f>
        <v>0</v>
      </c>
      <c r="J61" s="3">
        <f t="shared" ref="J61:J75" si="34">H61+I61</f>
        <v>0</v>
      </c>
      <c r="K61" s="5">
        <f>(F61+G61)*(1+RESUMO!$P$9)</f>
        <v>0</v>
      </c>
      <c r="L61" s="5">
        <f t="shared" ref="L61:L75" si="35">E61*K61</f>
        <v>0</v>
      </c>
    </row>
    <row r="62" spans="1:12" s="47" customFormat="1" ht="15.5" x14ac:dyDescent="0.35">
      <c r="A62" s="58" t="s">
        <v>246</v>
      </c>
      <c r="B62" s="82" t="s">
        <v>933</v>
      </c>
      <c r="C62" s="70"/>
      <c r="D62" s="69" t="s">
        <v>35</v>
      </c>
      <c r="E62" s="70">
        <v>16.8</v>
      </c>
      <c r="F62" s="4"/>
      <c r="G62" s="4"/>
      <c r="H62" s="5">
        <f t="shared" si="32"/>
        <v>0</v>
      </c>
      <c r="I62" s="5">
        <f t="shared" si="33"/>
        <v>0</v>
      </c>
      <c r="J62" s="3">
        <f t="shared" si="34"/>
        <v>0</v>
      </c>
      <c r="K62" s="5">
        <f>(F62+G62)*(1+RESUMO!$P$9)</f>
        <v>0</v>
      </c>
      <c r="L62" s="5">
        <f t="shared" si="35"/>
        <v>0</v>
      </c>
    </row>
    <row r="63" spans="1:12" s="47" customFormat="1" ht="31" x14ac:dyDescent="0.35">
      <c r="A63" s="58" t="s">
        <v>772</v>
      </c>
      <c r="B63" s="134" t="s">
        <v>934</v>
      </c>
      <c r="C63" s="70"/>
      <c r="D63" s="69" t="s">
        <v>36</v>
      </c>
      <c r="E63" s="70">
        <v>0.84000000000000008</v>
      </c>
      <c r="F63" s="4"/>
      <c r="G63" s="4"/>
      <c r="H63" s="5">
        <f t="shared" si="32"/>
        <v>0</v>
      </c>
      <c r="I63" s="5">
        <f t="shared" si="33"/>
        <v>0</v>
      </c>
      <c r="J63" s="3">
        <f t="shared" si="34"/>
        <v>0</v>
      </c>
      <c r="K63" s="5">
        <f>(F63+G63)*(1+RESUMO!$P$9)</f>
        <v>0</v>
      </c>
      <c r="L63" s="5">
        <f t="shared" si="35"/>
        <v>0</v>
      </c>
    </row>
    <row r="64" spans="1:12" s="47" customFormat="1" ht="15.5" x14ac:dyDescent="0.35">
      <c r="A64" s="58" t="s">
        <v>773</v>
      </c>
      <c r="B64" s="82" t="s">
        <v>935</v>
      </c>
      <c r="C64" s="70"/>
      <c r="D64" s="69" t="s">
        <v>35</v>
      </c>
      <c r="E64" s="70">
        <v>68.64</v>
      </c>
      <c r="F64" s="4"/>
      <c r="G64" s="4"/>
      <c r="H64" s="5">
        <f t="shared" si="32"/>
        <v>0</v>
      </c>
      <c r="I64" s="5">
        <f t="shared" si="33"/>
        <v>0</v>
      </c>
      <c r="J64" s="3">
        <f t="shared" si="34"/>
        <v>0</v>
      </c>
      <c r="K64" s="5">
        <f>(F64+G64)*(1+RESUMO!$P$9)</f>
        <v>0</v>
      </c>
      <c r="L64" s="5">
        <f t="shared" si="35"/>
        <v>0</v>
      </c>
    </row>
    <row r="65" spans="1:12" s="47" customFormat="1" ht="46.5" x14ac:dyDescent="0.35">
      <c r="A65" s="58" t="s">
        <v>774</v>
      </c>
      <c r="B65" s="82" t="s">
        <v>936</v>
      </c>
      <c r="C65" s="70"/>
      <c r="D65" s="69" t="s">
        <v>92</v>
      </c>
      <c r="E65" s="70">
        <v>748.07</v>
      </c>
      <c r="F65" s="4"/>
      <c r="G65" s="4"/>
      <c r="H65" s="5">
        <f t="shared" si="32"/>
        <v>0</v>
      </c>
      <c r="I65" s="5">
        <f t="shared" si="33"/>
        <v>0</v>
      </c>
      <c r="J65" s="3">
        <f t="shared" si="34"/>
        <v>0</v>
      </c>
      <c r="K65" s="5">
        <f>(F65+G65)*(1+RESUMO!$P$9)</f>
        <v>0</v>
      </c>
      <c r="L65" s="5">
        <f t="shared" si="35"/>
        <v>0</v>
      </c>
    </row>
    <row r="66" spans="1:12" s="47" customFormat="1" ht="15.5" x14ac:dyDescent="0.35">
      <c r="A66" s="58" t="s">
        <v>775</v>
      </c>
      <c r="B66" s="82" t="s">
        <v>923</v>
      </c>
      <c r="C66" s="70"/>
      <c r="D66" s="69" t="s">
        <v>36</v>
      </c>
      <c r="E66" s="70">
        <v>8.9039999999999981</v>
      </c>
      <c r="F66" s="4"/>
      <c r="G66" s="4"/>
      <c r="H66" s="5">
        <f t="shared" si="32"/>
        <v>0</v>
      </c>
      <c r="I66" s="5">
        <f t="shared" si="33"/>
        <v>0</v>
      </c>
      <c r="J66" s="3">
        <f t="shared" si="34"/>
        <v>0</v>
      </c>
      <c r="K66" s="5">
        <f>(F66+G66)*(1+RESUMO!$P$9)</f>
        <v>0</v>
      </c>
      <c r="L66" s="5">
        <f t="shared" si="35"/>
        <v>0</v>
      </c>
    </row>
    <row r="67" spans="1:12" s="47" customFormat="1" ht="46.5" x14ac:dyDescent="0.35">
      <c r="A67" s="58" t="s">
        <v>776</v>
      </c>
      <c r="B67" s="82" t="s">
        <v>924</v>
      </c>
      <c r="C67" s="70"/>
      <c r="D67" s="69" t="s">
        <v>36</v>
      </c>
      <c r="E67" s="70">
        <v>8.9039999999999981</v>
      </c>
      <c r="F67" s="4"/>
      <c r="G67" s="4"/>
      <c r="H67" s="5">
        <f t="shared" si="32"/>
        <v>0</v>
      </c>
      <c r="I67" s="5">
        <f t="shared" si="33"/>
        <v>0</v>
      </c>
      <c r="J67" s="3">
        <f t="shared" si="34"/>
        <v>0</v>
      </c>
      <c r="K67" s="5">
        <f>(F67+G67)*(1+RESUMO!$P$9)</f>
        <v>0</v>
      </c>
      <c r="L67" s="5">
        <f t="shared" si="35"/>
        <v>0</v>
      </c>
    </row>
    <row r="68" spans="1:12" s="47" customFormat="1" ht="15.5" x14ac:dyDescent="0.35">
      <c r="A68" s="58" t="s">
        <v>777</v>
      </c>
      <c r="B68" s="82" t="s">
        <v>937</v>
      </c>
      <c r="C68" s="70"/>
      <c r="D68" s="69" t="s">
        <v>15</v>
      </c>
      <c r="E68" s="70">
        <v>7</v>
      </c>
      <c r="F68" s="4"/>
      <c r="G68" s="4"/>
      <c r="H68" s="5">
        <f t="shared" si="32"/>
        <v>0</v>
      </c>
      <c r="I68" s="5">
        <f t="shared" si="33"/>
        <v>0</v>
      </c>
      <c r="J68" s="3">
        <f t="shared" si="34"/>
        <v>0</v>
      </c>
      <c r="K68" s="5">
        <f>(F68+G68)*(1+RESUMO!$P$9)</f>
        <v>0</v>
      </c>
      <c r="L68" s="5">
        <f t="shared" si="35"/>
        <v>0</v>
      </c>
    </row>
    <row r="69" spans="1:12" s="47" customFormat="1" ht="31" x14ac:dyDescent="0.35">
      <c r="A69" s="58" t="s">
        <v>778</v>
      </c>
      <c r="B69" s="82" t="s">
        <v>926</v>
      </c>
      <c r="C69" s="70"/>
      <c r="D69" s="69" t="s">
        <v>1001</v>
      </c>
      <c r="E69" s="70">
        <v>1</v>
      </c>
      <c r="F69" s="4"/>
      <c r="G69" s="4"/>
      <c r="H69" s="5">
        <f t="shared" si="32"/>
        <v>0</v>
      </c>
      <c r="I69" s="5">
        <f t="shared" si="33"/>
        <v>0</v>
      </c>
      <c r="J69" s="3">
        <f t="shared" si="34"/>
        <v>0</v>
      </c>
      <c r="K69" s="5">
        <f>(F69+G69)*(1+RESUMO!$P$9)</f>
        <v>0</v>
      </c>
      <c r="L69" s="5">
        <f t="shared" si="35"/>
        <v>0</v>
      </c>
    </row>
    <row r="70" spans="1:12" s="47" customFormat="1" ht="15.5" x14ac:dyDescent="0.35">
      <c r="A70" s="58" t="s">
        <v>779</v>
      </c>
      <c r="B70" s="82" t="s">
        <v>938</v>
      </c>
      <c r="C70" s="70"/>
      <c r="D70" s="69" t="s">
        <v>1000</v>
      </c>
      <c r="E70" s="70">
        <v>1</v>
      </c>
      <c r="F70" s="4"/>
      <c r="G70" s="4"/>
      <c r="H70" s="5">
        <f t="shared" si="32"/>
        <v>0</v>
      </c>
      <c r="I70" s="5">
        <f t="shared" si="33"/>
        <v>0</v>
      </c>
      <c r="J70" s="3">
        <f t="shared" si="34"/>
        <v>0</v>
      </c>
      <c r="K70" s="5">
        <f>(F70+G70)*(1+RESUMO!$P$9)</f>
        <v>0</v>
      </c>
      <c r="L70" s="5">
        <f t="shared" si="35"/>
        <v>0</v>
      </c>
    </row>
    <row r="71" spans="1:12" s="47" customFormat="1" ht="31" x14ac:dyDescent="0.35">
      <c r="A71" s="58" t="s">
        <v>780</v>
      </c>
      <c r="B71" s="82" t="s">
        <v>909</v>
      </c>
      <c r="C71" s="70"/>
      <c r="D71" s="69" t="s">
        <v>36</v>
      </c>
      <c r="E71" s="70">
        <v>15.215999999999999</v>
      </c>
      <c r="F71" s="4"/>
      <c r="G71" s="4"/>
      <c r="H71" s="5">
        <f t="shared" si="32"/>
        <v>0</v>
      </c>
      <c r="I71" s="5">
        <f t="shared" si="33"/>
        <v>0</v>
      </c>
      <c r="J71" s="3">
        <f t="shared" si="34"/>
        <v>0</v>
      </c>
      <c r="K71" s="5">
        <f>(F71+G71)*(1+RESUMO!$P$9)</f>
        <v>0</v>
      </c>
      <c r="L71" s="5">
        <f t="shared" si="35"/>
        <v>0</v>
      </c>
    </row>
    <row r="72" spans="1:12" s="47" customFormat="1" ht="62" x14ac:dyDescent="0.35">
      <c r="A72" s="58" t="s">
        <v>781</v>
      </c>
      <c r="B72" s="53" t="s">
        <v>930</v>
      </c>
      <c r="C72" s="70"/>
      <c r="D72" s="69" t="s">
        <v>36</v>
      </c>
      <c r="E72" s="70">
        <v>8.9039999999999981</v>
      </c>
      <c r="F72" s="4"/>
      <c r="G72" s="4"/>
      <c r="H72" s="5">
        <f t="shared" si="32"/>
        <v>0</v>
      </c>
      <c r="I72" s="5">
        <f t="shared" si="33"/>
        <v>0</v>
      </c>
      <c r="J72" s="3">
        <f t="shared" si="34"/>
        <v>0</v>
      </c>
      <c r="K72" s="5">
        <f>(F72+G72)*(1+RESUMO!$P$9)</f>
        <v>0</v>
      </c>
      <c r="L72" s="5">
        <f t="shared" si="35"/>
        <v>0</v>
      </c>
    </row>
    <row r="73" spans="1:12" s="47" customFormat="1" ht="46.5" x14ac:dyDescent="0.35">
      <c r="A73" s="58" t="s">
        <v>782</v>
      </c>
      <c r="B73" s="82" t="s">
        <v>905</v>
      </c>
      <c r="C73" s="70"/>
      <c r="D73" s="69" t="s">
        <v>157</v>
      </c>
      <c r="E73" s="70">
        <v>222.59999999999997</v>
      </c>
      <c r="F73" s="4"/>
      <c r="G73" s="4"/>
      <c r="H73" s="5">
        <f t="shared" si="32"/>
        <v>0</v>
      </c>
      <c r="I73" s="5">
        <f t="shared" si="33"/>
        <v>0</v>
      </c>
      <c r="J73" s="3">
        <f t="shared" si="34"/>
        <v>0</v>
      </c>
      <c r="K73" s="5">
        <f>(F73+G73)*(1+RESUMO!$P$9)</f>
        <v>0</v>
      </c>
      <c r="L73" s="5">
        <f t="shared" si="35"/>
        <v>0</v>
      </c>
    </row>
    <row r="74" spans="1:12" s="47" customFormat="1" ht="15.5" x14ac:dyDescent="0.35">
      <c r="A74" s="58" t="s">
        <v>783</v>
      </c>
      <c r="B74" s="82" t="s">
        <v>906</v>
      </c>
      <c r="C74" s="70"/>
      <c r="D74" s="69" t="s">
        <v>36</v>
      </c>
      <c r="E74" s="70">
        <v>8.9039999999999981</v>
      </c>
      <c r="F74" s="4"/>
      <c r="G74" s="4"/>
      <c r="H74" s="5">
        <f t="shared" si="32"/>
        <v>0</v>
      </c>
      <c r="I74" s="5">
        <f t="shared" si="33"/>
        <v>0</v>
      </c>
      <c r="J74" s="3">
        <f t="shared" si="34"/>
        <v>0</v>
      </c>
      <c r="K74" s="5">
        <f>(F74+G74)*(1+RESUMO!$P$9)</f>
        <v>0</v>
      </c>
      <c r="L74" s="5">
        <f t="shared" si="35"/>
        <v>0</v>
      </c>
    </row>
    <row r="75" spans="1:12" s="47" customFormat="1" ht="15.5" x14ac:dyDescent="0.35">
      <c r="A75" s="58" t="s">
        <v>784</v>
      </c>
      <c r="B75" s="82" t="s">
        <v>939</v>
      </c>
      <c r="C75" s="70"/>
      <c r="D75" s="69" t="s">
        <v>35</v>
      </c>
      <c r="E75" s="70">
        <v>68.64</v>
      </c>
      <c r="F75" s="4"/>
      <c r="G75" s="4"/>
      <c r="H75" s="5">
        <f t="shared" si="32"/>
        <v>0</v>
      </c>
      <c r="I75" s="5">
        <f t="shared" si="33"/>
        <v>0</v>
      </c>
      <c r="J75" s="3">
        <f t="shared" si="34"/>
        <v>0</v>
      </c>
      <c r="K75" s="5">
        <f>(F75+G75)*(1+RESUMO!$P$9)</f>
        <v>0</v>
      </c>
      <c r="L75" s="5">
        <f t="shared" si="35"/>
        <v>0</v>
      </c>
    </row>
    <row r="76" spans="1:12" s="47" customFormat="1" ht="15.5" x14ac:dyDescent="0.35">
      <c r="A76" s="80" t="s">
        <v>74</v>
      </c>
      <c r="B76" s="84" t="s">
        <v>940</v>
      </c>
      <c r="C76" s="88"/>
      <c r="D76" s="89"/>
      <c r="E76" s="88"/>
      <c r="F76" s="8"/>
      <c r="G76" s="8"/>
      <c r="H76" s="73"/>
      <c r="I76" s="73"/>
      <c r="J76" s="73"/>
      <c r="K76" s="103"/>
      <c r="L76" s="73"/>
    </row>
    <row r="77" spans="1:12" s="47" customFormat="1" ht="31" x14ac:dyDescent="0.35">
      <c r="A77" s="58" t="s">
        <v>247</v>
      </c>
      <c r="B77" s="82" t="s">
        <v>910</v>
      </c>
      <c r="C77" s="70"/>
      <c r="D77" s="69" t="s">
        <v>36</v>
      </c>
      <c r="E77" s="70">
        <v>58</v>
      </c>
      <c r="F77" s="4"/>
      <c r="G77" s="4"/>
      <c r="H77" s="5">
        <f t="shared" ref="H77:H88" si="36">E77*F77</f>
        <v>0</v>
      </c>
      <c r="I77" s="5">
        <f t="shared" ref="I77:I88" si="37">E77*G77</f>
        <v>0</v>
      </c>
      <c r="J77" s="3">
        <f t="shared" ref="J77:J88" si="38">H77+I77</f>
        <v>0</v>
      </c>
      <c r="K77" s="5">
        <f>(F77+G77)*(1+RESUMO!$P$9)</f>
        <v>0</v>
      </c>
      <c r="L77" s="5">
        <f t="shared" ref="L77:L88" si="39">E77*K77</f>
        <v>0</v>
      </c>
    </row>
    <row r="78" spans="1:12" s="47" customFormat="1" ht="15.5" x14ac:dyDescent="0.35">
      <c r="A78" s="58" t="s">
        <v>248</v>
      </c>
      <c r="B78" s="82" t="s">
        <v>914</v>
      </c>
      <c r="C78" s="70"/>
      <c r="D78" s="69" t="s">
        <v>92</v>
      </c>
      <c r="E78" s="70">
        <v>738.33</v>
      </c>
      <c r="F78" s="4"/>
      <c r="G78" s="4"/>
      <c r="H78" s="5">
        <f t="shared" si="36"/>
        <v>0</v>
      </c>
      <c r="I78" s="5">
        <f t="shared" si="37"/>
        <v>0</v>
      </c>
      <c r="J78" s="3">
        <f t="shared" si="38"/>
        <v>0</v>
      </c>
      <c r="K78" s="5">
        <f>(F78+G78)*(1+RESUMO!$P$9)</f>
        <v>0</v>
      </c>
      <c r="L78" s="5">
        <f t="shared" si="39"/>
        <v>0</v>
      </c>
    </row>
    <row r="79" spans="1:12" s="47" customFormat="1" ht="46.5" x14ac:dyDescent="0.35">
      <c r="A79" s="58" t="s">
        <v>785</v>
      </c>
      <c r="B79" s="82" t="s">
        <v>936</v>
      </c>
      <c r="C79" s="70"/>
      <c r="D79" s="69" t="s">
        <v>92</v>
      </c>
      <c r="E79" s="70">
        <v>325.88000000000005</v>
      </c>
      <c r="F79" s="4"/>
      <c r="G79" s="4"/>
      <c r="H79" s="5">
        <f t="shared" si="36"/>
        <v>0</v>
      </c>
      <c r="I79" s="5">
        <f t="shared" si="37"/>
        <v>0</v>
      </c>
      <c r="J79" s="3">
        <f t="shared" si="38"/>
        <v>0</v>
      </c>
      <c r="K79" s="5">
        <f>(F79+G79)*(1+RESUMO!$P$9)</f>
        <v>0</v>
      </c>
      <c r="L79" s="5">
        <f t="shared" si="39"/>
        <v>0</v>
      </c>
    </row>
    <row r="80" spans="1:12" s="47" customFormat="1" ht="15.5" x14ac:dyDescent="0.35">
      <c r="A80" s="58" t="s">
        <v>786</v>
      </c>
      <c r="B80" s="82" t="s">
        <v>912</v>
      </c>
      <c r="C80" s="70"/>
      <c r="D80" s="69" t="s">
        <v>36</v>
      </c>
      <c r="E80" s="70">
        <v>14.430000000000001</v>
      </c>
      <c r="F80" s="4"/>
      <c r="G80" s="4"/>
      <c r="H80" s="5">
        <f t="shared" si="36"/>
        <v>0</v>
      </c>
      <c r="I80" s="5">
        <f t="shared" si="37"/>
        <v>0</v>
      </c>
      <c r="J80" s="3">
        <f t="shared" si="38"/>
        <v>0</v>
      </c>
      <c r="K80" s="5">
        <f>(F80+G80)*(1+RESUMO!$P$9)</f>
        <v>0</v>
      </c>
      <c r="L80" s="5">
        <f t="shared" si="39"/>
        <v>0</v>
      </c>
    </row>
    <row r="81" spans="1:12" s="47" customFormat="1" ht="15.5" x14ac:dyDescent="0.35">
      <c r="A81" s="58" t="s">
        <v>787</v>
      </c>
      <c r="B81" s="82" t="s">
        <v>923</v>
      </c>
      <c r="C81" s="70"/>
      <c r="D81" s="69" t="s">
        <v>36</v>
      </c>
      <c r="E81" s="70">
        <v>28.860000000000003</v>
      </c>
      <c r="F81" s="4"/>
      <c r="G81" s="4"/>
      <c r="H81" s="5">
        <f t="shared" si="36"/>
        <v>0</v>
      </c>
      <c r="I81" s="5">
        <f t="shared" si="37"/>
        <v>0</v>
      </c>
      <c r="J81" s="3">
        <f t="shared" si="38"/>
        <v>0</v>
      </c>
      <c r="K81" s="5">
        <f>(F81+G81)*(1+RESUMO!$P$9)</f>
        <v>0</v>
      </c>
      <c r="L81" s="5">
        <f t="shared" si="39"/>
        <v>0</v>
      </c>
    </row>
    <row r="82" spans="1:12" s="47" customFormat="1" ht="46.5" x14ac:dyDescent="0.35">
      <c r="A82" s="58" t="s">
        <v>788</v>
      </c>
      <c r="B82" s="82" t="s">
        <v>924</v>
      </c>
      <c r="C82" s="70"/>
      <c r="D82" s="69" t="s">
        <v>36</v>
      </c>
      <c r="E82" s="70">
        <v>28.860000000000003</v>
      </c>
      <c r="F82" s="4"/>
      <c r="G82" s="4"/>
      <c r="H82" s="5">
        <f t="shared" si="36"/>
        <v>0</v>
      </c>
      <c r="I82" s="5">
        <f t="shared" si="37"/>
        <v>0</v>
      </c>
      <c r="J82" s="3">
        <f t="shared" si="38"/>
        <v>0</v>
      </c>
      <c r="K82" s="5">
        <f>(F82+G82)*(1+RESUMO!$P$9)</f>
        <v>0</v>
      </c>
      <c r="L82" s="5">
        <f t="shared" si="39"/>
        <v>0</v>
      </c>
    </row>
    <row r="83" spans="1:12" s="47" customFormat="1" ht="15.5" x14ac:dyDescent="0.35">
      <c r="A83" s="58" t="s">
        <v>789</v>
      </c>
      <c r="B83" s="82" t="s">
        <v>911</v>
      </c>
      <c r="C83" s="70"/>
      <c r="D83" s="69" t="s">
        <v>35</v>
      </c>
      <c r="E83" s="70">
        <v>145</v>
      </c>
      <c r="F83" s="4"/>
      <c r="G83" s="4"/>
      <c r="H83" s="5">
        <f t="shared" si="36"/>
        <v>0</v>
      </c>
      <c r="I83" s="5">
        <f t="shared" si="37"/>
        <v>0</v>
      </c>
      <c r="J83" s="3">
        <f t="shared" si="38"/>
        <v>0</v>
      </c>
      <c r="K83" s="5">
        <f>(F83+G83)*(1+RESUMO!$P$9)</f>
        <v>0</v>
      </c>
      <c r="L83" s="5">
        <f t="shared" si="39"/>
        <v>0</v>
      </c>
    </row>
    <row r="84" spans="1:12" s="47" customFormat="1" ht="15.5" x14ac:dyDescent="0.35">
      <c r="A84" s="58" t="s">
        <v>790</v>
      </c>
      <c r="B84" s="82" t="s">
        <v>917</v>
      </c>
      <c r="C84" s="70"/>
      <c r="D84" s="69" t="s">
        <v>35</v>
      </c>
      <c r="E84" s="70">
        <v>145</v>
      </c>
      <c r="F84" s="4"/>
      <c r="G84" s="4"/>
      <c r="H84" s="5">
        <f t="shared" si="36"/>
        <v>0</v>
      </c>
      <c r="I84" s="5">
        <f t="shared" si="37"/>
        <v>0</v>
      </c>
      <c r="J84" s="3">
        <f t="shared" si="38"/>
        <v>0</v>
      </c>
      <c r="K84" s="5">
        <f>(F84+G84)*(1+RESUMO!$P$9)</f>
        <v>0</v>
      </c>
      <c r="L84" s="5">
        <f t="shared" si="39"/>
        <v>0</v>
      </c>
    </row>
    <row r="85" spans="1:12" s="47" customFormat="1" ht="15.5" x14ac:dyDescent="0.35">
      <c r="A85" s="58" t="s">
        <v>791</v>
      </c>
      <c r="B85" s="82" t="s">
        <v>941</v>
      </c>
      <c r="C85" s="70"/>
      <c r="D85" s="69" t="s">
        <v>15</v>
      </c>
      <c r="E85" s="70">
        <v>22</v>
      </c>
      <c r="F85" s="4"/>
      <c r="G85" s="4"/>
      <c r="H85" s="5">
        <f t="shared" si="36"/>
        <v>0</v>
      </c>
      <c r="I85" s="5">
        <f t="shared" si="37"/>
        <v>0</v>
      </c>
      <c r="J85" s="3">
        <f t="shared" si="38"/>
        <v>0</v>
      </c>
      <c r="K85" s="5">
        <f>(F85+G85)*(1+RESUMO!$P$9)</f>
        <v>0</v>
      </c>
      <c r="L85" s="5">
        <f t="shared" si="39"/>
        <v>0</v>
      </c>
    </row>
    <row r="86" spans="1:12" s="47" customFormat="1" ht="31" x14ac:dyDescent="0.35">
      <c r="A86" s="58" t="s">
        <v>792</v>
      </c>
      <c r="B86" s="82" t="s">
        <v>926</v>
      </c>
      <c r="C86" s="70"/>
      <c r="D86" s="69" t="s">
        <v>1001</v>
      </c>
      <c r="E86" s="70">
        <v>1</v>
      </c>
      <c r="F86" s="4"/>
      <c r="G86" s="4"/>
      <c r="H86" s="5">
        <f t="shared" si="36"/>
        <v>0</v>
      </c>
      <c r="I86" s="5">
        <f t="shared" si="37"/>
        <v>0</v>
      </c>
      <c r="J86" s="3">
        <f t="shared" si="38"/>
        <v>0</v>
      </c>
      <c r="K86" s="5">
        <f>(F86+G86)*(1+RESUMO!$P$9)</f>
        <v>0</v>
      </c>
      <c r="L86" s="5">
        <f t="shared" si="39"/>
        <v>0</v>
      </c>
    </row>
    <row r="87" spans="1:12" s="47" customFormat="1" ht="15.5" x14ac:dyDescent="0.35">
      <c r="A87" s="58" t="s">
        <v>793</v>
      </c>
      <c r="B87" s="82" t="s">
        <v>938</v>
      </c>
      <c r="C87" s="70"/>
      <c r="D87" s="69" t="s">
        <v>1000</v>
      </c>
      <c r="E87" s="70">
        <v>5</v>
      </c>
      <c r="F87" s="4"/>
      <c r="G87" s="4"/>
      <c r="H87" s="5">
        <f t="shared" si="36"/>
        <v>0</v>
      </c>
      <c r="I87" s="5">
        <f t="shared" si="37"/>
        <v>0</v>
      </c>
      <c r="J87" s="3">
        <f t="shared" si="38"/>
        <v>0</v>
      </c>
      <c r="K87" s="5">
        <f>(F87+G87)*(1+RESUMO!$P$9)</f>
        <v>0</v>
      </c>
      <c r="L87" s="5">
        <f t="shared" si="39"/>
        <v>0</v>
      </c>
    </row>
    <row r="88" spans="1:12" s="47" customFormat="1" ht="31" x14ac:dyDescent="0.35">
      <c r="A88" s="58" t="s">
        <v>794</v>
      </c>
      <c r="B88" s="82" t="s">
        <v>942</v>
      </c>
      <c r="C88" s="70"/>
      <c r="D88" s="69" t="s">
        <v>35</v>
      </c>
      <c r="E88" s="70">
        <v>145</v>
      </c>
      <c r="F88" s="4"/>
      <c r="G88" s="4"/>
      <c r="H88" s="5">
        <f t="shared" si="36"/>
        <v>0</v>
      </c>
      <c r="I88" s="5">
        <f t="shared" si="37"/>
        <v>0</v>
      </c>
      <c r="J88" s="3">
        <f t="shared" si="38"/>
        <v>0</v>
      </c>
      <c r="K88" s="5">
        <f>(F88+G88)*(1+RESUMO!$P$9)</f>
        <v>0</v>
      </c>
      <c r="L88" s="5">
        <f t="shared" si="39"/>
        <v>0</v>
      </c>
    </row>
    <row r="89" spans="1:12" s="47" customFormat="1" ht="15.5" x14ac:dyDescent="0.35">
      <c r="A89" s="80" t="s">
        <v>75</v>
      </c>
      <c r="B89" s="84" t="s">
        <v>943</v>
      </c>
      <c r="C89" s="88"/>
      <c r="D89" s="89"/>
      <c r="E89" s="88"/>
      <c r="F89" s="8"/>
      <c r="G89" s="8"/>
      <c r="H89" s="73"/>
      <c r="I89" s="73"/>
      <c r="J89" s="73"/>
      <c r="K89" s="103"/>
      <c r="L89" s="73"/>
    </row>
    <row r="90" spans="1:12" s="47" customFormat="1" ht="15.5" x14ac:dyDescent="0.35">
      <c r="A90" s="58" t="s">
        <v>249</v>
      </c>
      <c r="B90" s="82" t="s">
        <v>944</v>
      </c>
      <c r="C90" s="70"/>
      <c r="D90" s="69" t="s">
        <v>35</v>
      </c>
      <c r="E90" s="70">
        <v>328.5</v>
      </c>
      <c r="F90" s="4"/>
      <c r="G90" s="4"/>
      <c r="H90" s="5">
        <f t="shared" ref="H90:H98" si="40">E90*F90</f>
        <v>0</v>
      </c>
      <c r="I90" s="5">
        <f t="shared" ref="I90:I98" si="41">E90*G90</f>
        <v>0</v>
      </c>
      <c r="J90" s="3">
        <f t="shared" ref="J90:J98" si="42">H90+I90</f>
        <v>0</v>
      </c>
      <c r="K90" s="5">
        <f>(F90+G90)*(1+RESUMO!$P$9)</f>
        <v>0</v>
      </c>
      <c r="L90" s="5">
        <f t="shared" ref="L90:L98" si="43">E90*K90</f>
        <v>0</v>
      </c>
    </row>
    <row r="91" spans="1:12" s="47" customFormat="1" ht="15.5" x14ac:dyDescent="0.35">
      <c r="A91" s="58" t="s">
        <v>250</v>
      </c>
      <c r="B91" s="82" t="s">
        <v>939</v>
      </c>
      <c r="C91" s="70"/>
      <c r="D91" s="69" t="s">
        <v>35</v>
      </c>
      <c r="E91" s="70">
        <v>164.25</v>
      </c>
      <c r="F91" s="4"/>
      <c r="G91" s="4"/>
      <c r="H91" s="5">
        <f t="shared" si="40"/>
        <v>0</v>
      </c>
      <c r="I91" s="5">
        <f t="shared" si="41"/>
        <v>0</v>
      </c>
      <c r="J91" s="3">
        <f t="shared" si="42"/>
        <v>0</v>
      </c>
      <c r="K91" s="5">
        <f>(F91+G91)*(1+RESUMO!$P$9)</f>
        <v>0</v>
      </c>
      <c r="L91" s="5">
        <f t="shared" si="43"/>
        <v>0</v>
      </c>
    </row>
    <row r="92" spans="1:12" s="47" customFormat="1" ht="31" x14ac:dyDescent="0.35">
      <c r="A92" s="58" t="s">
        <v>795</v>
      </c>
      <c r="B92" s="82" t="s">
        <v>942</v>
      </c>
      <c r="C92" s="70"/>
      <c r="D92" s="69" t="s">
        <v>35</v>
      </c>
      <c r="E92" s="70">
        <v>164.25</v>
      </c>
      <c r="F92" s="4"/>
      <c r="G92" s="4"/>
      <c r="H92" s="5">
        <f t="shared" si="40"/>
        <v>0</v>
      </c>
      <c r="I92" s="5">
        <f t="shared" si="41"/>
        <v>0</v>
      </c>
      <c r="J92" s="3">
        <f t="shared" si="42"/>
        <v>0</v>
      </c>
      <c r="K92" s="5">
        <f>(F92+G92)*(1+RESUMO!$P$9)</f>
        <v>0</v>
      </c>
      <c r="L92" s="5">
        <f t="shared" si="43"/>
        <v>0</v>
      </c>
    </row>
    <row r="93" spans="1:12" s="47" customFormat="1" ht="46.5" x14ac:dyDescent="0.35">
      <c r="A93" s="58" t="s">
        <v>796</v>
      </c>
      <c r="B93" s="82" t="s">
        <v>936</v>
      </c>
      <c r="C93" s="70"/>
      <c r="D93" s="69" t="s">
        <v>92</v>
      </c>
      <c r="E93" s="70">
        <v>3010.44</v>
      </c>
      <c r="F93" s="4"/>
      <c r="G93" s="4"/>
      <c r="H93" s="5">
        <f t="shared" si="40"/>
        <v>0</v>
      </c>
      <c r="I93" s="5">
        <f t="shared" si="41"/>
        <v>0</v>
      </c>
      <c r="J93" s="3">
        <f t="shared" si="42"/>
        <v>0</v>
      </c>
      <c r="K93" s="5">
        <f>(F93+G93)*(1+RESUMO!$P$9)</f>
        <v>0</v>
      </c>
      <c r="L93" s="5">
        <f t="shared" si="43"/>
        <v>0</v>
      </c>
    </row>
    <row r="94" spans="1:12" s="47" customFormat="1" ht="15.5" x14ac:dyDescent="0.35">
      <c r="A94" s="58" t="s">
        <v>797</v>
      </c>
      <c r="B94" s="82" t="s">
        <v>923</v>
      </c>
      <c r="C94" s="70"/>
      <c r="D94" s="69" t="s">
        <v>36</v>
      </c>
      <c r="E94" s="70">
        <v>32.849999999999994</v>
      </c>
      <c r="F94" s="4"/>
      <c r="G94" s="4"/>
      <c r="H94" s="5">
        <f t="shared" si="40"/>
        <v>0</v>
      </c>
      <c r="I94" s="5">
        <f t="shared" si="41"/>
        <v>0</v>
      </c>
      <c r="J94" s="3">
        <f t="shared" si="42"/>
        <v>0</v>
      </c>
      <c r="K94" s="5">
        <f>(F94+G94)*(1+RESUMO!$P$9)</f>
        <v>0</v>
      </c>
      <c r="L94" s="5">
        <f t="shared" si="43"/>
        <v>0</v>
      </c>
    </row>
    <row r="95" spans="1:12" s="47" customFormat="1" ht="46.5" x14ac:dyDescent="0.35">
      <c r="A95" s="58" t="s">
        <v>798</v>
      </c>
      <c r="B95" s="82" t="s">
        <v>924</v>
      </c>
      <c r="C95" s="70"/>
      <c r="D95" s="69" t="s">
        <v>36</v>
      </c>
      <c r="E95" s="70">
        <v>32.849999999999994</v>
      </c>
      <c r="F95" s="4"/>
      <c r="G95" s="4"/>
      <c r="H95" s="5">
        <f t="shared" si="40"/>
        <v>0</v>
      </c>
      <c r="I95" s="5">
        <f t="shared" si="41"/>
        <v>0</v>
      </c>
      <c r="J95" s="3">
        <f t="shared" si="42"/>
        <v>0</v>
      </c>
      <c r="K95" s="5">
        <f>(F95+G95)*(1+RESUMO!$P$9)</f>
        <v>0</v>
      </c>
      <c r="L95" s="5">
        <f t="shared" si="43"/>
        <v>0</v>
      </c>
    </row>
    <row r="96" spans="1:12" s="47" customFormat="1" ht="15.5" x14ac:dyDescent="0.35">
      <c r="A96" s="58" t="s">
        <v>799</v>
      </c>
      <c r="B96" s="82" t="s">
        <v>937</v>
      </c>
      <c r="C96" s="70"/>
      <c r="D96" s="69" t="s">
        <v>15</v>
      </c>
      <c r="E96" s="70">
        <v>25</v>
      </c>
      <c r="F96" s="4"/>
      <c r="G96" s="4"/>
      <c r="H96" s="5">
        <f t="shared" si="40"/>
        <v>0</v>
      </c>
      <c r="I96" s="5">
        <f t="shared" si="41"/>
        <v>0</v>
      </c>
      <c r="J96" s="3">
        <f t="shared" si="42"/>
        <v>0</v>
      </c>
      <c r="K96" s="5">
        <f>(F96+G96)*(1+RESUMO!$P$9)</f>
        <v>0</v>
      </c>
      <c r="L96" s="5">
        <f t="shared" si="43"/>
        <v>0</v>
      </c>
    </row>
    <row r="97" spans="1:12" s="47" customFormat="1" ht="31" x14ac:dyDescent="0.35">
      <c r="A97" s="58" t="s">
        <v>800</v>
      </c>
      <c r="B97" s="82" t="s">
        <v>926</v>
      </c>
      <c r="C97" s="70"/>
      <c r="D97" s="69" t="s">
        <v>1001</v>
      </c>
      <c r="E97" s="70">
        <v>1</v>
      </c>
      <c r="F97" s="4"/>
      <c r="G97" s="4"/>
      <c r="H97" s="5">
        <f t="shared" si="40"/>
        <v>0</v>
      </c>
      <c r="I97" s="5">
        <f t="shared" si="41"/>
        <v>0</v>
      </c>
      <c r="J97" s="3">
        <f t="shared" si="42"/>
        <v>0</v>
      </c>
      <c r="K97" s="5">
        <f>(F97+G97)*(1+RESUMO!$P$9)</f>
        <v>0</v>
      </c>
      <c r="L97" s="5">
        <f t="shared" si="43"/>
        <v>0</v>
      </c>
    </row>
    <row r="98" spans="1:12" s="47" customFormat="1" ht="15.5" x14ac:dyDescent="0.35">
      <c r="A98" s="58" t="s">
        <v>801</v>
      </c>
      <c r="B98" s="82" t="s">
        <v>938</v>
      </c>
      <c r="C98" s="70"/>
      <c r="D98" s="69" t="s">
        <v>1000</v>
      </c>
      <c r="E98" s="70">
        <v>2</v>
      </c>
      <c r="F98" s="4"/>
      <c r="G98" s="4"/>
      <c r="H98" s="5">
        <f t="shared" si="40"/>
        <v>0</v>
      </c>
      <c r="I98" s="5">
        <f t="shared" si="41"/>
        <v>0</v>
      </c>
      <c r="J98" s="3">
        <f t="shared" si="42"/>
        <v>0</v>
      </c>
      <c r="K98" s="5">
        <f>(F98+G98)*(1+RESUMO!$P$9)</f>
        <v>0</v>
      </c>
      <c r="L98" s="5">
        <f t="shared" si="43"/>
        <v>0</v>
      </c>
    </row>
    <row r="99" spans="1:12" s="47" customFormat="1" ht="15.5" x14ac:dyDescent="0.35">
      <c r="A99" s="80" t="s">
        <v>802</v>
      </c>
      <c r="B99" s="84" t="s">
        <v>945</v>
      </c>
      <c r="C99" s="88"/>
      <c r="D99" s="89"/>
      <c r="E99" s="88"/>
      <c r="F99" s="8"/>
      <c r="G99" s="8"/>
      <c r="H99" s="73"/>
      <c r="I99" s="73"/>
      <c r="J99" s="73"/>
      <c r="K99" s="103"/>
      <c r="L99" s="73"/>
    </row>
    <row r="100" spans="1:12" s="47" customFormat="1" ht="15.5" x14ac:dyDescent="0.35">
      <c r="A100" s="58" t="s">
        <v>803</v>
      </c>
      <c r="B100" s="82" t="s">
        <v>946</v>
      </c>
      <c r="C100" s="70"/>
      <c r="D100" s="69" t="s">
        <v>36</v>
      </c>
      <c r="E100" s="70">
        <v>10.120000000000001</v>
      </c>
      <c r="F100" s="4"/>
      <c r="G100" s="4"/>
      <c r="H100" s="5">
        <f t="shared" ref="H100:H115" si="44">E100*F100</f>
        <v>0</v>
      </c>
      <c r="I100" s="5">
        <f t="shared" ref="I100:I115" si="45">E100*G100</f>
        <v>0</v>
      </c>
      <c r="J100" s="3">
        <f t="shared" ref="J100:J115" si="46">H100+I100</f>
        <v>0</v>
      </c>
      <c r="K100" s="5">
        <f>(F100+G100)*(1+RESUMO!$P$9)</f>
        <v>0</v>
      </c>
      <c r="L100" s="5">
        <f t="shared" ref="L100:L115" si="47">E100*K100</f>
        <v>0</v>
      </c>
    </row>
    <row r="101" spans="1:12" s="47" customFormat="1" ht="15.5" x14ac:dyDescent="0.35">
      <c r="A101" s="58" t="s">
        <v>804</v>
      </c>
      <c r="B101" s="82" t="s">
        <v>914</v>
      </c>
      <c r="C101" s="70"/>
      <c r="D101" s="69" t="s">
        <v>92</v>
      </c>
      <c r="E101" s="70">
        <v>170.24</v>
      </c>
      <c r="F101" s="4"/>
      <c r="G101" s="4"/>
      <c r="H101" s="5">
        <f t="shared" si="44"/>
        <v>0</v>
      </c>
      <c r="I101" s="5">
        <f t="shared" si="45"/>
        <v>0</v>
      </c>
      <c r="J101" s="3">
        <f t="shared" si="46"/>
        <v>0</v>
      </c>
      <c r="K101" s="5">
        <f>(F101+G101)*(1+RESUMO!$P$9)</f>
        <v>0</v>
      </c>
      <c r="L101" s="5">
        <f t="shared" si="47"/>
        <v>0</v>
      </c>
    </row>
    <row r="102" spans="1:12" s="47" customFormat="1" ht="46.5" x14ac:dyDescent="0.35">
      <c r="A102" s="58" t="s">
        <v>805</v>
      </c>
      <c r="B102" s="82" t="s">
        <v>936</v>
      </c>
      <c r="C102" s="70"/>
      <c r="D102" s="69" t="s">
        <v>92</v>
      </c>
      <c r="E102" s="70">
        <v>103.32</v>
      </c>
      <c r="F102" s="4"/>
      <c r="G102" s="4"/>
      <c r="H102" s="5">
        <f t="shared" si="44"/>
        <v>0</v>
      </c>
      <c r="I102" s="5">
        <f t="shared" si="45"/>
        <v>0</v>
      </c>
      <c r="J102" s="3">
        <f t="shared" si="46"/>
        <v>0</v>
      </c>
      <c r="K102" s="5">
        <f>(F102+G102)*(1+RESUMO!$P$9)</f>
        <v>0</v>
      </c>
      <c r="L102" s="5">
        <f t="shared" si="47"/>
        <v>0</v>
      </c>
    </row>
    <row r="103" spans="1:12" s="47" customFormat="1" ht="15.5" x14ac:dyDescent="0.35">
      <c r="A103" s="58" t="s">
        <v>806</v>
      </c>
      <c r="B103" s="82" t="s">
        <v>912</v>
      </c>
      <c r="C103" s="70"/>
      <c r="D103" s="69" t="s">
        <v>36</v>
      </c>
      <c r="E103" s="70">
        <v>2.5300000000000002</v>
      </c>
      <c r="F103" s="4"/>
      <c r="G103" s="4"/>
      <c r="H103" s="5">
        <f t="shared" si="44"/>
        <v>0</v>
      </c>
      <c r="I103" s="5">
        <f t="shared" si="45"/>
        <v>0</v>
      </c>
      <c r="J103" s="3">
        <f t="shared" si="46"/>
        <v>0</v>
      </c>
      <c r="K103" s="5">
        <f>(F103+G103)*(1+RESUMO!$P$9)</f>
        <v>0</v>
      </c>
      <c r="L103" s="5">
        <f t="shared" si="47"/>
        <v>0</v>
      </c>
    </row>
    <row r="104" spans="1:12" s="47" customFormat="1" ht="15.5" x14ac:dyDescent="0.35">
      <c r="A104" s="58" t="s">
        <v>807</v>
      </c>
      <c r="B104" s="82" t="s">
        <v>923</v>
      </c>
      <c r="C104" s="70"/>
      <c r="D104" s="69" t="s">
        <v>36</v>
      </c>
      <c r="E104" s="70">
        <v>5.0600000000000005</v>
      </c>
      <c r="F104" s="4"/>
      <c r="G104" s="4"/>
      <c r="H104" s="5">
        <f t="shared" si="44"/>
        <v>0</v>
      </c>
      <c r="I104" s="5">
        <f t="shared" si="45"/>
        <v>0</v>
      </c>
      <c r="J104" s="3">
        <f t="shared" si="46"/>
        <v>0</v>
      </c>
      <c r="K104" s="5">
        <f>(F104+G104)*(1+RESUMO!$P$9)</f>
        <v>0</v>
      </c>
      <c r="L104" s="5">
        <f t="shared" si="47"/>
        <v>0</v>
      </c>
    </row>
    <row r="105" spans="1:12" s="47" customFormat="1" ht="46.5" x14ac:dyDescent="0.35">
      <c r="A105" s="58" t="s">
        <v>808</v>
      </c>
      <c r="B105" s="82" t="s">
        <v>924</v>
      </c>
      <c r="C105" s="70"/>
      <c r="D105" s="69" t="s">
        <v>36</v>
      </c>
      <c r="E105" s="70">
        <v>5.0600000000000005</v>
      </c>
      <c r="F105" s="4"/>
      <c r="G105" s="4"/>
      <c r="H105" s="5">
        <f t="shared" si="44"/>
        <v>0</v>
      </c>
      <c r="I105" s="5">
        <f t="shared" si="45"/>
        <v>0</v>
      </c>
      <c r="J105" s="3">
        <f t="shared" si="46"/>
        <v>0</v>
      </c>
      <c r="K105" s="5">
        <f>(F105+G105)*(1+RESUMO!$P$9)</f>
        <v>0</v>
      </c>
      <c r="L105" s="5">
        <f t="shared" si="47"/>
        <v>0</v>
      </c>
    </row>
    <row r="106" spans="1:12" s="47" customFormat="1" ht="15.5" x14ac:dyDescent="0.35">
      <c r="A106" s="58" t="s">
        <v>809</v>
      </c>
      <c r="B106" s="82" t="s">
        <v>911</v>
      </c>
      <c r="C106" s="70"/>
      <c r="D106" s="69" t="s">
        <v>35</v>
      </c>
      <c r="E106" s="70">
        <v>26</v>
      </c>
      <c r="F106" s="4"/>
      <c r="G106" s="4"/>
      <c r="H106" s="5">
        <f t="shared" si="44"/>
        <v>0</v>
      </c>
      <c r="I106" s="5">
        <f t="shared" si="45"/>
        <v>0</v>
      </c>
      <c r="J106" s="3">
        <f t="shared" si="46"/>
        <v>0</v>
      </c>
      <c r="K106" s="5">
        <f>(F106+G106)*(1+RESUMO!$P$9)</f>
        <v>0</v>
      </c>
      <c r="L106" s="5">
        <f t="shared" si="47"/>
        <v>0</v>
      </c>
    </row>
    <row r="107" spans="1:12" s="47" customFormat="1" ht="15.5" x14ac:dyDescent="0.35">
      <c r="A107" s="58" t="s">
        <v>810</v>
      </c>
      <c r="B107" s="82" t="s">
        <v>917</v>
      </c>
      <c r="C107" s="70"/>
      <c r="D107" s="69" t="s">
        <v>35</v>
      </c>
      <c r="E107" s="70">
        <v>26</v>
      </c>
      <c r="F107" s="4"/>
      <c r="G107" s="4"/>
      <c r="H107" s="5">
        <f t="shared" si="44"/>
        <v>0</v>
      </c>
      <c r="I107" s="5">
        <f t="shared" si="45"/>
        <v>0</v>
      </c>
      <c r="J107" s="3">
        <f t="shared" si="46"/>
        <v>0</v>
      </c>
      <c r="K107" s="5">
        <f>(F107+G107)*(1+RESUMO!$P$9)</f>
        <v>0</v>
      </c>
      <c r="L107" s="5">
        <f t="shared" si="47"/>
        <v>0</v>
      </c>
    </row>
    <row r="108" spans="1:12" s="47" customFormat="1" ht="15.5" x14ac:dyDescent="0.35">
      <c r="A108" s="58" t="s">
        <v>811</v>
      </c>
      <c r="B108" s="82" t="s">
        <v>941</v>
      </c>
      <c r="C108" s="70"/>
      <c r="D108" s="69" t="s">
        <v>15</v>
      </c>
      <c r="E108" s="70">
        <v>4</v>
      </c>
      <c r="F108" s="4"/>
      <c r="G108" s="4"/>
      <c r="H108" s="5">
        <f t="shared" si="44"/>
        <v>0</v>
      </c>
      <c r="I108" s="5">
        <f t="shared" si="45"/>
        <v>0</v>
      </c>
      <c r="J108" s="3">
        <f t="shared" si="46"/>
        <v>0</v>
      </c>
      <c r="K108" s="5">
        <f>(F108+G108)*(1+RESUMO!$P$9)</f>
        <v>0</v>
      </c>
      <c r="L108" s="5">
        <f t="shared" si="47"/>
        <v>0</v>
      </c>
    </row>
    <row r="109" spans="1:12" s="47" customFormat="1" ht="31" x14ac:dyDescent="0.35">
      <c r="A109" s="58" t="s">
        <v>812</v>
      </c>
      <c r="B109" s="82" t="s">
        <v>926</v>
      </c>
      <c r="C109" s="70"/>
      <c r="D109" s="69" t="s">
        <v>1001</v>
      </c>
      <c r="E109" s="70">
        <v>1</v>
      </c>
      <c r="F109" s="4"/>
      <c r="G109" s="4"/>
      <c r="H109" s="5">
        <f t="shared" si="44"/>
        <v>0</v>
      </c>
      <c r="I109" s="5">
        <f t="shared" si="45"/>
        <v>0</v>
      </c>
      <c r="J109" s="3">
        <f t="shared" si="46"/>
        <v>0</v>
      </c>
      <c r="K109" s="5">
        <f>(F109+G109)*(1+RESUMO!$P$9)</f>
        <v>0</v>
      </c>
      <c r="L109" s="5">
        <f t="shared" si="47"/>
        <v>0</v>
      </c>
    </row>
    <row r="110" spans="1:12" s="47" customFormat="1" ht="15.5" x14ac:dyDescent="0.35">
      <c r="A110" s="58" t="s">
        <v>813</v>
      </c>
      <c r="B110" s="82" t="s">
        <v>938</v>
      </c>
      <c r="C110" s="70"/>
      <c r="D110" s="69" t="s">
        <v>1000</v>
      </c>
      <c r="E110" s="70">
        <v>1</v>
      </c>
      <c r="F110" s="4"/>
      <c r="G110" s="4"/>
      <c r="H110" s="5">
        <f t="shared" si="44"/>
        <v>0</v>
      </c>
      <c r="I110" s="5">
        <f t="shared" si="45"/>
        <v>0</v>
      </c>
      <c r="J110" s="3">
        <f t="shared" si="46"/>
        <v>0</v>
      </c>
      <c r="K110" s="5">
        <f>(F110+G110)*(1+RESUMO!$P$9)</f>
        <v>0</v>
      </c>
      <c r="L110" s="5">
        <f t="shared" si="47"/>
        <v>0</v>
      </c>
    </row>
    <row r="111" spans="1:12" s="47" customFormat="1" ht="46.5" x14ac:dyDescent="0.35">
      <c r="A111" s="58" t="s">
        <v>814</v>
      </c>
      <c r="B111" s="53" t="s">
        <v>947</v>
      </c>
      <c r="C111" s="70"/>
      <c r="D111" s="69" t="s">
        <v>35</v>
      </c>
      <c r="E111" s="70">
        <v>2.8000000000000003</v>
      </c>
      <c r="F111" s="4"/>
      <c r="G111" s="4"/>
      <c r="H111" s="5">
        <f t="shared" si="44"/>
        <v>0</v>
      </c>
      <c r="I111" s="5">
        <f t="shared" si="45"/>
        <v>0</v>
      </c>
      <c r="J111" s="3">
        <f t="shared" si="46"/>
        <v>0</v>
      </c>
      <c r="K111" s="5">
        <f>(F111+G111)*(1+RESUMO!$P$9)</f>
        <v>0</v>
      </c>
      <c r="L111" s="5">
        <f t="shared" si="47"/>
        <v>0</v>
      </c>
    </row>
    <row r="112" spans="1:12" s="47" customFormat="1" ht="31" x14ac:dyDescent="0.35">
      <c r="A112" s="58" t="s">
        <v>815</v>
      </c>
      <c r="B112" s="53" t="s">
        <v>313</v>
      </c>
      <c r="C112" s="70"/>
      <c r="D112" s="69" t="s">
        <v>35</v>
      </c>
      <c r="E112" s="70">
        <v>5.6000000000000005</v>
      </c>
      <c r="F112" s="4"/>
      <c r="G112" s="4"/>
      <c r="H112" s="5">
        <f t="shared" si="44"/>
        <v>0</v>
      </c>
      <c r="I112" s="5">
        <f t="shared" si="45"/>
        <v>0</v>
      </c>
      <c r="J112" s="3">
        <f t="shared" si="46"/>
        <v>0</v>
      </c>
      <c r="K112" s="5">
        <f>(F112+G112)*(1+RESUMO!$P$9)</f>
        <v>0</v>
      </c>
      <c r="L112" s="5">
        <f t="shared" si="47"/>
        <v>0</v>
      </c>
    </row>
    <row r="113" spans="1:12" s="47" customFormat="1" ht="15.5" x14ac:dyDescent="0.35">
      <c r="A113" s="58" t="s">
        <v>816</v>
      </c>
      <c r="B113" s="82" t="s">
        <v>314</v>
      </c>
      <c r="C113" s="70"/>
      <c r="D113" s="69" t="s">
        <v>35</v>
      </c>
      <c r="E113" s="70">
        <v>5.6000000000000005</v>
      </c>
      <c r="F113" s="4"/>
      <c r="G113" s="4"/>
      <c r="H113" s="5">
        <f t="shared" si="44"/>
        <v>0</v>
      </c>
      <c r="I113" s="5">
        <f t="shared" si="45"/>
        <v>0</v>
      </c>
      <c r="J113" s="3">
        <f t="shared" si="46"/>
        <v>0</v>
      </c>
      <c r="K113" s="5">
        <f>(F113+G113)*(1+RESUMO!$P$9)</f>
        <v>0</v>
      </c>
      <c r="L113" s="5">
        <f t="shared" si="47"/>
        <v>0</v>
      </c>
    </row>
    <row r="114" spans="1:12" s="47" customFormat="1" ht="15.5" x14ac:dyDescent="0.35">
      <c r="A114" s="58" t="s">
        <v>817</v>
      </c>
      <c r="B114" s="82" t="s">
        <v>117</v>
      </c>
      <c r="C114" s="70"/>
      <c r="D114" s="69" t="s">
        <v>35</v>
      </c>
      <c r="E114" s="70">
        <v>5.6000000000000005</v>
      </c>
      <c r="F114" s="4"/>
      <c r="G114" s="4"/>
      <c r="H114" s="5">
        <f t="shared" si="44"/>
        <v>0</v>
      </c>
      <c r="I114" s="5">
        <f t="shared" si="45"/>
        <v>0</v>
      </c>
      <c r="J114" s="3">
        <f t="shared" si="46"/>
        <v>0</v>
      </c>
      <c r="K114" s="5">
        <f>(F114+G114)*(1+RESUMO!$P$9)</f>
        <v>0</v>
      </c>
      <c r="L114" s="5">
        <f t="shared" si="47"/>
        <v>0</v>
      </c>
    </row>
    <row r="115" spans="1:12" s="47" customFormat="1" ht="15.5" x14ac:dyDescent="0.35">
      <c r="A115" s="58" t="s">
        <v>818</v>
      </c>
      <c r="B115" s="82" t="s">
        <v>948</v>
      </c>
      <c r="C115" s="70"/>
      <c r="D115" s="69" t="s">
        <v>35</v>
      </c>
      <c r="E115" s="70">
        <v>5.6000000000000005</v>
      </c>
      <c r="F115" s="4"/>
      <c r="G115" s="4"/>
      <c r="H115" s="5">
        <f t="shared" si="44"/>
        <v>0</v>
      </c>
      <c r="I115" s="5">
        <f t="shared" si="45"/>
        <v>0</v>
      </c>
      <c r="J115" s="3">
        <f t="shared" si="46"/>
        <v>0</v>
      </c>
      <c r="K115" s="5">
        <f>(F115+G115)*(1+RESUMO!$P$9)</f>
        <v>0</v>
      </c>
      <c r="L115" s="5">
        <f t="shared" si="47"/>
        <v>0</v>
      </c>
    </row>
    <row r="116" spans="1:12" s="47" customFormat="1" ht="15.5" x14ac:dyDescent="0.35">
      <c r="A116" s="80" t="s">
        <v>819</v>
      </c>
      <c r="B116" s="84" t="s">
        <v>949</v>
      </c>
      <c r="C116" s="88"/>
      <c r="D116" s="89"/>
      <c r="E116" s="88"/>
      <c r="F116" s="8"/>
      <c r="G116" s="8"/>
      <c r="H116" s="73"/>
      <c r="I116" s="73"/>
      <c r="J116" s="73"/>
      <c r="K116" s="103"/>
      <c r="L116" s="73"/>
    </row>
    <row r="117" spans="1:12" s="47" customFormat="1" ht="15.5" x14ac:dyDescent="0.35">
      <c r="A117" s="58" t="s">
        <v>820</v>
      </c>
      <c r="B117" s="82" t="s">
        <v>912</v>
      </c>
      <c r="C117" s="70"/>
      <c r="D117" s="69" t="s">
        <v>36</v>
      </c>
      <c r="E117" s="70">
        <v>5.8000000000000007</v>
      </c>
      <c r="F117" s="4"/>
      <c r="G117" s="4"/>
      <c r="H117" s="5">
        <f t="shared" ref="H117" si="48">E117*F117</f>
        <v>0</v>
      </c>
      <c r="I117" s="5">
        <f t="shared" ref="I117" si="49">E117*G117</f>
        <v>0</v>
      </c>
      <c r="J117" s="3">
        <f t="shared" ref="J117" si="50">H117+I117</f>
        <v>0</v>
      </c>
      <c r="K117" s="5">
        <f>(F117+G117)*(1+RESUMO!$P$9)</f>
        <v>0</v>
      </c>
      <c r="L117" s="5">
        <f t="shared" ref="L117" si="51">E117*K117</f>
        <v>0</v>
      </c>
    </row>
    <row r="118" spans="1:12" s="47" customFormat="1" ht="15.5" x14ac:dyDescent="0.35">
      <c r="A118" s="81">
        <v>5</v>
      </c>
      <c r="B118" s="83" t="s">
        <v>950</v>
      </c>
      <c r="C118" s="90"/>
      <c r="D118" s="91"/>
      <c r="E118" s="90"/>
      <c r="F118" s="2"/>
      <c r="G118" s="2"/>
      <c r="H118" s="72">
        <f>SUBTOTAL(9,H119:H158)</f>
        <v>0</v>
      </c>
      <c r="I118" s="72">
        <f>SUBTOTAL(9,I119:I158)</f>
        <v>0</v>
      </c>
      <c r="J118" s="72">
        <f>SUBTOTAL(9,J119:J158)</f>
        <v>0</v>
      </c>
      <c r="K118" s="101"/>
      <c r="L118" s="72">
        <f>SUBTOTAL(9,L119:L158)</f>
        <v>0</v>
      </c>
    </row>
    <row r="119" spans="1:12" s="47" customFormat="1" ht="15.5" x14ac:dyDescent="0.35">
      <c r="A119" s="80" t="s">
        <v>19</v>
      </c>
      <c r="B119" s="84" t="s">
        <v>951</v>
      </c>
      <c r="C119" s="88"/>
      <c r="D119" s="89"/>
      <c r="E119" s="88"/>
      <c r="F119" s="8"/>
      <c r="G119" s="8"/>
      <c r="H119" s="73"/>
      <c r="I119" s="73"/>
      <c r="J119" s="73"/>
      <c r="K119" s="103"/>
      <c r="L119" s="73"/>
    </row>
    <row r="120" spans="1:12" s="47" customFormat="1" ht="15.5" x14ac:dyDescent="0.35">
      <c r="A120" s="58" t="s">
        <v>251</v>
      </c>
      <c r="B120" s="82" t="s">
        <v>952</v>
      </c>
      <c r="C120" s="70"/>
      <c r="D120" s="69" t="s">
        <v>35</v>
      </c>
      <c r="E120" s="70">
        <v>78.12</v>
      </c>
      <c r="F120" s="4"/>
      <c r="G120" s="4"/>
      <c r="H120" s="5">
        <f t="shared" ref="H120:H127" si="52">E120*F120</f>
        <v>0</v>
      </c>
      <c r="I120" s="5">
        <f t="shared" ref="I120:I127" si="53">E120*G120</f>
        <v>0</v>
      </c>
      <c r="J120" s="3">
        <f t="shared" ref="J120:J127" si="54">H120+I120</f>
        <v>0</v>
      </c>
      <c r="K120" s="5">
        <f>(F120+G120)*(1+RESUMO!$P$9)</f>
        <v>0</v>
      </c>
      <c r="L120" s="5">
        <f t="shared" ref="L120:L127" si="55">E120*K120</f>
        <v>0</v>
      </c>
    </row>
    <row r="121" spans="1:12" s="47" customFormat="1" ht="46.5" x14ac:dyDescent="0.35">
      <c r="A121" s="58" t="s">
        <v>252</v>
      </c>
      <c r="B121" s="82" t="s">
        <v>936</v>
      </c>
      <c r="C121" s="70"/>
      <c r="D121" s="69" t="s">
        <v>92</v>
      </c>
      <c r="E121" s="70">
        <v>567.88</v>
      </c>
      <c r="F121" s="4"/>
      <c r="G121" s="4"/>
      <c r="H121" s="5">
        <f t="shared" si="52"/>
        <v>0</v>
      </c>
      <c r="I121" s="5">
        <f t="shared" si="53"/>
        <v>0</v>
      </c>
      <c r="J121" s="3">
        <f t="shared" si="54"/>
        <v>0</v>
      </c>
      <c r="K121" s="5">
        <f>(F121+G121)*(1+RESUMO!$P$9)</f>
        <v>0</v>
      </c>
      <c r="L121" s="5">
        <f t="shared" si="55"/>
        <v>0</v>
      </c>
    </row>
    <row r="122" spans="1:12" s="47" customFormat="1" ht="15.5" x14ac:dyDescent="0.35">
      <c r="A122" s="58" t="s">
        <v>821</v>
      </c>
      <c r="B122" s="82" t="s">
        <v>923</v>
      </c>
      <c r="C122" s="70"/>
      <c r="D122" s="69" t="s">
        <v>36</v>
      </c>
      <c r="E122" s="70">
        <v>5.4162299999999997</v>
      </c>
      <c r="F122" s="4"/>
      <c r="G122" s="4"/>
      <c r="H122" s="5">
        <f t="shared" si="52"/>
        <v>0</v>
      </c>
      <c r="I122" s="5">
        <f t="shared" si="53"/>
        <v>0</v>
      </c>
      <c r="J122" s="3">
        <f t="shared" si="54"/>
        <v>0</v>
      </c>
      <c r="K122" s="5">
        <f>(F122+G122)*(1+RESUMO!$P$9)</f>
        <v>0</v>
      </c>
      <c r="L122" s="5">
        <f t="shared" si="55"/>
        <v>0</v>
      </c>
    </row>
    <row r="123" spans="1:12" s="47" customFormat="1" ht="46.5" x14ac:dyDescent="0.35">
      <c r="A123" s="58" t="s">
        <v>822</v>
      </c>
      <c r="B123" s="82" t="s">
        <v>924</v>
      </c>
      <c r="C123" s="70"/>
      <c r="D123" s="69" t="s">
        <v>36</v>
      </c>
      <c r="E123" s="70">
        <v>5.4162299999999997</v>
      </c>
      <c r="F123" s="4"/>
      <c r="G123" s="4"/>
      <c r="H123" s="5">
        <f t="shared" si="52"/>
        <v>0</v>
      </c>
      <c r="I123" s="5">
        <f t="shared" si="53"/>
        <v>0</v>
      </c>
      <c r="J123" s="3">
        <f t="shared" si="54"/>
        <v>0</v>
      </c>
      <c r="K123" s="5">
        <f>(F123+G123)*(1+RESUMO!$P$9)</f>
        <v>0</v>
      </c>
      <c r="L123" s="5">
        <f t="shared" si="55"/>
        <v>0</v>
      </c>
    </row>
    <row r="124" spans="1:12" s="47" customFormat="1" ht="15.5" x14ac:dyDescent="0.35">
      <c r="A124" s="58" t="s">
        <v>823</v>
      </c>
      <c r="B124" s="82" t="s">
        <v>953</v>
      </c>
      <c r="C124" s="70"/>
      <c r="D124" s="69" t="s">
        <v>35</v>
      </c>
      <c r="E124" s="70">
        <v>78.12</v>
      </c>
      <c r="F124" s="4"/>
      <c r="G124" s="4"/>
      <c r="H124" s="5">
        <f t="shared" si="52"/>
        <v>0</v>
      </c>
      <c r="I124" s="5">
        <f t="shared" si="53"/>
        <v>0</v>
      </c>
      <c r="J124" s="3">
        <f t="shared" si="54"/>
        <v>0</v>
      </c>
      <c r="K124" s="5">
        <f>(F124+G124)*(1+RESUMO!$P$9)</f>
        <v>0</v>
      </c>
      <c r="L124" s="5">
        <f t="shared" si="55"/>
        <v>0</v>
      </c>
    </row>
    <row r="125" spans="1:12" s="47" customFormat="1" ht="15.5" x14ac:dyDescent="0.35">
      <c r="A125" s="58" t="s">
        <v>824</v>
      </c>
      <c r="B125" s="82" t="s">
        <v>941</v>
      </c>
      <c r="C125" s="70"/>
      <c r="D125" s="69" t="s">
        <v>15</v>
      </c>
      <c r="E125" s="70">
        <v>5</v>
      </c>
      <c r="F125" s="4"/>
      <c r="G125" s="4"/>
      <c r="H125" s="5">
        <f t="shared" si="52"/>
        <v>0</v>
      </c>
      <c r="I125" s="5">
        <f t="shared" si="53"/>
        <v>0</v>
      </c>
      <c r="J125" s="3">
        <f t="shared" si="54"/>
        <v>0</v>
      </c>
      <c r="K125" s="5">
        <f>(F125+G125)*(1+RESUMO!$P$9)</f>
        <v>0</v>
      </c>
      <c r="L125" s="5">
        <f t="shared" si="55"/>
        <v>0</v>
      </c>
    </row>
    <row r="126" spans="1:12" s="47" customFormat="1" ht="31" x14ac:dyDescent="0.35">
      <c r="A126" s="58" t="s">
        <v>825</v>
      </c>
      <c r="B126" s="82" t="s">
        <v>926</v>
      </c>
      <c r="C126" s="70"/>
      <c r="D126" s="69" t="s">
        <v>999</v>
      </c>
      <c r="E126" s="70">
        <v>1</v>
      </c>
      <c r="F126" s="4"/>
      <c r="G126" s="4"/>
      <c r="H126" s="5">
        <f t="shared" si="52"/>
        <v>0</v>
      </c>
      <c r="I126" s="5">
        <f t="shared" si="53"/>
        <v>0</v>
      </c>
      <c r="J126" s="3">
        <f t="shared" si="54"/>
        <v>0</v>
      </c>
      <c r="K126" s="5">
        <f>(F126+G126)*(1+RESUMO!$P$9)</f>
        <v>0</v>
      </c>
      <c r="L126" s="5">
        <f t="shared" si="55"/>
        <v>0</v>
      </c>
    </row>
    <row r="127" spans="1:12" s="47" customFormat="1" ht="15.5" x14ac:dyDescent="0.35">
      <c r="A127" s="58" t="s">
        <v>826</v>
      </c>
      <c r="B127" s="82" t="s">
        <v>938</v>
      </c>
      <c r="C127" s="70"/>
      <c r="D127" s="69" t="s">
        <v>1000</v>
      </c>
      <c r="E127" s="70">
        <v>1</v>
      </c>
      <c r="F127" s="4"/>
      <c r="G127" s="4"/>
      <c r="H127" s="5">
        <f t="shared" si="52"/>
        <v>0</v>
      </c>
      <c r="I127" s="5">
        <f t="shared" si="53"/>
        <v>0</v>
      </c>
      <c r="J127" s="3">
        <f t="shared" si="54"/>
        <v>0</v>
      </c>
      <c r="K127" s="5">
        <f>(F127+G127)*(1+RESUMO!$P$9)</f>
        <v>0</v>
      </c>
      <c r="L127" s="5">
        <f t="shared" si="55"/>
        <v>0</v>
      </c>
    </row>
    <row r="128" spans="1:12" s="47" customFormat="1" ht="15.5" x14ac:dyDescent="0.35">
      <c r="A128" s="80" t="s">
        <v>70</v>
      </c>
      <c r="B128" s="84" t="s">
        <v>954</v>
      </c>
      <c r="C128" s="88"/>
      <c r="D128" s="89"/>
      <c r="E128" s="88"/>
      <c r="F128" s="8"/>
      <c r="G128" s="8"/>
      <c r="H128" s="73"/>
      <c r="I128" s="73"/>
      <c r="J128" s="73"/>
      <c r="K128" s="103"/>
      <c r="L128" s="73"/>
    </row>
    <row r="129" spans="1:12" s="47" customFormat="1" ht="15.5" x14ac:dyDescent="0.35">
      <c r="A129" s="58" t="s">
        <v>253</v>
      </c>
      <c r="B129" s="82" t="s">
        <v>952</v>
      </c>
      <c r="C129" s="70"/>
      <c r="D129" s="69" t="s">
        <v>35</v>
      </c>
      <c r="E129" s="70">
        <v>128.84</v>
      </c>
      <c r="F129" s="4"/>
      <c r="G129" s="4"/>
      <c r="H129" s="5">
        <f t="shared" ref="H129:H133" si="56">E129*F129</f>
        <v>0</v>
      </c>
      <c r="I129" s="5">
        <f t="shared" ref="I129:I133" si="57">E129*G129</f>
        <v>0</v>
      </c>
      <c r="J129" s="3">
        <f t="shared" ref="J129:J133" si="58">H129+I129</f>
        <v>0</v>
      </c>
      <c r="K129" s="5">
        <f>(F129+G129)*(1+RESUMO!$P$9)</f>
        <v>0</v>
      </c>
      <c r="L129" s="5">
        <f t="shared" ref="L129:L133" si="59">E129*K129</f>
        <v>0</v>
      </c>
    </row>
    <row r="130" spans="1:12" s="47" customFormat="1" ht="46.5" x14ac:dyDescent="0.35">
      <c r="A130" s="58" t="s">
        <v>827</v>
      </c>
      <c r="B130" s="82" t="s">
        <v>936</v>
      </c>
      <c r="C130" s="70"/>
      <c r="D130" s="69" t="s">
        <v>92</v>
      </c>
      <c r="E130" s="70">
        <v>1559.11</v>
      </c>
      <c r="F130" s="4"/>
      <c r="G130" s="4"/>
      <c r="H130" s="5">
        <f t="shared" si="56"/>
        <v>0</v>
      </c>
      <c r="I130" s="5">
        <f t="shared" si="57"/>
        <v>0</v>
      </c>
      <c r="J130" s="3">
        <f t="shared" si="58"/>
        <v>0</v>
      </c>
      <c r="K130" s="5">
        <f>(F130+G130)*(1+RESUMO!$P$9)</f>
        <v>0</v>
      </c>
      <c r="L130" s="5">
        <f t="shared" si="59"/>
        <v>0</v>
      </c>
    </row>
    <row r="131" spans="1:12" s="47" customFormat="1" ht="15.5" x14ac:dyDescent="0.35">
      <c r="A131" s="58" t="s">
        <v>828</v>
      </c>
      <c r="B131" s="82" t="s">
        <v>923</v>
      </c>
      <c r="C131" s="70"/>
      <c r="D131" s="69" t="s">
        <v>36</v>
      </c>
      <c r="E131" s="70">
        <v>13.808</v>
      </c>
      <c r="F131" s="4"/>
      <c r="G131" s="4"/>
      <c r="H131" s="5">
        <f t="shared" si="56"/>
        <v>0</v>
      </c>
      <c r="I131" s="5">
        <f t="shared" si="57"/>
        <v>0</v>
      </c>
      <c r="J131" s="3">
        <f t="shared" si="58"/>
        <v>0</v>
      </c>
      <c r="K131" s="5">
        <f>(F131+G131)*(1+RESUMO!$P$9)</f>
        <v>0</v>
      </c>
      <c r="L131" s="5">
        <f t="shared" si="59"/>
        <v>0</v>
      </c>
    </row>
    <row r="132" spans="1:12" s="47" customFormat="1" ht="46.5" x14ac:dyDescent="0.35">
      <c r="A132" s="58" t="s">
        <v>829</v>
      </c>
      <c r="B132" s="82" t="s">
        <v>924</v>
      </c>
      <c r="C132" s="70"/>
      <c r="D132" s="69" t="s">
        <v>36</v>
      </c>
      <c r="E132" s="70">
        <v>13.808</v>
      </c>
      <c r="F132" s="4"/>
      <c r="G132" s="4"/>
      <c r="H132" s="5">
        <f t="shared" si="56"/>
        <v>0</v>
      </c>
      <c r="I132" s="5">
        <f t="shared" si="57"/>
        <v>0</v>
      </c>
      <c r="J132" s="3">
        <f t="shared" si="58"/>
        <v>0</v>
      </c>
      <c r="K132" s="5">
        <f>(F132+G132)*(1+RESUMO!$P$9)</f>
        <v>0</v>
      </c>
      <c r="L132" s="5">
        <f t="shared" si="59"/>
        <v>0</v>
      </c>
    </row>
    <row r="133" spans="1:12" s="47" customFormat="1" ht="15.5" x14ac:dyDescent="0.35">
      <c r="A133" s="58" t="s">
        <v>830</v>
      </c>
      <c r="B133" s="82" t="s">
        <v>953</v>
      </c>
      <c r="C133" s="70"/>
      <c r="D133" s="69" t="s">
        <v>35</v>
      </c>
      <c r="E133" s="70">
        <v>128.84</v>
      </c>
      <c r="F133" s="4"/>
      <c r="G133" s="4"/>
      <c r="H133" s="5">
        <f t="shared" si="56"/>
        <v>0</v>
      </c>
      <c r="I133" s="5">
        <f t="shared" si="57"/>
        <v>0</v>
      </c>
      <c r="J133" s="3">
        <f t="shared" si="58"/>
        <v>0</v>
      </c>
      <c r="K133" s="5">
        <f>(F133+G133)*(1+RESUMO!$P$9)</f>
        <v>0</v>
      </c>
      <c r="L133" s="5">
        <f t="shared" si="59"/>
        <v>0</v>
      </c>
    </row>
    <row r="134" spans="1:12" s="47" customFormat="1" ht="15.5" x14ac:dyDescent="0.35">
      <c r="A134" s="80" t="s">
        <v>831</v>
      </c>
      <c r="B134" s="84" t="s">
        <v>955</v>
      </c>
      <c r="C134" s="88"/>
      <c r="D134" s="89"/>
      <c r="E134" s="88"/>
      <c r="F134" s="8"/>
      <c r="G134" s="8"/>
      <c r="H134" s="73"/>
      <c r="I134" s="73"/>
      <c r="J134" s="73"/>
      <c r="K134" s="103"/>
      <c r="L134" s="73"/>
    </row>
    <row r="135" spans="1:12" s="47" customFormat="1" ht="15.5" x14ac:dyDescent="0.35">
      <c r="A135" s="58" t="s">
        <v>832</v>
      </c>
      <c r="B135" s="82" t="s">
        <v>952</v>
      </c>
      <c r="C135" s="70"/>
      <c r="D135" s="69" t="s">
        <v>35</v>
      </c>
      <c r="E135" s="70">
        <v>200.6</v>
      </c>
      <c r="F135" s="4"/>
      <c r="G135" s="4"/>
      <c r="H135" s="5">
        <f t="shared" ref="H135:H143" si="60">E135*F135</f>
        <v>0</v>
      </c>
      <c r="I135" s="5">
        <f t="shared" ref="I135:I143" si="61">E135*G135</f>
        <v>0</v>
      </c>
      <c r="J135" s="3">
        <f t="shared" ref="J135:J143" si="62">H135+I135</f>
        <v>0</v>
      </c>
      <c r="K135" s="5">
        <f>(F135+G135)*(1+RESUMO!$P$9)</f>
        <v>0</v>
      </c>
      <c r="L135" s="5">
        <f t="shared" ref="L135:L143" si="63">E135*K135</f>
        <v>0</v>
      </c>
    </row>
    <row r="136" spans="1:12" s="47" customFormat="1" ht="46.5" x14ac:dyDescent="0.35">
      <c r="A136" s="58" t="s">
        <v>833</v>
      </c>
      <c r="B136" s="82" t="s">
        <v>936</v>
      </c>
      <c r="C136" s="70"/>
      <c r="D136" s="69" t="s">
        <v>92</v>
      </c>
      <c r="E136" s="70">
        <v>3148.98</v>
      </c>
      <c r="F136" s="4"/>
      <c r="G136" s="4"/>
      <c r="H136" s="5">
        <f t="shared" si="60"/>
        <v>0</v>
      </c>
      <c r="I136" s="5">
        <f t="shared" si="61"/>
        <v>0</v>
      </c>
      <c r="J136" s="3">
        <f t="shared" si="62"/>
        <v>0</v>
      </c>
      <c r="K136" s="5">
        <f>(F136+G136)*(1+RESUMO!$P$9)</f>
        <v>0</v>
      </c>
      <c r="L136" s="5">
        <f t="shared" si="63"/>
        <v>0</v>
      </c>
    </row>
    <row r="137" spans="1:12" s="47" customFormat="1" ht="15.5" x14ac:dyDescent="0.35">
      <c r="A137" s="58" t="s">
        <v>834</v>
      </c>
      <c r="B137" s="82" t="s">
        <v>923</v>
      </c>
      <c r="C137" s="70"/>
      <c r="D137" s="69" t="s">
        <v>36</v>
      </c>
      <c r="E137" s="70">
        <v>30.089999999999996</v>
      </c>
      <c r="F137" s="4"/>
      <c r="G137" s="4"/>
      <c r="H137" s="5">
        <f t="shared" si="60"/>
        <v>0</v>
      </c>
      <c r="I137" s="5">
        <f t="shared" si="61"/>
        <v>0</v>
      </c>
      <c r="J137" s="3">
        <f t="shared" si="62"/>
        <v>0</v>
      </c>
      <c r="K137" s="5">
        <f>(F137+G137)*(1+RESUMO!$P$9)</f>
        <v>0</v>
      </c>
      <c r="L137" s="5">
        <f t="shared" si="63"/>
        <v>0</v>
      </c>
    </row>
    <row r="138" spans="1:12" s="47" customFormat="1" ht="46.5" x14ac:dyDescent="0.35">
      <c r="A138" s="58" t="s">
        <v>835</v>
      </c>
      <c r="B138" s="82" t="s">
        <v>924</v>
      </c>
      <c r="C138" s="70"/>
      <c r="D138" s="69" t="s">
        <v>36</v>
      </c>
      <c r="E138" s="70">
        <v>30.089999999999996</v>
      </c>
      <c r="F138" s="4"/>
      <c r="G138" s="4"/>
      <c r="H138" s="5">
        <f t="shared" si="60"/>
        <v>0</v>
      </c>
      <c r="I138" s="5">
        <f t="shared" si="61"/>
        <v>0</v>
      </c>
      <c r="J138" s="3">
        <f t="shared" si="62"/>
        <v>0</v>
      </c>
      <c r="K138" s="5">
        <f>(F138+G138)*(1+RESUMO!$P$9)</f>
        <v>0</v>
      </c>
      <c r="L138" s="5">
        <f t="shared" si="63"/>
        <v>0</v>
      </c>
    </row>
    <row r="139" spans="1:12" s="47" customFormat="1" ht="15.5" x14ac:dyDescent="0.35">
      <c r="A139" s="58" t="s">
        <v>836</v>
      </c>
      <c r="B139" s="82" t="s">
        <v>917</v>
      </c>
      <c r="C139" s="70"/>
      <c r="D139" s="69" t="s">
        <v>35</v>
      </c>
      <c r="E139" s="70">
        <v>225</v>
      </c>
      <c r="F139" s="4"/>
      <c r="G139" s="4"/>
      <c r="H139" s="5">
        <f t="shared" si="60"/>
        <v>0</v>
      </c>
      <c r="I139" s="5">
        <f t="shared" si="61"/>
        <v>0</v>
      </c>
      <c r="J139" s="3">
        <f t="shared" si="62"/>
        <v>0</v>
      </c>
      <c r="K139" s="5">
        <f>(F139+G139)*(1+RESUMO!$P$9)</f>
        <v>0</v>
      </c>
      <c r="L139" s="5">
        <f t="shared" si="63"/>
        <v>0</v>
      </c>
    </row>
    <row r="140" spans="1:12" s="47" customFormat="1" ht="15.5" x14ac:dyDescent="0.35">
      <c r="A140" s="58" t="s">
        <v>837</v>
      </c>
      <c r="B140" s="82" t="s">
        <v>953</v>
      </c>
      <c r="C140" s="70"/>
      <c r="D140" s="69" t="s">
        <v>35</v>
      </c>
      <c r="E140" s="70">
        <v>200.6</v>
      </c>
      <c r="F140" s="4"/>
      <c r="G140" s="4"/>
      <c r="H140" s="5">
        <f t="shared" si="60"/>
        <v>0</v>
      </c>
      <c r="I140" s="5">
        <f t="shared" si="61"/>
        <v>0</v>
      </c>
      <c r="J140" s="3">
        <f t="shared" si="62"/>
        <v>0</v>
      </c>
      <c r="K140" s="5">
        <f>(F140+G140)*(1+RESUMO!$P$9)</f>
        <v>0</v>
      </c>
      <c r="L140" s="5">
        <f t="shared" si="63"/>
        <v>0</v>
      </c>
    </row>
    <row r="141" spans="1:12" s="47" customFormat="1" ht="15.5" x14ac:dyDescent="0.35">
      <c r="A141" s="58" t="s">
        <v>838</v>
      </c>
      <c r="B141" s="82" t="s">
        <v>941</v>
      </c>
      <c r="C141" s="70" t="s">
        <v>1002</v>
      </c>
      <c r="D141" s="69" t="s">
        <v>15</v>
      </c>
      <c r="E141" s="70">
        <v>33</v>
      </c>
      <c r="F141" s="4"/>
      <c r="G141" s="4"/>
      <c r="H141" s="5">
        <f t="shared" si="60"/>
        <v>0</v>
      </c>
      <c r="I141" s="5">
        <f t="shared" si="61"/>
        <v>0</v>
      </c>
      <c r="J141" s="3">
        <f t="shared" si="62"/>
        <v>0</v>
      </c>
      <c r="K141" s="5">
        <f>(F141+G141)*(1+RESUMO!$P$9)</f>
        <v>0</v>
      </c>
      <c r="L141" s="5">
        <f t="shared" si="63"/>
        <v>0</v>
      </c>
    </row>
    <row r="142" spans="1:12" s="47" customFormat="1" ht="31" x14ac:dyDescent="0.35">
      <c r="A142" s="58" t="s">
        <v>839</v>
      </c>
      <c r="B142" s="82" t="s">
        <v>926</v>
      </c>
      <c r="C142" s="70" t="s">
        <v>1002</v>
      </c>
      <c r="D142" s="69" t="s">
        <v>999</v>
      </c>
      <c r="E142" s="70">
        <v>2</v>
      </c>
      <c r="F142" s="4"/>
      <c r="G142" s="4"/>
      <c r="H142" s="5">
        <f t="shared" si="60"/>
        <v>0</v>
      </c>
      <c r="I142" s="5">
        <f t="shared" si="61"/>
        <v>0</v>
      </c>
      <c r="J142" s="3">
        <f t="shared" si="62"/>
        <v>0</v>
      </c>
      <c r="K142" s="5">
        <f>(F142+G142)*(1+RESUMO!$P$9)</f>
        <v>0</v>
      </c>
      <c r="L142" s="5">
        <f t="shared" si="63"/>
        <v>0</v>
      </c>
    </row>
    <row r="143" spans="1:12" s="47" customFormat="1" ht="15.5" x14ac:dyDescent="0.35">
      <c r="A143" s="58" t="s">
        <v>840</v>
      </c>
      <c r="B143" s="82" t="s">
        <v>938</v>
      </c>
      <c r="C143" s="70" t="s">
        <v>1002</v>
      </c>
      <c r="D143" s="69" t="s">
        <v>1000</v>
      </c>
      <c r="E143" s="70">
        <v>1</v>
      </c>
      <c r="F143" s="4"/>
      <c r="G143" s="4"/>
      <c r="H143" s="5">
        <f t="shared" si="60"/>
        <v>0</v>
      </c>
      <c r="I143" s="5">
        <f t="shared" si="61"/>
        <v>0</v>
      </c>
      <c r="J143" s="3">
        <f t="shared" si="62"/>
        <v>0</v>
      </c>
      <c r="K143" s="5">
        <f>(F143+G143)*(1+RESUMO!$P$9)</f>
        <v>0</v>
      </c>
      <c r="L143" s="5">
        <f t="shared" si="63"/>
        <v>0</v>
      </c>
    </row>
    <row r="144" spans="1:12" s="47" customFormat="1" ht="15.5" x14ac:dyDescent="0.35">
      <c r="A144" s="80" t="s">
        <v>841</v>
      </c>
      <c r="B144" s="84" t="s">
        <v>956</v>
      </c>
      <c r="C144" s="88"/>
      <c r="D144" s="89"/>
      <c r="E144" s="88"/>
      <c r="F144" s="8"/>
      <c r="G144" s="8"/>
      <c r="H144" s="73"/>
      <c r="I144" s="73"/>
      <c r="J144" s="73"/>
      <c r="K144" s="103"/>
      <c r="L144" s="73"/>
    </row>
    <row r="145" spans="1:12" s="47" customFormat="1" ht="15.5" x14ac:dyDescent="0.35">
      <c r="A145" s="58" t="s">
        <v>842</v>
      </c>
      <c r="B145" s="82" t="s">
        <v>952</v>
      </c>
      <c r="C145" s="70"/>
      <c r="D145" s="69" t="s">
        <v>35</v>
      </c>
      <c r="E145" s="70">
        <v>133.10500000000002</v>
      </c>
      <c r="F145" s="4"/>
      <c r="G145" s="4"/>
      <c r="H145" s="5">
        <f t="shared" ref="H145:H149" si="64">E145*F145</f>
        <v>0</v>
      </c>
      <c r="I145" s="5">
        <f t="shared" ref="I145:I149" si="65">E145*G145</f>
        <v>0</v>
      </c>
      <c r="J145" s="3">
        <f t="shared" ref="J145:J149" si="66">H145+I145</f>
        <v>0</v>
      </c>
      <c r="K145" s="5">
        <f>(F145+G145)*(1+RESUMO!$P$9)</f>
        <v>0</v>
      </c>
      <c r="L145" s="5">
        <f t="shared" ref="L145:L149" si="67">E145*K145</f>
        <v>0</v>
      </c>
    </row>
    <row r="146" spans="1:12" s="47" customFormat="1" ht="46.5" x14ac:dyDescent="0.35">
      <c r="A146" s="58" t="s">
        <v>843</v>
      </c>
      <c r="B146" s="82" t="s">
        <v>936</v>
      </c>
      <c r="C146" s="70"/>
      <c r="D146" s="69" t="s">
        <v>92</v>
      </c>
      <c r="E146" s="70">
        <v>1121.99</v>
      </c>
      <c r="F146" s="4"/>
      <c r="G146" s="4"/>
      <c r="H146" s="5">
        <f t="shared" si="64"/>
        <v>0</v>
      </c>
      <c r="I146" s="5">
        <f t="shared" si="65"/>
        <v>0</v>
      </c>
      <c r="J146" s="3">
        <f t="shared" si="66"/>
        <v>0</v>
      </c>
      <c r="K146" s="5">
        <f>(F146+G146)*(1+RESUMO!$P$9)</f>
        <v>0</v>
      </c>
      <c r="L146" s="5">
        <f t="shared" si="67"/>
        <v>0</v>
      </c>
    </row>
    <row r="147" spans="1:12" s="47" customFormat="1" ht="15.5" x14ac:dyDescent="0.35">
      <c r="A147" s="58" t="s">
        <v>844</v>
      </c>
      <c r="B147" s="82" t="s">
        <v>923</v>
      </c>
      <c r="C147" s="70"/>
      <c r="D147" s="69" t="s">
        <v>36</v>
      </c>
      <c r="E147" s="70">
        <v>11.478</v>
      </c>
      <c r="F147" s="4"/>
      <c r="G147" s="4"/>
      <c r="H147" s="5">
        <f t="shared" si="64"/>
        <v>0</v>
      </c>
      <c r="I147" s="5">
        <f t="shared" si="65"/>
        <v>0</v>
      </c>
      <c r="J147" s="3">
        <f t="shared" si="66"/>
        <v>0</v>
      </c>
      <c r="K147" s="5">
        <f>(F147+G147)*(1+RESUMO!$P$9)</f>
        <v>0</v>
      </c>
      <c r="L147" s="5">
        <f t="shared" si="67"/>
        <v>0</v>
      </c>
    </row>
    <row r="148" spans="1:12" s="47" customFormat="1" ht="46.5" x14ac:dyDescent="0.35">
      <c r="A148" s="58" t="s">
        <v>845</v>
      </c>
      <c r="B148" s="82" t="s">
        <v>924</v>
      </c>
      <c r="C148" s="70"/>
      <c r="D148" s="69" t="s">
        <v>36</v>
      </c>
      <c r="E148" s="70">
        <v>11.478</v>
      </c>
      <c r="F148" s="4"/>
      <c r="G148" s="4"/>
      <c r="H148" s="5">
        <f t="shared" si="64"/>
        <v>0</v>
      </c>
      <c r="I148" s="5">
        <f t="shared" si="65"/>
        <v>0</v>
      </c>
      <c r="J148" s="3">
        <f t="shared" si="66"/>
        <v>0</v>
      </c>
      <c r="K148" s="5">
        <f>(F148+G148)*(1+RESUMO!$P$9)</f>
        <v>0</v>
      </c>
      <c r="L148" s="5">
        <f t="shared" si="67"/>
        <v>0</v>
      </c>
    </row>
    <row r="149" spans="1:12" s="47" customFormat="1" ht="15.5" x14ac:dyDescent="0.35">
      <c r="A149" s="58" t="s">
        <v>846</v>
      </c>
      <c r="B149" s="82" t="s">
        <v>953</v>
      </c>
      <c r="C149" s="70"/>
      <c r="D149" s="69" t="s">
        <v>35</v>
      </c>
      <c r="E149" s="70">
        <v>133.10500000000002</v>
      </c>
      <c r="F149" s="4"/>
      <c r="G149" s="4"/>
      <c r="H149" s="5">
        <f t="shared" si="64"/>
        <v>0</v>
      </c>
      <c r="I149" s="5">
        <f t="shared" si="65"/>
        <v>0</v>
      </c>
      <c r="J149" s="3">
        <f t="shared" si="66"/>
        <v>0</v>
      </c>
      <c r="K149" s="5">
        <f>(F149+G149)*(1+RESUMO!$P$9)</f>
        <v>0</v>
      </c>
      <c r="L149" s="5">
        <f t="shared" si="67"/>
        <v>0</v>
      </c>
    </row>
    <row r="150" spans="1:12" s="47" customFormat="1" ht="15.5" x14ac:dyDescent="0.35">
      <c r="A150" s="80" t="s">
        <v>847</v>
      </c>
      <c r="B150" s="84" t="s">
        <v>957</v>
      </c>
      <c r="C150" s="88"/>
      <c r="D150" s="89"/>
      <c r="E150" s="88"/>
      <c r="F150" s="8"/>
      <c r="G150" s="8"/>
      <c r="H150" s="73"/>
      <c r="I150" s="73"/>
      <c r="J150" s="73"/>
      <c r="K150" s="103"/>
      <c r="L150" s="73"/>
    </row>
    <row r="151" spans="1:12" s="47" customFormat="1" ht="15.5" x14ac:dyDescent="0.35">
      <c r="A151" s="58" t="s">
        <v>848</v>
      </c>
      <c r="B151" s="82" t="s">
        <v>958</v>
      </c>
      <c r="C151" s="70"/>
      <c r="D151" s="69" t="s">
        <v>35</v>
      </c>
      <c r="E151" s="70">
        <v>224</v>
      </c>
      <c r="F151" s="4"/>
      <c r="G151" s="4"/>
      <c r="H151" s="5">
        <f t="shared" ref="H151:H158" si="68">E151*F151</f>
        <v>0</v>
      </c>
      <c r="I151" s="5">
        <f t="shared" ref="I151:I158" si="69">E151*G151</f>
        <v>0</v>
      </c>
      <c r="J151" s="3">
        <f t="shared" ref="J151:J158" si="70">H151+I151</f>
        <v>0</v>
      </c>
      <c r="K151" s="5">
        <f>(F151+G151)*(1+RESUMO!$P$9)</f>
        <v>0</v>
      </c>
      <c r="L151" s="5">
        <f t="shared" ref="L151:L158" si="71">E151*K151</f>
        <v>0</v>
      </c>
    </row>
    <row r="152" spans="1:12" s="47" customFormat="1" ht="46.5" x14ac:dyDescent="0.35">
      <c r="A152" s="58" t="s">
        <v>849</v>
      </c>
      <c r="B152" s="82" t="s">
        <v>936</v>
      </c>
      <c r="C152" s="70"/>
      <c r="D152" s="69" t="s">
        <v>92</v>
      </c>
      <c r="E152" s="70">
        <v>646.66</v>
      </c>
      <c r="F152" s="4"/>
      <c r="G152" s="4"/>
      <c r="H152" s="5">
        <f t="shared" si="68"/>
        <v>0</v>
      </c>
      <c r="I152" s="5">
        <f t="shared" si="69"/>
        <v>0</v>
      </c>
      <c r="J152" s="3">
        <f t="shared" si="70"/>
        <v>0</v>
      </c>
      <c r="K152" s="5">
        <f>(F152+G152)*(1+RESUMO!$P$9)</f>
        <v>0</v>
      </c>
      <c r="L152" s="5">
        <f t="shared" si="71"/>
        <v>0</v>
      </c>
    </row>
    <row r="153" spans="1:12" s="47" customFormat="1" ht="15.5" x14ac:dyDescent="0.35">
      <c r="A153" s="58" t="s">
        <v>850</v>
      </c>
      <c r="B153" s="82" t="s">
        <v>959</v>
      </c>
      <c r="C153" s="70"/>
      <c r="D153" s="69" t="s">
        <v>92</v>
      </c>
      <c r="E153" s="70">
        <v>608.01</v>
      </c>
      <c r="F153" s="4"/>
      <c r="G153" s="4"/>
      <c r="H153" s="5">
        <f t="shared" si="68"/>
        <v>0</v>
      </c>
      <c r="I153" s="5">
        <f t="shared" si="69"/>
        <v>0</v>
      </c>
      <c r="J153" s="3">
        <f t="shared" si="70"/>
        <v>0</v>
      </c>
      <c r="K153" s="5">
        <f>(F153+G153)*(1+RESUMO!$P$9)</f>
        <v>0</v>
      </c>
      <c r="L153" s="5">
        <f t="shared" si="71"/>
        <v>0</v>
      </c>
    </row>
    <row r="154" spans="1:12" s="47" customFormat="1" ht="15.5" x14ac:dyDescent="0.35">
      <c r="A154" s="58" t="s">
        <v>851</v>
      </c>
      <c r="B154" s="82" t="s">
        <v>923</v>
      </c>
      <c r="C154" s="70"/>
      <c r="D154" s="69" t="s">
        <v>36</v>
      </c>
      <c r="E154" s="70">
        <v>8.9600000000000009</v>
      </c>
      <c r="F154" s="4"/>
      <c r="G154" s="4"/>
      <c r="H154" s="5">
        <f t="shared" si="68"/>
        <v>0</v>
      </c>
      <c r="I154" s="5">
        <f t="shared" si="69"/>
        <v>0</v>
      </c>
      <c r="J154" s="3">
        <f t="shared" si="70"/>
        <v>0</v>
      </c>
      <c r="K154" s="5">
        <f>(F154+G154)*(1+RESUMO!$P$9)</f>
        <v>0</v>
      </c>
      <c r="L154" s="5">
        <f t="shared" si="71"/>
        <v>0</v>
      </c>
    </row>
    <row r="155" spans="1:12" s="47" customFormat="1" ht="46.5" x14ac:dyDescent="0.35">
      <c r="A155" s="58" t="s">
        <v>852</v>
      </c>
      <c r="B155" s="82" t="s">
        <v>924</v>
      </c>
      <c r="C155" s="70"/>
      <c r="D155" s="69" t="s">
        <v>36</v>
      </c>
      <c r="E155" s="70">
        <v>8.9600000000000009</v>
      </c>
      <c r="F155" s="4"/>
      <c r="G155" s="4"/>
      <c r="H155" s="5">
        <f t="shared" si="68"/>
        <v>0</v>
      </c>
      <c r="I155" s="5">
        <f t="shared" si="69"/>
        <v>0</v>
      </c>
      <c r="J155" s="3">
        <f t="shared" si="70"/>
        <v>0</v>
      </c>
      <c r="K155" s="5">
        <f>(F155+G155)*(1+RESUMO!$P$9)</f>
        <v>0</v>
      </c>
      <c r="L155" s="5">
        <f t="shared" si="71"/>
        <v>0</v>
      </c>
    </row>
    <row r="156" spans="1:12" s="47" customFormat="1" ht="31" x14ac:dyDescent="0.35">
      <c r="A156" s="58" t="s">
        <v>853</v>
      </c>
      <c r="B156" s="82" t="s">
        <v>941</v>
      </c>
      <c r="C156" s="70" t="s">
        <v>1003</v>
      </c>
      <c r="D156" s="69" t="s">
        <v>15</v>
      </c>
      <c r="E156" s="70">
        <v>16</v>
      </c>
      <c r="F156" s="4"/>
      <c r="G156" s="4"/>
      <c r="H156" s="5">
        <f t="shared" si="68"/>
        <v>0</v>
      </c>
      <c r="I156" s="5">
        <f t="shared" si="69"/>
        <v>0</v>
      </c>
      <c r="J156" s="3">
        <f t="shared" si="70"/>
        <v>0</v>
      </c>
      <c r="K156" s="5">
        <f>(F156+G156)*(1+RESUMO!$P$9)</f>
        <v>0</v>
      </c>
      <c r="L156" s="5">
        <f t="shared" si="71"/>
        <v>0</v>
      </c>
    </row>
    <row r="157" spans="1:12" s="47" customFormat="1" ht="31" x14ac:dyDescent="0.35">
      <c r="A157" s="58" t="s">
        <v>854</v>
      </c>
      <c r="B157" s="82" t="s">
        <v>926</v>
      </c>
      <c r="C157" s="70" t="s">
        <v>1003</v>
      </c>
      <c r="D157" s="69" t="s">
        <v>999</v>
      </c>
      <c r="E157" s="70">
        <v>1</v>
      </c>
      <c r="F157" s="4"/>
      <c r="G157" s="4"/>
      <c r="H157" s="5">
        <f t="shared" si="68"/>
        <v>0</v>
      </c>
      <c r="I157" s="5">
        <f t="shared" si="69"/>
        <v>0</v>
      </c>
      <c r="J157" s="3">
        <f t="shared" si="70"/>
        <v>0</v>
      </c>
      <c r="K157" s="5">
        <f>(F157+G157)*(1+RESUMO!$P$9)</f>
        <v>0</v>
      </c>
      <c r="L157" s="5">
        <f t="shared" si="71"/>
        <v>0</v>
      </c>
    </row>
    <row r="158" spans="1:12" s="47" customFormat="1" ht="31" x14ac:dyDescent="0.35">
      <c r="A158" s="58" t="s">
        <v>855</v>
      </c>
      <c r="B158" s="82" t="s">
        <v>938</v>
      </c>
      <c r="C158" s="70" t="s">
        <v>1003</v>
      </c>
      <c r="D158" s="69" t="s">
        <v>1000</v>
      </c>
      <c r="E158" s="70">
        <v>1</v>
      </c>
      <c r="F158" s="4"/>
      <c r="G158" s="4"/>
      <c r="H158" s="5">
        <f t="shared" si="68"/>
        <v>0</v>
      </c>
      <c r="I158" s="5">
        <f t="shared" si="69"/>
        <v>0</v>
      </c>
      <c r="J158" s="3">
        <f t="shared" si="70"/>
        <v>0</v>
      </c>
      <c r="K158" s="5">
        <f>(F158+G158)*(1+RESUMO!$P$9)</f>
        <v>0</v>
      </c>
      <c r="L158" s="5">
        <f t="shared" si="71"/>
        <v>0</v>
      </c>
    </row>
    <row r="159" spans="1:12" s="47" customFormat="1" ht="15.5" x14ac:dyDescent="0.35">
      <c r="A159" s="81">
        <v>6</v>
      </c>
      <c r="B159" s="83" t="s">
        <v>960</v>
      </c>
      <c r="C159" s="90"/>
      <c r="D159" s="91"/>
      <c r="E159" s="90"/>
      <c r="F159" s="2"/>
      <c r="G159" s="2"/>
      <c r="H159" s="72">
        <f>SUBTOTAL(9,H160:H167)</f>
        <v>0</v>
      </c>
      <c r="I159" s="72">
        <f>SUBTOTAL(9,I160:I167)</f>
        <v>0</v>
      </c>
      <c r="J159" s="72">
        <f>SUBTOTAL(9,J160:J167)</f>
        <v>0</v>
      </c>
      <c r="K159" s="101"/>
      <c r="L159" s="72">
        <f>SUBTOTAL(9,L160:L167)</f>
        <v>0</v>
      </c>
    </row>
    <row r="160" spans="1:12" s="47" customFormat="1" ht="15.5" x14ac:dyDescent="0.35">
      <c r="A160" s="80" t="s">
        <v>76</v>
      </c>
      <c r="B160" s="84" t="s">
        <v>960</v>
      </c>
      <c r="C160" s="88"/>
      <c r="D160" s="89"/>
      <c r="E160" s="88"/>
      <c r="F160" s="8"/>
      <c r="G160" s="8"/>
      <c r="H160" s="73"/>
      <c r="I160" s="73"/>
      <c r="J160" s="73"/>
      <c r="K160" s="103"/>
      <c r="L160" s="73"/>
    </row>
    <row r="161" spans="1:12" s="47" customFormat="1" ht="15.5" x14ac:dyDescent="0.35">
      <c r="A161" s="58" t="s">
        <v>856</v>
      </c>
      <c r="B161" s="82" t="s">
        <v>961</v>
      </c>
      <c r="C161" s="70"/>
      <c r="D161" s="69" t="s">
        <v>92</v>
      </c>
      <c r="E161" s="70">
        <v>4623.1899999999996</v>
      </c>
      <c r="F161" s="4"/>
      <c r="G161" s="4"/>
      <c r="H161" s="5">
        <f t="shared" ref="H161:H163" si="72">E161*F161</f>
        <v>0</v>
      </c>
      <c r="I161" s="5">
        <f t="shared" ref="I161:I163" si="73">E161*G161</f>
        <v>0</v>
      </c>
      <c r="J161" s="3">
        <f t="shared" ref="J161:J163" si="74">H161+I161</f>
        <v>0</v>
      </c>
      <c r="K161" s="5">
        <f>(F161+G161)*(1+RESUMO!$P$9)</f>
        <v>0</v>
      </c>
      <c r="L161" s="5">
        <f t="shared" ref="L161:L163" si="75">E161*K161</f>
        <v>0</v>
      </c>
    </row>
    <row r="162" spans="1:12" s="47" customFormat="1" ht="15.5" x14ac:dyDescent="0.35">
      <c r="A162" s="58" t="s">
        <v>857</v>
      </c>
      <c r="B162" s="82" t="s">
        <v>962</v>
      </c>
      <c r="C162" s="70"/>
      <c r="D162" s="69" t="s">
        <v>92</v>
      </c>
      <c r="E162" s="70">
        <v>4623.1899999999996</v>
      </c>
      <c r="F162" s="4"/>
      <c r="G162" s="4"/>
      <c r="H162" s="5">
        <f t="shared" si="72"/>
        <v>0</v>
      </c>
      <c r="I162" s="5">
        <f t="shared" si="73"/>
        <v>0</v>
      </c>
      <c r="J162" s="3">
        <f t="shared" si="74"/>
        <v>0</v>
      </c>
      <c r="K162" s="5">
        <f>(F162+G162)*(1+RESUMO!$P$9)</f>
        <v>0</v>
      </c>
      <c r="L162" s="5">
        <f t="shared" si="75"/>
        <v>0</v>
      </c>
    </row>
    <row r="163" spans="1:12" s="47" customFormat="1" ht="15.5" x14ac:dyDescent="0.35">
      <c r="A163" s="58" t="s">
        <v>858</v>
      </c>
      <c r="B163" s="82" t="s">
        <v>963</v>
      </c>
      <c r="C163" s="70"/>
      <c r="D163" s="69" t="s">
        <v>92</v>
      </c>
      <c r="E163" s="70">
        <v>4623.1899999999996</v>
      </c>
      <c r="F163" s="4"/>
      <c r="G163" s="4"/>
      <c r="H163" s="5">
        <f t="shared" si="72"/>
        <v>0</v>
      </c>
      <c r="I163" s="5">
        <f t="shared" si="73"/>
        <v>0</v>
      </c>
      <c r="J163" s="3">
        <f t="shared" si="74"/>
        <v>0</v>
      </c>
      <c r="K163" s="5">
        <f>(F163+G163)*(1+RESUMO!$P$9)</f>
        <v>0</v>
      </c>
      <c r="L163" s="5">
        <f t="shared" si="75"/>
        <v>0</v>
      </c>
    </row>
    <row r="164" spans="1:12" s="47" customFormat="1" ht="15.5" x14ac:dyDescent="0.35">
      <c r="A164" s="80" t="s">
        <v>70</v>
      </c>
      <c r="B164" s="84" t="s">
        <v>964</v>
      </c>
      <c r="C164" s="88"/>
      <c r="D164" s="89"/>
      <c r="E164" s="88"/>
      <c r="F164" s="8"/>
      <c r="G164" s="8"/>
      <c r="H164" s="73"/>
      <c r="I164" s="73"/>
      <c r="J164" s="73"/>
      <c r="K164" s="103"/>
      <c r="L164" s="73"/>
    </row>
    <row r="165" spans="1:12" s="47" customFormat="1" ht="15.5" x14ac:dyDescent="0.35">
      <c r="A165" s="58" t="s">
        <v>253</v>
      </c>
      <c r="B165" s="82" t="s">
        <v>961</v>
      </c>
      <c r="C165" s="70"/>
      <c r="D165" s="69" t="s">
        <v>92</v>
      </c>
      <c r="E165" s="70">
        <v>428.05400000000003</v>
      </c>
      <c r="F165" s="4"/>
      <c r="G165" s="4"/>
      <c r="H165" s="5">
        <f t="shared" ref="H165:H167" si="76">E165*F165</f>
        <v>0</v>
      </c>
      <c r="I165" s="5">
        <f t="shared" ref="I165:I167" si="77">E165*G165</f>
        <v>0</v>
      </c>
      <c r="J165" s="3">
        <f t="shared" ref="J165:J167" si="78">H165+I165</f>
        <v>0</v>
      </c>
      <c r="K165" s="5">
        <f>(F165+G165)*(1+RESUMO!$P$9)</f>
        <v>0</v>
      </c>
      <c r="L165" s="5">
        <f t="shared" ref="L165:L167" si="79">E165*K165</f>
        <v>0</v>
      </c>
    </row>
    <row r="166" spans="1:12" s="47" customFormat="1" ht="15.5" x14ac:dyDescent="0.35">
      <c r="A166" s="58" t="s">
        <v>827</v>
      </c>
      <c r="B166" s="82" t="s">
        <v>962</v>
      </c>
      <c r="C166" s="70"/>
      <c r="D166" s="69" t="s">
        <v>92</v>
      </c>
      <c r="E166" s="70">
        <v>428.05400000000003</v>
      </c>
      <c r="F166" s="4"/>
      <c r="G166" s="4"/>
      <c r="H166" s="5">
        <f t="shared" si="76"/>
        <v>0</v>
      </c>
      <c r="I166" s="5">
        <f t="shared" si="77"/>
        <v>0</v>
      </c>
      <c r="J166" s="3">
        <f t="shared" si="78"/>
        <v>0</v>
      </c>
      <c r="K166" s="5">
        <f>(F166+G166)*(1+RESUMO!$P$9)</f>
        <v>0</v>
      </c>
      <c r="L166" s="5">
        <f t="shared" si="79"/>
        <v>0</v>
      </c>
    </row>
    <row r="167" spans="1:12" s="47" customFormat="1" ht="15.5" x14ac:dyDescent="0.35">
      <c r="A167" s="58" t="s">
        <v>828</v>
      </c>
      <c r="B167" s="82" t="s">
        <v>963</v>
      </c>
      <c r="C167" s="70"/>
      <c r="D167" s="69" t="s">
        <v>92</v>
      </c>
      <c r="E167" s="70">
        <v>428.05400000000003</v>
      </c>
      <c r="F167" s="4"/>
      <c r="G167" s="4"/>
      <c r="H167" s="5">
        <f t="shared" si="76"/>
        <v>0</v>
      </c>
      <c r="I167" s="5">
        <f t="shared" si="77"/>
        <v>0</v>
      </c>
      <c r="J167" s="3">
        <f t="shared" si="78"/>
        <v>0</v>
      </c>
      <c r="K167" s="5">
        <f>(F167+G167)*(1+RESUMO!$P$9)</f>
        <v>0</v>
      </c>
      <c r="L167" s="5">
        <f t="shared" si="79"/>
        <v>0</v>
      </c>
    </row>
    <row r="168" spans="1:12" s="47" customFormat="1" ht="15.5" x14ac:dyDescent="0.35">
      <c r="A168" s="81">
        <v>7</v>
      </c>
      <c r="B168" s="83" t="s">
        <v>151</v>
      </c>
      <c r="C168" s="90"/>
      <c r="D168" s="91"/>
      <c r="E168" s="90"/>
      <c r="F168" s="2"/>
      <c r="G168" s="2"/>
      <c r="H168" s="72">
        <f>SUBTOTAL(9,H169:H211)</f>
        <v>0</v>
      </c>
      <c r="I168" s="72">
        <f>SUBTOTAL(9,I169:I211)</f>
        <v>0</v>
      </c>
      <c r="J168" s="72">
        <f>SUBTOTAL(9,J169:J211)</f>
        <v>0</v>
      </c>
      <c r="K168" s="101"/>
      <c r="L168" s="72">
        <f>SUBTOTAL(9,L169:L211)</f>
        <v>0</v>
      </c>
    </row>
    <row r="169" spans="1:12" s="47" customFormat="1" ht="15.5" x14ac:dyDescent="0.35">
      <c r="A169" s="80" t="s">
        <v>79</v>
      </c>
      <c r="B169" s="84" t="s">
        <v>152</v>
      </c>
      <c r="C169" s="88"/>
      <c r="D169" s="89"/>
      <c r="E169" s="88"/>
      <c r="F169" s="8"/>
      <c r="G169" s="8"/>
      <c r="H169" s="73"/>
      <c r="I169" s="73"/>
      <c r="J169" s="73"/>
      <c r="K169" s="103"/>
      <c r="L169" s="73"/>
    </row>
    <row r="170" spans="1:12" s="47" customFormat="1" ht="31" x14ac:dyDescent="0.35">
      <c r="A170" s="58" t="s">
        <v>255</v>
      </c>
      <c r="B170" s="82" t="s">
        <v>965</v>
      </c>
      <c r="C170" s="70"/>
      <c r="D170" s="69" t="s">
        <v>14</v>
      </c>
      <c r="E170" s="70">
        <v>63</v>
      </c>
      <c r="F170" s="4"/>
      <c r="G170" s="4"/>
      <c r="H170" s="5">
        <f t="shared" ref="H170:H172" si="80">E170*F170</f>
        <v>0</v>
      </c>
      <c r="I170" s="5">
        <f t="shared" ref="I170:I172" si="81">E170*G170</f>
        <v>0</v>
      </c>
      <c r="J170" s="3">
        <f t="shared" ref="J170:J172" si="82">H170+I170</f>
        <v>0</v>
      </c>
      <c r="K170" s="5">
        <f>(F170+G170)*(1+RESUMO!$P$9)</f>
        <v>0</v>
      </c>
      <c r="L170" s="5">
        <f t="shared" ref="L170:L172" si="83">E170*K170</f>
        <v>0</v>
      </c>
    </row>
    <row r="171" spans="1:12" s="47" customFormat="1" ht="31" x14ac:dyDescent="0.35">
      <c r="A171" s="58" t="s">
        <v>256</v>
      </c>
      <c r="B171" s="82" t="s">
        <v>153</v>
      </c>
      <c r="C171" s="70"/>
      <c r="D171" s="69" t="s">
        <v>14</v>
      </c>
      <c r="E171" s="70">
        <v>39</v>
      </c>
      <c r="F171" s="4"/>
      <c r="G171" s="4"/>
      <c r="H171" s="5">
        <f t="shared" si="80"/>
        <v>0</v>
      </c>
      <c r="I171" s="5">
        <f t="shared" si="81"/>
        <v>0</v>
      </c>
      <c r="J171" s="3">
        <f t="shared" si="82"/>
        <v>0</v>
      </c>
      <c r="K171" s="5">
        <f>(F171+G171)*(1+RESUMO!$P$9)</f>
        <v>0</v>
      </c>
      <c r="L171" s="5">
        <f t="shared" si="83"/>
        <v>0</v>
      </c>
    </row>
    <row r="172" spans="1:12" s="47" customFormat="1" ht="15.5" x14ac:dyDescent="0.35">
      <c r="A172" s="58" t="s">
        <v>859</v>
      </c>
      <c r="B172" s="82" t="s">
        <v>966</v>
      </c>
      <c r="C172" s="70"/>
      <c r="D172" s="69" t="s">
        <v>15</v>
      </c>
      <c r="E172" s="70">
        <v>2</v>
      </c>
      <c r="F172" s="4"/>
      <c r="G172" s="4"/>
      <c r="H172" s="5">
        <f t="shared" si="80"/>
        <v>0</v>
      </c>
      <c r="I172" s="5">
        <f t="shared" si="81"/>
        <v>0</v>
      </c>
      <c r="J172" s="3">
        <f t="shared" si="82"/>
        <v>0</v>
      </c>
      <c r="K172" s="5">
        <f>(F172+G172)*(1+RESUMO!$P$9)</f>
        <v>0</v>
      </c>
      <c r="L172" s="5">
        <f t="shared" si="83"/>
        <v>0</v>
      </c>
    </row>
    <row r="173" spans="1:12" s="47" customFormat="1" ht="15.5" x14ac:dyDescent="0.35">
      <c r="A173" s="80" t="s">
        <v>99</v>
      </c>
      <c r="B173" s="84" t="s">
        <v>967</v>
      </c>
      <c r="C173" s="88"/>
      <c r="D173" s="89"/>
      <c r="E173" s="88"/>
      <c r="F173" s="8"/>
      <c r="G173" s="8"/>
      <c r="H173" s="73"/>
      <c r="I173" s="73"/>
      <c r="J173" s="73"/>
      <c r="K173" s="103"/>
      <c r="L173" s="73"/>
    </row>
    <row r="174" spans="1:12" s="47" customFormat="1" ht="15.5" x14ac:dyDescent="0.35">
      <c r="A174" s="58" t="s">
        <v>257</v>
      </c>
      <c r="B174" s="82" t="s">
        <v>968</v>
      </c>
      <c r="C174" s="70"/>
      <c r="D174" s="69" t="s">
        <v>14</v>
      </c>
      <c r="E174" s="70">
        <v>12</v>
      </c>
      <c r="F174" s="4"/>
      <c r="G174" s="4"/>
      <c r="H174" s="5">
        <f t="shared" ref="H174:H183" si="84">E174*F174</f>
        <v>0</v>
      </c>
      <c r="I174" s="5">
        <f t="shared" ref="I174:I183" si="85">E174*G174</f>
        <v>0</v>
      </c>
      <c r="J174" s="3">
        <f t="shared" ref="J174:J183" si="86">H174+I174</f>
        <v>0</v>
      </c>
      <c r="K174" s="5">
        <f>(F174+G174)*(1+RESUMO!$P$9)</f>
        <v>0</v>
      </c>
      <c r="L174" s="5">
        <f t="shared" ref="L174:L183" si="87">E174*K174</f>
        <v>0</v>
      </c>
    </row>
    <row r="175" spans="1:12" s="47" customFormat="1" ht="31" x14ac:dyDescent="0.35">
      <c r="A175" s="58" t="s">
        <v>258</v>
      </c>
      <c r="B175" s="82" t="s">
        <v>969</v>
      </c>
      <c r="C175" s="70"/>
      <c r="D175" s="69" t="s">
        <v>14</v>
      </c>
      <c r="E175" s="70">
        <v>51</v>
      </c>
      <c r="F175" s="4"/>
      <c r="G175" s="4"/>
      <c r="H175" s="5">
        <f t="shared" si="84"/>
        <v>0</v>
      </c>
      <c r="I175" s="5">
        <f t="shared" si="85"/>
        <v>0</v>
      </c>
      <c r="J175" s="3">
        <f t="shared" si="86"/>
        <v>0</v>
      </c>
      <c r="K175" s="5">
        <f>(F175+G175)*(1+RESUMO!$P$9)</f>
        <v>0</v>
      </c>
      <c r="L175" s="5">
        <f t="shared" si="87"/>
        <v>0</v>
      </c>
    </row>
    <row r="176" spans="1:12" s="47" customFormat="1" ht="31" x14ac:dyDescent="0.35">
      <c r="A176" s="58" t="s">
        <v>259</v>
      </c>
      <c r="B176" s="82" t="s">
        <v>970</v>
      </c>
      <c r="C176" s="70"/>
      <c r="D176" s="69" t="s">
        <v>14</v>
      </c>
      <c r="E176" s="70">
        <v>9</v>
      </c>
      <c r="F176" s="4"/>
      <c r="G176" s="4"/>
      <c r="H176" s="5">
        <f t="shared" si="84"/>
        <v>0</v>
      </c>
      <c r="I176" s="5">
        <f t="shared" si="85"/>
        <v>0</v>
      </c>
      <c r="J176" s="3">
        <f t="shared" si="86"/>
        <v>0</v>
      </c>
      <c r="K176" s="5">
        <f>(F176+G176)*(1+RESUMO!$P$9)</f>
        <v>0</v>
      </c>
      <c r="L176" s="5">
        <f t="shared" si="87"/>
        <v>0</v>
      </c>
    </row>
    <row r="177" spans="1:12" s="47" customFormat="1" ht="31" x14ac:dyDescent="0.35">
      <c r="A177" s="58" t="s">
        <v>860</v>
      </c>
      <c r="B177" s="82" t="s">
        <v>971</v>
      </c>
      <c r="C177" s="70"/>
      <c r="D177" s="69" t="s">
        <v>14</v>
      </c>
      <c r="E177" s="70">
        <v>119</v>
      </c>
      <c r="F177" s="4"/>
      <c r="G177" s="4"/>
      <c r="H177" s="5">
        <f t="shared" si="84"/>
        <v>0</v>
      </c>
      <c r="I177" s="5">
        <f t="shared" si="85"/>
        <v>0</v>
      </c>
      <c r="J177" s="3">
        <f t="shared" si="86"/>
        <v>0</v>
      </c>
      <c r="K177" s="5">
        <f>(F177+G177)*(1+RESUMO!$P$9)</f>
        <v>0</v>
      </c>
      <c r="L177" s="5">
        <f t="shared" si="87"/>
        <v>0</v>
      </c>
    </row>
    <row r="178" spans="1:12" s="47" customFormat="1" ht="15.5" x14ac:dyDescent="0.35">
      <c r="A178" s="58" t="s">
        <v>861</v>
      </c>
      <c r="B178" s="82" t="s">
        <v>912</v>
      </c>
      <c r="C178" s="70"/>
      <c r="D178" s="69" t="s">
        <v>36</v>
      </c>
      <c r="E178" s="70">
        <v>45</v>
      </c>
      <c r="F178" s="4"/>
      <c r="G178" s="4"/>
      <c r="H178" s="5">
        <f t="shared" si="84"/>
        <v>0</v>
      </c>
      <c r="I178" s="5">
        <f t="shared" si="85"/>
        <v>0</v>
      </c>
      <c r="J178" s="3">
        <f t="shared" si="86"/>
        <v>0</v>
      </c>
      <c r="K178" s="5">
        <f>(F178+G178)*(1+RESUMO!$P$9)</f>
        <v>0</v>
      </c>
      <c r="L178" s="5">
        <f t="shared" si="87"/>
        <v>0</v>
      </c>
    </row>
    <row r="179" spans="1:12" s="47" customFormat="1" ht="15.5" x14ac:dyDescent="0.35">
      <c r="A179" s="58" t="s">
        <v>862</v>
      </c>
      <c r="B179" s="82" t="s">
        <v>972</v>
      </c>
      <c r="C179" s="70"/>
      <c r="D179" s="69" t="s">
        <v>35</v>
      </c>
      <c r="E179" s="70">
        <v>206</v>
      </c>
      <c r="F179" s="4"/>
      <c r="G179" s="4"/>
      <c r="H179" s="5">
        <f t="shared" si="84"/>
        <v>0</v>
      </c>
      <c r="I179" s="5">
        <f t="shared" si="85"/>
        <v>0</v>
      </c>
      <c r="J179" s="3">
        <f t="shared" si="86"/>
        <v>0</v>
      </c>
      <c r="K179" s="5">
        <f>(F179+G179)*(1+RESUMO!$P$9)</f>
        <v>0</v>
      </c>
      <c r="L179" s="5">
        <f t="shared" si="87"/>
        <v>0</v>
      </c>
    </row>
    <row r="180" spans="1:12" s="47" customFormat="1" ht="15.5" x14ac:dyDescent="0.35">
      <c r="A180" s="58" t="s">
        <v>863</v>
      </c>
      <c r="B180" s="82" t="s">
        <v>973</v>
      </c>
      <c r="C180" s="70" t="s">
        <v>1004</v>
      </c>
      <c r="D180" s="69" t="s">
        <v>35</v>
      </c>
      <c r="E180" s="70">
        <v>9.6</v>
      </c>
      <c r="F180" s="4"/>
      <c r="G180" s="4"/>
      <c r="H180" s="5">
        <f t="shared" si="84"/>
        <v>0</v>
      </c>
      <c r="I180" s="5">
        <f t="shared" si="85"/>
        <v>0</v>
      </c>
      <c r="J180" s="3">
        <f t="shared" si="86"/>
        <v>0</v>
      </c>
      <c r="K180" s="5">
        <f>(F180+G180)*(1+RESUMO!$P$9)</f>
        <v>0</v>
      </c>
      <c r="L180" s="5">
        <f t="shared" si="87"/>
        <v>0</v>
      </c>
    </row>
    <row r="181" spans="1:12" s="47" customFormat="1" ht="15.5" x14ac:dyDescent="0.35">
      <c r="A181" s="58" t="s">
        <v>864</v>
      </c>
      <c r="B181" s="82" t="s">
        <v>974</v>
      </c>
      <c r="C181" s="70"/>
      <c r="D181" s="69" t="s">
        <v>14</v>
      </c>
      <c r="E181" s="70">
        <v>84</v>
      </c>
      <c r="F181" s="4"/>
      <c r="G181" s="4"/>
      <c r="H181" s="5">
        <f t="shared" si="84"/>
        <v>0</v>
      </c>
      <c r="I181" s="5">
        <f t="shared" si="85"/>
        <v>0</v>
      </c>
      <c r="J181" s="3">
        <f t="shared" si="86"/>
        <v>0</v>
      </c>
      <c r="K181" s="5">
        <f>(F181+G181)*(1+RESUMO!$P$9)</f>
        <v>0</v>
      </c>
      <c r="L181" s="5">
        <f t="shared" si="87"/>
        <v>0</v>
      </c>
    </row>
    <row r="182" spans="1:12" s="47" customFormat="1" ht="31" x14ac:dyDescent="0.35">
      <c r="A182" s="58" t="s">
        <v>865</v>
      </c>
      <c r="B182" s="82" t="s">
        <v>975</v>
      </c>
      <c r="C182" s="70"/>
      <c r="D182" s="69" t="s">
        <v>36</v>
      </c>
      <c r="E182" s="70">
        <v>0.1</v>
      </c>
      <c r="F182" s="4"/>
      <c r="G182" s="4"/>
      <c r="H182" s="5">
        <f t="shared" si="84"/>
        <v>0</v>
      </c>
      <c r="I182" s="5">
        <f t="shared" si="85"/>
        <v>0</v>
      </c>
      <c r="J182" s="3">
        <f t="shared" si="86"/>
        <v>0</v>
      </c>
      <c r="K182" s="5">
        <f>(F182+G182)*(1+RESUMO!$P$9)</f>
        <v>0</v>
      </c>
      <c r="L182" s="5">
        <f t="shared" si="87"/>
        <v>0</v>
      </c>
    </row>
    <row r="183" spans="1:12" s="47" customFormat="1" ht="31" x14ac:dyDescent="0.35">
      <c r="A183" s="58" t="s">
        <v>866</v>
      </c>
      <c r="B183" s="82" t="s">
        <v>976</v>
      </c>
      <c r="C183" s="70"/>
      <c r="D183" s="69" t="s">
        <v>35</v>
      </c>
      <c r="E183" s="70">
        <v>4.2</v>
      </c>
      <c r="F183" s="4"/>
      <c r="G183" s="4"/>
      <c r="H183" s="5">
        <f t="shared" si="84"/>
        <v>0</v>
      </c>
      <c r="I183" s="5">
        <f t="shared" si="85"/>
        <v>0</v>
      </c>
      <c r="J183" s="3">
        <f t="shared" si="86"/>
        <v>0</v>
      </c>
      <c r="K183" s="5">
        <f>(F183+G183)*(1+RESUMO!$P$9)</f>
        <v>0</v>
      </c>
      <c r="L183" s="5">
        <f t="shared" si="87"/>
        <v>0</v>
      </c>
    </row>
    <row r="184" spans="1:12" s="47" customFormat="1" ht="15.5" x14ac:dyDescent="0.35">
      <c r="A184" s="80" t="s">
        <v>180</v>
      </c>
      <c r="B184" s="84" t="s">
        <v>977</v>
      </c>
      <c r="C184" s="88"/>
      <c r="D184" s="89"/>
      <c r="E184" s="88"/>
      <c r="F184" s="8"/>
      <c r="G184" s="8"/>
      <c r="H184" s="73"/>
      <c r="I184" s="73"/>
      <c r="J184" s="73"/>
      <c r="K184" s="103"/>
      <c r="L184" s="73"/>
    </row>
    <row r="185" spans="1:12" s="47" customFormat="1" ht="62" x14ac:dyDescent="0.35">
      <c r="A185" s="58" t="s">
        <v>260</v>
      </c>
      <c r="B185" s="82" t="s">
        <v>978</v>
      </c>
      <c r="C185" s="70"/>
      <c r="D185" s="69" t="s">
        <v>15</v>
      </c>
      <c r="E185" s="70">
        <v>2</v>
      </c>
      <c r="F185" s="4"/>
      <c r="G185" s="4"/>
      <c r="H185" s="5">
        <f t="shared" ref="H185:H187" si="88">E185*F185</f>
        <v>0</v>
      </c>
      <c r="I185" s="5">
        <f t="shared" ref="I185:I187" si="89">E185*G185</f>
        <v>0</v>
      </c>
      <c r="J185" s="3">
        <f t="shared" ref="J185:J187" si="90">H185+I185</f>
        <v>0</v>
      </c>
      <c r="K185" s="5">
        <f>(F185+G185)*(1+RESUMO!$P$9)</f>
        <v>0</v>
      </c>
      <c r="L185" s="5">
        <f t="shared" ref="L185:L187" si="91">E185*K185</f>
        <v>0</v>
      </c>
    </row>
    <row r="186" spans="1:12" s="47" customFormat="1" ht="15.5" x14ac:dyDescent="0.35">
      <c r="A186" s="58" t="s">
        <v>867</v>
      </c>
      <c r="B186" s="82" t="s">
        <v>979</v>
      </c>
      <c r="C186" s="70"/>
      <c r="D186" s="69" t="s">
        <v>15</v>
      </c>
      <c r="E186" s="70">
        <v>2</v>
      </c>
      <c r="F186" s="4"/>
      <c r="G186" s="4"/>
      <c r="H186" s="5">
        <f t="shared" si="88"/>
        <v>0</v>
      </c>
      <c r="I186" s="5">
        <f t="shared" si="89"/>
        <v>0</v>
      </c>
      <c r="J186" s="3">
        <f t="shared" si="90"/>
        <v>0</v>
      </c>
      <c r="K186" s="5">
        <f>(F186+G186)*(1+RESUMO!$P$9)</f>
        <v>0</v>
      </c>
      <c r="L186" s="5">
        <f t="shared" si="91"/>
        <v>0</v>
      </c>
    </row>
    <row r="187" spans="1:12" s="47" customFormat="1" ht="15.5" x14ac:dyDescent="0.35">
      <c r="A187" s="58" t="s">
        <v>868</v>
      </c>
      <c r="B187" s="82" t="s">
        <v>966</v>
      </c>
      <c r="C187" s="70"/>
      <c r="D187" s="69" t="s">
        <v>15</v>
      </c>
      <c r="E187" s="70">
        <v>2</v>
      </c>
      <c r="F187" s="4"/>
      <c r="G187" s="4"/>
      <c r="H187" s="5">
        <f t="shared" si="88"/>
        <v>0</v>
      </c>
      <c r="I187" s="5">
        <f t="shared" si="89"/>
        <v>0</v>
      </c>
      <c r="J187" s="3">
        <f t="shared" si="90"/>
        <v>0</v>
      </c>
      <c r="K187" s="5">
        <f>(F187+G187)*(1+RESUMO!$P$9)</f>
        <v>0</v>
      </c>
      <c r="L187" s="5">
        <f t="shared" si="91"/>
        <v>0</v>
      </c>
    </row>
    <row r="188" spans="1:12" s="47" customFormat="1" ht="46.5" x14ac:dyDescent="0.35">
      <c r="A188" s="80" t="s">
        <v>181</v>
      </c>
      <c r="B188" s="84" t="s">
        <v>980</v>
      </c>
      <c r="C188" s="88"/>
      <c r="D188" s="89"/>
      <c r="E188" s="88"/>
      <c r="F188" s="8"/>
      <c r="G188" s="8"/>
      <c r="H188" s="73"/>
      <c r="I188" s="73"/>
      <c r="J188" s="73"/>
      <c r="K188" s="103"/>
      <c r="L188" s="73"/>
    </row>
    <row r="189" spans="1:12" s="47" customFormat="1" ht="15.5" x14ac:dyDescent="0.35">
      <c r="A189" s="58" t="s">
        <v>261</v>
      </c>
      <c r="B189" s="82" t="s">
        <v>981</v>
      </c>
      <c r="C189" s="70"/>
      <c r="D189" s="69" t="s">
        <v>36</v>
      </c>
      <c r="E189" s="70">
        <v>1.5</v>
      </c>
      <c r="F189" s="4"/>
      <c r="G189" s="4"/>
      <c r="H189" s="5">
        <f t="shared" ref="H189:H193" si="92">E189*F189</f>
        <v>0</v>
      </c>
      <c r="I189" s="5">
        <f t="shared" ref="I189:I193" si="93">E189*G189</f>
        <v>0</v>
      </c>
      <c r="J189" s="3">
        <f t="shared" ref="J189:J193" si="94">H189+I189</f>
        <v>0</v>
      </c>
      <c r="K189" s="5">
        <f>(F189+G189)*(1+RESUMO!$P$9)</f>
        <v>0</v>
      </c>
      <c r="L189" s="5">
        <f t="shared" ref="L189:L193" si="95">E189*K189</f>
        <v>0</v>
      </c>
    </row>
    <row r="190" spans="1:12" s="47" customFormat="1" ht="15.5" x14ac:dyDescent="0.35">
      <c r="A190" s="58" t="s">
        <v>869</v>
      </c>
      <c r="B190" s="82" t="s">
        <v>982</v>
      </c>
      <c r="C190" s="70"/>
      <c r="D190" s="69" t="s">
        <v>36</v>
      </c>
      <c r="E190" s="70">
        <v>0.1</v>
      </c>
      <c r="F190" s="4"/>
      <c r="G190" s="4"/>
      <c r="H190" s="5">
        <f t="shared" si="92"/>
        <v>0</v>
      </c>
      <c r="I190" s="5">
        <f t="shared" si="93"/>
        <v>0</v>
      </c>
      <c r="J190" s="3">
        <f t="shared" si="94"/>
        <v>0</v>
      </c>
      <c r="K190" s="5">
        <f>(F190+G190)*(1+RESUMO!$P$9)</f>
        <v>0</v>
      </c>
      <c r="L190" s="5">
        <f t="shared" si="95"/>
        <v>0</v>
      </c>
    </row>
    <row r="191" spans="1:12" s="47" customFormat="1" ht="15.5" x14ac:dyDescent="0.35">
      <c r="A191" s="58" t="s">
        <v>870</v>
      </c>
      <c r="B191" s="82" t="s">
        <v>983</v>
      </c>
      <c r="C191" s="70"/>
      <c r="D191" s="69" t="s">
        <v>35</v>
      </c>
      <c r="E191" s="70">
        <v>1.7</v>
      </c>
      <c r="F191" s="4"/>
      <c r="G191" s="4"/>
      <c r="H191" s="5">
        <f t="shared" si="92"/>
        <v>0</v>
      </c>
      <c r="I191" s="5">
        <f t="shared" si="93"/>
        <v>0</v>
      </c>
      <c r="J191" s="3">
        <f t="shared" si="94"/>
        <v>0</v>
      </c>
      <c r="K191" s="5">
        <f>(F191+G191)*(1+RESUMO!$P$9)</f>
        <v>0</v>
      </c>
      <c r="L191" s="5">
        <f t="shared" si="95"/>
        <v>0</v>
      </c>
    </row>
    <row r="192" spans="1:12" s="47" customFormat="1" ht="15.5" x14ac:dyDescent="0.35">
      <c r="A192" s="58" t="s">
        <v>871</v>
      </c>
      <c r="B192" s="82" t="s">
        <v>984</v>
      </c>
      <c r="C192" s="70"/>
      <c r="D192" s="69" t="s">
        <v>35</v>
      </c>
      <c r="E192" s="70">
        <v>0.7</v>
      </c>
      <c r="F192" s="4"/>
      <c r="G192" s="4"/>
      <c r="H192" s="5">
        <f t="shared" si="92"/>
        <v>0</v>
      </c>
      <c r="I192" s="5">
        <f t="shared" si="93"/>
        <v>0</v>
      </c>
      <c r="J192" s="3">
        <f t="shared" si="94"/>
        <v>0</v>
      </c>
      <c r="K192" s="5">
        <f>(F192+G192)*(1+RESUMO!$P$9)</f>
        <v>0</v>
      </c>
      <c r="L192" s="5">
        <f t="shared" si="95"/>
        <v>0</v>
      </c>
    </row>
    <row r="193" spans="1:12" s="47" customFormat="1" ht="15.5" x14ac:dyDescent="0.35">
      <c r="A193" s="58" t="s">
        <v>872</v>
      </c>
      <c r="B193" s="82" t="s">
        <v>985</v>
      </c>
      <c r="C193" s="70"/>
      <c r="D193" s="69" t="s">
        <v>15</v>
      </c>
      <c r="E193" s="70">
        <v>1</v>
      </c>
      <c r="F193" s="4"/>
      <c r="G193" s="4"/>
      <c r="H193" s="5">
        <f t="shared" si="92"/>
        <v>0</v>
      </c>
      <c r="I193" s="5">
        <f t="shared" si="93"/>
        <v>0</v>
      </c>
      <c r="J193" s="3">
        <f t="shared" si="94"/>
        <v>0</v>
      </c>
      <c r="K193" s="5">
        <f>(F193+G193)*(1+RESUMO!$P$9)</f>
        <v>0</v>
      </c>
      <c r="L193" s="5">
        <f t="shared" si="95"/>
        <v>0</v>
      </c>
    </row>
    <row r="194" spans="1:12" s="47" customFormat="1" ht="62" x14ac:dyDescent="0.35">
      <c r="A194" s="80" t="s">
        <v>873</v>
      </c>
      <c r="B194" s="84" t="s">
        <v>986</v>
      </c>
      <c r="C194" s="88"/>
      <c r="D194" s="89"/>
      <c r="E194" s="88"/>
      <c r="F194" s="8"/>
      <c r="G194" s="8"/>
      <c r="H194" s="73"/>
      <c r="I194" s="73"/>
      <c r="J194" s="73"/>
      <c r="K194" s="103"/>
      <c r="L194" s="73"/>
    </row>
    <row r="195" spans="1:12" s="47" customFormat="1" ht="15.5" x14ac:dyDescent="0.35">
      <c r="A195" s="58" t="s">
        <v>874</v>
      </c>
      <c r="B195" s="82" t="s">
        <v>981</v>
      </c>
      <c r="C195" s="70"/>
      <c r="D195" s="69" t="s">
        <v>36</v>
      </c>
      <c r="E195" s="70">
        <v>6</v>
      </c>
      <c r="F195" s="4"/>
      <c r="G195" s="4"/>
      <c r="H195" s="5">
        <f t="shared" ref="H195:H211" si="96">E195*F195</f>
        <v>0</v>
      </c>
      <c r="I195" s="5">
        <f t="shared" ref="I195:I211" si="97">E195*G195</f>
        <v>0</v>
      </c>
      <c r="J195" s="3">
        <f t="shared" ref="J195:J211" si="98">H195+I195</f>
        <v>0</v>
      </c>
      <c r="K195" s="5">
        <f>(F195+G195)*(1+RESUMO!$P$9)</f>
        <v>0</v>
      </c>
      <c r="L195" s="5">
        <f t="shared" ref="L195:L211" si="99">E195*K195</f>
        <v>0</v>
      </c>
    </row>
    <row r="196" spans="1:12" s="47" customFormat="1" ht="15.5" x14ac:dyDescent="0.35">
      <c r="A196" s="58" t="s">
        <v>875</v>
      </c>
      <c r="B196" s="82" t="s">
        <v>982</v>
      </c>
      <c r="C196" s="70"/>
      <c r="D196" s="69" t="s">
        <v>36</v>
      </c>
      <c r="E196" s="70">
        <v>0.2</v>
      </c>
      <c r="F196" s="4"/>
      <c r="G196" s="4"/>
      <c r="H196" s="5">
        <f t="shared" si="96"/>
        <v>0</v>
      </c>
      <c r="I196" s="5">
        <f t="shared" si="97"/>
        <v>0</v>
      </c>
      <c r="J196" s="3">
        <f t="shared" si="98"/>
        <v>0</v>
      </c>
      <c r="K196" s="5">
        <f>(F196+G196)*(1+RESUMO!$P$9)</f>
        <v>0</v>
      </c>
      <c r="L196" s="5">
        <f t="shared" si="99"/>
        <v>0</v>
      </c>
    </row>
    <row r="197" spans="1:12" s="47" customFormat="1" ht="15.5" x14ac:dyDescent="0.35">
      <c r="A197" s="58" t="s">
        <v>876</v>
      </c>
      <c r="B197" s="82" t="s">
        <v>983</v>
      </c>
      <c r="C197" s="70"/>
      <c r="D197" s="69" t="s">
        <v>35</v>
      </c>
      <c r="E197" s="70">
        <v>9</v>
      </c>
      <c r="F197" s="4"/>
      <c r="G197" s="4"/>
      <c r="H197" s="5">
        <f t="shared" si="96"/>
        <v>0</v>
      </c>
      <c r="I197" s="5">
        <f t="shared" si="97"/>
        <v>0</v>
      </c>
      <c r="J197" s="3">
        <f t="shared" si="98"/>
        <v>0</v>
      </c>
      <c r="K197" s="5">
        <f>(F197+G197)*(1+RESUMO!$P$9)</f>
        <v>0</v>
      </c>
      <c r="L197" s="5">
        <f t="shared" si="99"/>
        <v>0</v>
      </c>
    </row>
    <row r="198" spans="1:12" s="47" customFormat="1" ht="15.5" x14ac:dyDescent="0.35">
      <c r="A198" s="58" t="s">
        <v>877</v>
      </c>
      <c r="B198" s="82" t="s">
        <v>984</v>
      </c>
      <c r="C198" s="70"/>
      <c r="D198" s="69" t="s">
        <v>35</v>
      </c>
      <c r="E198" s="70">
        <v>1.3</v>
      </c>
      <c r="F198" s="4"/>
      <c r="G198" s="4"/>
      <c r="H198" s="5">
        <f t="shared" si="96"/>
        <v>0</v>
      </c>
      <c r="I198" s="5">
        <f t="shared" si="97"/>
        <v>0</v>
      </c>
      <c r="J198" s="3">
        <f t="shared" si="98"/>
        <v>0</v>
      </c>
      <c r="K198" s="5">
        <f>(F198+G198)*(1+RESUMO!$P$9)</f>
        <v>0</v>
      </c>
      <c r="L198" s="5">
        <f t="shared" si="99"/>
        <v>0</v>
      </c>
    </row>
    <row r="199" spans="1:12" s="47" customFormat="1" ht="31" x14ac:dyDescent="0.35">
      <c r="A199" s="58" t="s">
        <v>878</v>
      </c>
      <c r="B199" s="82" t="s">
        <v>987</v>
      </c>
      <c r="C199" s="70"/>
      <c r="D199" s="69" t="s">
        <v>36</v>
      </c>
      <c r="E199" s="70">
        <v>0.1</v>
      </c>
      <c r="F199" s="4"/>
      <c r="G199" s="4"/>
      <c r="H199" s="5">
        <f t="shared" si="96"/>
        <v>0</v>
      </c>
      <c r="I199" s="5">
        <f t="shared" si="97"/>
        <v>0</v>
      </c>
      <c r="J199" s="3">
        <f t="shared" si="98"/>
        <v>0</v>
      </c>
      <c r="K199" s="5">
        <f>(F199+G199)*(1+RESUMO!$P$9)</f>
        <v>0</v>
      </c>
      <c r="L199" s="5">
        <f t="shared" si="99"/>
        <v>0</v>
      </c>
    </row>
    <row r="200" spans="1:12" s="47" customFormat="1" ht="31" x14ac:dyDescent="0.35">
      <c r="A200" s="58" t="s">
        <v>879</v>
      </c>
      <c r="B200" s="82" t="s">
        <v>988</v>
      </c>
      <c r="C200" s="70"/>
      <c r="D200" s="69" t="s">
        <v>15</v>
      </c>
      <c r="E200" s="70">
        <v>1</v>
      </c>
      <c r="F200" s="4"/>
      <c r="G200" s="4"/>
      <c r="H200" s="5">
        <f t="shared" si="96"/>
        <v>0</v>
      </c>
      <c r="I200" s="5">
        <f t="shared" si="97"/>
        <v>0</v>
      </c>
      <c r="J200" s="3">
        <f t="shared" si="98"/>
        <v>0</v>
      </c>
      <c r="K200" s="5">
        <f>(F200+G200)*(1+RESUMO!$P$9)</f>
        <v>0</v>
      </c>
      <c r="L200" s="5">
        <f t="shared" si="99"/>
        <v>0</v>
      </c>
    </row>
    <row r="201" spans="1:12" s="47" customFormat="1" ht="31" x14ac:dyDescent="0.35">
      <c r="A201" s="58" t="s">
        <v>880</v>
      </c>
      <c r="B201" s="82" t="s">
        <v>989</v>
      </c>
      <c r="C201" s="70"/>
      <c r="D201" s="69" t="s">
        <v>36</v>
      </c>
      <c r="E201" s="70">
        <v>0.30000000000000004</v>
      </c>
      <c r="F201" s="4"/>
      <c r="G201" s="4"/>
      <c r="H201" s="5">
        <f t="shared" si="96"/>
        <v>0</v>
      </c>
      <c r="I201" s="5">
        <f t="shared" si="97"/>
        <v>0</v>
      </c>
      <c r="J201" s="3">
        <f t="shared" si="98"/>
        <v>0</v>
      </c>
      <c r="K201" s="5">
        <f>(F201+G201)*(1+RESUMO!$P$9)</f>
        <v>0</v>
      </c>
      <c r="L201" s="5">
        <f t="shared" si="99"/>
        <v>0</v>
      </c>
    </row>
    <row r="202" spans="1:12" s="47" customFormat="1" ht="31" x14ac:dyDescent="0.35">
      <c r="A202" s="58" t="s">
        <v>881</v>
      </c>
      <c r="B202" s="82" t="s">
        <v>990</v>
      </c>
      <c r="C202" s="70"/>
      <c r="D202" s="69" t="s">
        <v>36</v>
      </c>
      <c r="E202" s="70">
        <v>1.3</v>
      </c>
      <c r="F202" s="4"/>
      <c r="G202" s="4"/>
      <c r="H202" s="5">
        <f t="shared" si="96"/>
        <v>0</v>
      </c>
      <c r="I202" s="5">
        <f t="shared" si="97"/>
        <v>0</v>
      </c>
      <c r="J202" s="3">
        <f t="shared" si="98"/>
        <v>0</v>
      </c>
      <c r="K202" s="5">
        <f>(F202+G202)*(1+RESUMO!$P$9)</f>
        <v>0</v>
      </c>
      <c r="L202" s="5">
        <f t="shared" si="99"/>
        <v>0</v>
      </c>
    </row>
    <row r="203" spans="1:12" s="47" customFormat="1" ht="15.5" x14ac:dyDescent="0.35">
      <c r="A203" s="58" t="s">
        <v>882</v>
      </c>
      <c r="B203" s="82" t="s">
        <v>991</v>
      </c>
      <c r="C203" s="70"/>
      <c r="D203" s="69" t="s">
        <v>14</v>
      </c>
      <c r="E203" s="70">
        <v>2.5</v>
      </c>
      <c r="F203" s="4"/>
      <c r="G203" s="4"/>
      <c r="H203" s="5">
        <f t="shared" si="96"/>
        <v>0</v>
      </c>
      <c r="I203" s="5">
        <f t="shared" si="97"/>
        <v>0</v>
      </c>
      <c r="J203" s="3">
        <f t="shared" si="98"/>
        <v>0</v>
      </c>
      <c r="K203" s="5">
        <f>(F203+G203)*(1+RESUMO!$P$9)</f>
        <v>0</v>
      </c>
      <c r="L203" s="5">
        <f t="shared" si="99"/>
        <v>0</v>
      </c>
    </row>
    <row r="204" spans="1:12" s="47" customFormat="1" ht="15.5" x14ac:dyDescent="0.35">
      <c r="A204" s="58" t="s">
        <v>883</v>
      </c>
      <c r="B204" s="82" t="s">
        <v>992</v>
      </c>
      <c r="C204" s="70"/>
      <c r="D204" s="69" t="s">
        <v>36</v>
      </c>
      <c r="E204" s="70">
        <v>0.1</v>
      </c>
      <c r="F204" s="4"/>
      <c r="G204" s="4"/>
      <c r="H204" s="5">
        <f t="shared" si="96"/>
        <v>0</v>
      </c>
      <c r="I204" s="5">
        <f t="shared" si="97"/>
        <v>0</v>
      </c>
      <c r="J204" s="3">
        <f t="shared" si="98"/>
        <v>0</v>
      </c>
      <c r="K204" s="5">
        <f>(F204+G204)*(1+RESUMO!$P$9)</f>
        <v>0</v>
      </c>
      <c r="L204" s="5">
        <f t="shared" si="99"/>
        <v>0</v>
      </c>
    </row>
    <row r="205" spans="1:12" s="47" customFormat="1" ht="15.5" x14ac:dyDescent="0.35">
      <c r="A205" s="58" t="s">
        <v>884</v>
      </c>
      <c r="B205" s="82" t="s">
        <v>993</v>
      </c>
      <c r="C205" s="70"/>
      <c r="D205" s="69" t="s">
        <v>36</v>
      </c>
      <c r="E205" s="70">
        <v>0.1</v>
      </c>
      <c r="F205" s="4"/>
      <c r="G205" s="4"/>
      <c r="H205" s="5">
        <f t="shared" si="96"/>
        <v>0</v>
      </c>
      <c r="I205" s="5">
        <f t="shared" si="97"/>
        <v>0</v>
      </c>
      <c r="J205" s="3">
        <f t="shared" si="98"/>
        <v>0</v>
      </c>
      <c r="K205" s="5">
        <f>(F205+G205)*(1+RESUMO!$P$9)</f>
        <v>0</v>
      </c>
      <c r="L205" s="5">
        <f t="shared" si="99"/>
        <v>0</v>
      </c>
    </row>
    <row r="206" spans="1:12" s="47" customFormat="1" ht="15.5" x14ac:dyDescent="0.35">
      <c r="A206" s="58" t="s">
        <v>885</v>
      </c>
      <c r="B206" s="82" t="s">
        <v>904</v>
      </c>
      <c r="C206" s="70"/>
      <c r="D206" s="69" t="s">
        <v>36</v>
      </c>
      <c r="E206" s="70">
        <v>17.3</v>
      </c>
      <c r="F206" s="4"/>
      <c r="G206" s="4"/>
      <c r="H206" s="5">
        <f t="shared" si="96"/>
        <v>0</v>
      </c>
      <c r="I206" s="5">
        <f t="shared" si="97"/>
        <v>0</v>
      </c>
      <c r="J206" s="3">
        <f t="shared" si="98"/>
        <v>0</v>
      </c>
      <c r="K206" s="5">
        <f>(F206+G206)*(1+RESUMO!$P$9)</f>
        <v>0</v>
      </c>
      <c r="L206" s="5">
        <f t="shared" si="99"/>
        <v>0</v>
      </c>
    </row>
    <row r="207" spans="1:12" s="47" customFormat="1" ht="31" x14ac:dyDescent="0.35">
      <c r="A207" s="58" t="s">
        <v>886</v>
      </c>
      <c r="B207" s="82" t="s">
        <v>994</v>
      </c>
      <c r="C207" s="70"/>
      <c r="D207" s="69" t="s">
        <v>36</v>
      </c>
      <c r="E207" s="70">
        <v>20</v>
      </c>
      <c r="F207" s="4"/>
      <c r="G207" s="4"/>
      <c r="H207" s="5">
        <f t="shared" si="96"/>
        <v>0</v>
      </c>
      <c r="I207" s="5">
        <f t="shared" si="97"/>
        <v>0</v>
      </c>
      <c r="J207" s="3">
        <f t="shared" si="98"/>
        <v>0</v>
      </c>
      <c r="K207" s="5">
        <f>(F207+G207)*(1+RESUMO!$P$9)</f>
        <v>0</v>
      </c>
      <c r="L207" s="5">
        <f t="shared" si="99"/>
        <v>0</v>
      </c>
    </row>
    <row r="208" spans="1:12" s="47" customFormat="1" ht="46.5" x14ac:dyDescent="0.35">
      <c r="A208" s="58" t="s">
        <v>887</v>
      </c>
      <c r="B208" s="82" t="s">
        <v>995</v>
      </c>
      <c r="C208" s="70"/>
      <c r="D208" s="69" t="s">
        <v>157</v>
      </c>
      <c r="E208" s="70">
        <v>120.00000000000001</v>
      </c>
      <c r="F208" s="4"/>
      <c r="G208" s="4"/>
      <c r="H208" s="5">
        <f t="shared" si="96"/>
        <v>0</v>
      </c>
      <c r="I208" s="5">
        <f t="shared" si="97"/>
        <v>0</v>
      </c>
      <c r="J208" s="3">
        <f t="shared" si="98"/>
        <v>0</v>
      </c>
      <c r="K208" s="5">
        <f>(F208+G208)*(1+RESUMO!$P$9)</f>
        <v>0</v>
      </c>
      <c r="L208" s="5">
        <f t="shared" si="99"/>
        <v>0</v>
      </c>
    </row>
    <row r="209" spans="1:12" s="47" customFormat="1" ht="46.5" x14ac:dyDescent="0.35">
      <c r="A209" s="58" t="s">
        <v>888</v>
      </c>
      <c r="B209" s="82" t="s">
        <v>996</v>
      </c>
      <c r="C209" s="70"/>
      <c r="D209" s="69" t="s">
        <v>157</v>
      </c>
      <c r="E209" s="70">
        <v>107.5</v>
      </c>
      <c r="F209" s="4"/>
      <c r="G209" s="4"/>
      <c r="H209" s="5">
        <f t="shared" si="96"/>
        <v>0</v>
      </c>
      <c r="I209" s="5">
        <f t="shared" si="97"/>
        <v>0</v>
      </c>
      <c r="J209" s="3">
        <f t="shared" si="98"/>
        <v>0</v>
      </c>
      <c r="K209" s="5">
        <f>(F209+G209)*(1+RESUMO!$P$9)</f>
        <v>0</v>
      </c>
      <c r="L209" s="5">
        <f t="shared" si="99"/>
        <v>0</v>
      </c>
    </row>
    <row r="210" spans="1:12" s="47" customFormat="1" ht="15.5" x14ac:dyDescent="0.35">
      <c r="A210" s="58" t="s">
        <v>889</v>
      </c>
      <c r="B210" s="82" t="s">
        <v>150</v>
      </c>
      <c r="C210" s="70"/>
      <c r="D210" s="69" t="s">
        <v>158</v>
      </c>
      <c r="E210" s="70">
        <v>10.319999999999999</v>
      </c>
      <c r="F210" s="4"/>
      <c r="G210" s="4"/>
      <c r="H210" s="5">
        <f t="shared" si="96"/>
        <v>0</v>
      </c>
      <c r="I210" s="5">
        <f t="shared" si="97"/>
        <v>0</v>
      </c>
      <c r="J210" s="3">
        <f t="shared" si="98"/>
        <v>0</v>
      </c>
      <c r="K210" s="5">
        <f>(F210+G210)*(1+RESUMO!$P$9)</f>
        <v>0</v>
      </c>
      <c r="L210" s="5">
        <f t="shared" si="99"/>
        <v>0</v>
      </c>
    </row>
    <row r="211" spans="1:12" s="47" customFormat="1" ht="15.5" x14ac:dyDescent="0.35">
      <c r="A211" s="58" t="s">
        <v>890</v>
      </c>
      <c r="B211" s="82" t="s">
        <v>906</v>
      </c>
      <c r="C211" s="70"/>
      <c r="D211" s="69" t="s">
        <v>36</v>
      </c>
      <c r="E211" s="70">
        <v>7</v>
      </c>
      <c r="F211" s="4"/>
      <c r="G211" s="4"/>
      <c r="H211" s="5">
        <f t="shared" si="96"/>
        <v>0</v>
      </c>
      <c r="I211" s="5">
        <f t="shared" si="97"/>
        <v>0</v>
      </c>
      <c r="J211" s="3">
        <f t="shared" si="98"/>
        <v>0</v>
      </c>
      <c r="K211" s="5">
        <f>(F211+G211)*(1+RESUMO!$P$9)</f>
        <v>0</v>
      </c>
      <c r="L211" s="5">
        <f t="shared" si="99"/>
        <v>0</v>
      </c>
    </row>
    <row r="212" spans="1:12" s="47" customFormat="1" ht="15.5" x14ac:dyDescent="0.35">
      <c r="A212" s="81">
        <v>8</v>
      </c>
      <c r="B212" s="83" t="s">
        <v>154</v>
      </c>
      <c r="C212" s="90"/>
      <c r="D212" s="91"/>
      <c r="E212" s="90"/>
      <c r="F212" s="2"/>
      <c r="G212" s="2"/>
      <c r="H212" s="72">
        <f>SUBTOTAL(9,H213:H213)</f>
        <v>0</v>
      </c>
      <c r="I212" s="72">
        <f>SUBTOTAL(9,I213:I213)</f>
        <v>0</v>
      </c>
      <c r="J212" s="72">
        <f>SUBTOTAL(9,J213:J213)</f>
        <v>0</v>
      </c>
      <c r="K212" s="101"/>
      <c r="L212" s="72">
        <f>SUBTOTAL(9,L213:L213)</f>
        <v>0</v>
      </c>
    </row>
    <row r="213" spans="1:12" s="47" customFormat="1" ht="15.5" x14ac:dyDescent="0.35">
      <c r="A213" s="58" t="s">
        <v>78</v>
      </c>
      <c r="B213" s="82" t="s">
        <v>155</v>
      </c>
      <c r="C213" s="70"/>
      <c r="D213" s="69" t="s">
        <v>35</v>
      </c>
      <c r="E213" s="70">
        <v>767</v>
      </c>
      <c r="F213" s="4"/>
      <c r="G213" s="4"/>
      <c r="H213" s="5">
        <f t="shared" ref="H213" si="100">E213*F213</f>
        <v>0</v>
      </c>
      <c r="I213" s="5">
        <f t="shared" ref="I213" si="101">E213*G213</f>
        <v>0</v>
      </c>
      <c r="J213" s="3">
        <f t="shared" ref="J213" si="102">H213+I213</f>
        <v>0</v>
      </c>
      <c r="K213" s="5">
        <f>(F213+G213)*(1+RESUMO!$P$9)</f>
        <v>0</v>
      </c>
      <c r="L213" s="5">
        <f t="shared" ref="L213" si="103">E213*K213</f>
        <v>0</v>
      </c>
    </row>
    <row r="214" spans="1:12" ht="36.75" customHeight="1" x14ac:dyDescent="0.35">
      <c r="A214" s="50"/>
      <c r="B214" s="195" t="s">
        <v>9</v>
      </c>
      <c r="C214" s="195"/>
      <c r="D214" s="195"/>
      <c r="E214" s="195"/>
      <c r="F214" s="195"/>
      <c r="G214" s="195"/>
      <c r="H214" s="6">
        <f>SUBTOTAL(9,H11:H213)</f>
        <v>0</v>
      </c>
      <c r="I214" s="6">
        <f>SUBTOTAL(9,I11:I213)</f>
        <v>0</v>
      </c>
      <c r="J214" s="6">
        <f>SUBTOTAL(9,J11:J213)</f>
        <v>0</v>
      </c>
      <c r="K214" s="6"/>
      <c r="L214" s="7">
        <f>SUBTOTAL(9,L11:L213)</f>
        <v>0</v>
      </c>
    </row>
    <row r="216" spans="1:12" ht="18" customHeight="1" x14ac:dyDescent="0.35">
      <c r="I216" s="52"/>
      <c r="J216" s="52"/>
      <c r="K216" s="52"/>
    </row>
    <row r="217" spans="1:12" ht="18" customHeight="1" x14ac:dyDescent="0.35">
      <c r="I217" s="52"/>
      <c r="J217" s="52"/>
      <c r="K217" s="52"/>
    </row>
  </sheetData>
  <sheetProtection algorithmName="SHA-512" hashValue="Ij+txEhONC16FHQtibfzuc9tLsJ+rV7V1mcRsjirQC2v7PRs2pekrKACqbuFd+qk7Ssk9sCJVmr3+NpMJt5MhA==" saltValue="nJxg7JJbKG0acBT7rtmQEQ==" spinCount="100000" sheet="1" formatCells="0" formatColumns="0" formatRows="0"/>
  <autoFilter ref="A9:L213" xr:uid="{BEECED18-F511-45DB-AE81-907142F24173}"/>
  <mergeCells count="12">
    <mergeCell ref="C7:J7"/>
    <mergeCell ref="B214:G214"/>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D3CD-FAA4-44CB-8E41-C01737FBB747}">
  <sheetPr>
    <outlinePr summaryBelow="0"/>
    <pageSetUpPr fitToPage="1"/>
  </sheetPr>
  <dimension ref="A1:L269"/>
  <sheetViews>
    <sheetView showGridLines="0" showZeros="0" zoomScale="70" zoomScaleNormal="70" zoomScaleSheetLayoutView="100" workbookViewId="0">
      <pane ySplit="9" topLeftCell="A10" activePane="bottomLeft" state="frozen"/>
      <selection pane="bottomLeft" activeCell="E18" sqref="E18"/>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125</v>
      </c>
      <c r="D5" s="204"/>
      <c r="E5" s="204"/>
      <c r="F5" s="205"/>
      <c r="G5" s="203" t="s">
        <v>1007</v>
      </c>
      <c r="H5" s="204"/>
      <c r="I5" s="204"/>
      <c r="J5" s="205"/>
      <c r="K5" s="37" t="s">
        <v>755</v>
      </c>
      <c r="L5" s="38" t="s">
        <v>235</v>
      </c>
    </row>
    <row r="6" spans="1:12" ht="19.5" customHeight="1" x14ac:dyDescent="0.35">
      <c r="A6" s="198"/>
      <c r="B6" s="199"/>
      <c r="C6" s="200" t="s">
        <v>3</v>
      </c>
      <c r="D6" s="201"/>
      <c r="E6" s="201"/>
      <c r="F6" s="201"/>
      <c r="G6" s="201"/>
      <c r="H6" s="201"/>
      <c r="I6" s="201"/>
      <c r="J6" s="201"/>
      <c r="K6" s="206" t="s">
        <v>53</v>
      </c>
      <c r="L6" s="207"/>
    </row>
    <row r="7" spans="1:12" ht="48.5" customHeight="1" x14ac:dyDescent="0.35">
      <c r="A7" s="198"/>
      <c r="B7" s="199"/>
      <c r="C7" s="210" t="str">
        <f>RESUMO!G4</f>
        <v>PRÉDIO 00603 - CABINE 3</v>
      </c>
      <c r="D7" s="215"/>
      <c r="E7" s="215"/>
      <c r="F7" s="215"/>
      <c r="G7" s="215"/>
      <c r="H7" s="215"/>
      <c r="I7" s="215"/>
      <c r="J7" s="215"/>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1008</v>
      </c>
      <c r="B10" s="45"/>
      <c r="C10" s="45"/>
      <c r="D10" s="45"/>
      <c r="E10" s="45"/>
      <c r="F10" s="45"/>
      <c r="G10" s="45"/>
      <c r="H10" s="45"/>
      <c r="I10" s="45"/>
      <c r="J10" s="45"/>
      <c r="K10" s="45"/>
      <c r="L10" s="46"/>
    </row>
    <row r="11" spans="1:12" s="47" customFormat="1" ht="15.5" x14ac:dyDescent="0.35">
      <c r="A11" s="78">
        <v>1</v>
      </c>
      <c r="B11" s="83" t="s">
        <v>163</v>
      </c>
      <c r="C11" s="62"/>
      <c r="D11" s="63"/>
      <c r="E11" s="64"/>
      <c r="F11" s="49"/>
      <c r="G11" s="49"/>
      <c r="H11" s="72">
        <f>SUBTOTAL(9,H12:H12)</f>
        <v>0</v>
      </c>
      <c r="I11" s="72">
        <f>SUBTOTAL(9,I12:I12)</f>
        <v>0</v>
      </c>
      <c r="J11" s="72">
        <f>SUBTOTAL(9,J12:J12)</f>
        <v>0</v>
      </c>
      <c r="K11" s="49"/>
      <c r="L11" s="72">
        <f>SUBTOTAL(9,L12:L12)</f>
        <v>0</v>
      </c>
    </row>
    <row r="12" spans="1:12" s="47" customFormat="1" ht="31" x14ac:dyDescent="0.35">
      <c r="A12" s="58" t="s">
        <v>11</v>
      </c>
      <c r="B12" s="82" t="s">
        <v>1153</v>
      </c>
      <c r="C12" s="70"/>
      <c r="D12" s="69" t="s">
        <v>172</v>
      </c>
      <c r="E12" s="70">
        <v>40</v>
      </c>
      <c r="F12" s="4"/>
      <c r="G12" s="4"/>
      <c r="H12" s="5">
        <f t="shared" ref="H12" si="0">E12*F12</f>
        <v>0</v>
      </c>
      <c r="I12" s="5">
        <f t="shared" ref="I12" si="1">E12*G12</f>
        <v>0</v>
      </c>
      <c r="J12" s="3">
        <f t="shared" ref="J12" si="2">H12+I12</f>
        <v>0</v>
      </c>
      <c r="K12" s="5">
        <f>(F12+G12)*(1+RESUMO!$P$10)</f>
        <v>0</v>
      </c>
      <c r="L12" s="5">
        <f t="shared" ref="L12" si="3">E12*K12</f>
        <v>0</v>
      </c>
    </row>
    <row r="13" spans="1:12" s="47" customFormat="1" ht="15.5" x14ac:dyDescent="0.35">
      <c r="A13" s="81">
        <v>2</v>
      </c>
      <c r="B13" s="83" t="s">
        <v>164</v>
      </c>
      <c r="C13" s="90"/>
      <c r="D13" s="91"/>
      <c r="E13" s="90"/>
      <c r="F13" s="2"/>
      <c r="G13" s="2"/>
      <c r="H13" s="72">
        <f>SUBTOTAL(9,H14:H57)</f>
        <v>0</v>
      </c>
      <c r="I13" s="72">
        <f>SUBTOTAL(9,I14:I57)</f>
        <v>0</v>
      </c>
      <c r="J13" s="72">
        <f>SUBTOTAL(9,J14:J57)</f>
        <v>0</v>
      </c>
      <c r="K13" s="49"/>
      <c r="L13" s="72">
        <f>SUBTOTAL(9,L14:L57)</f>
        <v>0</v>
      </c>
    </row>
    <row r="14" spans="1:12" s="47" customFormat="1" ht="15.5" x14ac:dyDescent="0.35">
      <c r="A14" s="80" t="s">
        <v>12</v>
      </c>
      <c r="B14" s="84" t="s">
        <v>165</v>
      </c>
      <c r="C14" s="88"/>
      <c r="D14" s="89"/>
      <c r="E14" s="88"/>
      <c r="F14" s="8"/>
      <c r="G14" s="8"/>
      <c r="H14" s="73"/>
      <c r="I14" s="73"/>
      <c r="J14" s="73"/>
      <c r="K14" s="29"/>
      <c r="L14" s="73"/>
    </row>
    <row r="15" spans="1:12" s="47" customFormat="1" ht="15.5" x14ac:dyDescent="0.35">
      <c r="A15" s="58" t="s">
        <v>20</v>
      </c>
      <c r="B15" s="82" t="s">
        <v>1154</v>
      </c>
      <c r="C15" s="70"/>
      <c r="D15" s="69" t="s">
        <v>14</v>
      </c>
      <c r="E15" s="70">
        <v>9</v>
      </c>
      <c r="F15" s="4"/>
      <c r="G15" s="4"/>
      <c r="H15" s="5">
        <f t="shared" ref="H15:H17" si="4">E15*F15</f>
        <v>0</v>
      </c>
      <c r="I15" s="5">
        <f t="shared" ref="I15:I17" si="5">E15*G15</f>
        <v>0</v>
      </c>
      <c r="J15" s="3">
        <f t="shared" ref="J15:J17" si="6">H15+I15</f>
        <v>0</v>
      </c>
      <c r="K15" s="5">
        <f>(F15+G15)*(1+RESUMO!$P$10)</f>
        <v>0</v>
      </c>
      <c r="L15" s="5">
        <f t="shared" ref="L15:L17" si="7">E15*K15</f>
        <v>0</v>
      </c>
    </row>
    <row r="16" spans="1:12" s="47" customFormat="1" ht="15.5" x14ac:dyDescent="0.35">
      <c r="A16" s="58" t="s">
        <v>21</v>
      </c>
      <c r="B16" s="82" t="s">
        <v>1155</v>
      </c>
      <c r="C16" s="70"/>
      <c r="D16" s="69" t="s">
        <v>14</v>
      </c>
      <c r="E16" s="70">
        <v>9</v>
      </c>
      <c r="F16" s="4"/>
      <c r="G16" s="4"/>
      <c r="H16" s="5">
        <f t="shared" si="4"/>
        <v>0</v>
      </c>
      <c r="I16" s="5">
        <f t="shared" si="5"/>
        <v>0</v>
      </c>
      <c r="J16" s="3">
        <f t="shared" si="6"/>
        <v>0</v>
      </c>
      <c r="K16" s="5">
        <f>(F16+G16)*(1+RESUMO!$P$10)</f>
        <v>0</v>
      </c>
      <c r="L16" s="5">
        <f t="shared" si="7"/>
        <v>0</v>
      </c>
    </row>
    <row r="17" spans="1:12" s="47" customFormat="1" ht="15.5" x14ac:dyDescent="0.35">
      <c r="A17" s="58" t="s">
        <v>159</v>
      </c>
      <c r="B17" s="82" t="s">
        <v>1156</v>
      </c>
      <c r="C17" s="70"/>
      <c r="D17" s="69" t="s">
        <v>15</v>
      </c>
      <c r="E17" s="70">
        <v>3</v>
      </c>
      <c r="F17" s="4"/>
      <c r="G17" s="4"/>
      <c r="H17" s="5">
        <f t="shared" si="4"/>
        <v>0</v>
      </c>
      <c r="I17" s="5">
        <f t="shared" si="5"/>
        <v>0</v>
      </c>
      <c r="J17" s="3">
        <f t="shared" si="6"/>
        <v>0</v>
      </c>
      <c r="K17" s="5">
        <f>(F17+G17)*(1+RESUMO!$P$10)</f>
        <v>0</v>
      </c>
      <c r="L17" s="5">
        <f t="shared" si="7"/>
        <v>0</v>
      </c>
    </row>
    <row r="18" spans="1:12" s="47" customFormat="1" ht="15.5" x14ac:dyDescent="0.35">
      <c r="A18" s="80" t="s">
        <v>25</v>
      </c>
      <c r="B18" s="84" t="s">
        <v>1157</v>
      </c>
      <c r="C18" s="88"/>
      <c r="D18" s="89"/>
      <c r="E18" s="88"/>
      <c r="F18" s="8"/>
      <c r="G18" s="8"/>
      <c r="H18" s="73"/>
      <c r="I18" s="73"/>
      <c r="J18" s="73"/>
      <c r="K18" s="29"/>
      <c r="L18" s="73"/>
    </row>
    <row r="19" spans="1:12" s="47" customFormat="1" ht="15.5" x14ac:dyDescent="0.35">
      <c r="A19" s="58" t="s">
        <v>83</v>
      </c>
      <c r="B19" s="82" t="s">
        <v>661</v>
      </c>
      <c r="C19" s="70"/>
      <c r="D19" s="69" t="s">
        <v>14</v>
      </c>
      <c r="E19" s="70">
        <v>158</v>
      </c>
      <c r="F19" s="4"/>
      <c r="G19" s="4"/>
      <c r="H19" s="5">
        <f t="shared" ref="H19:H23" si="8">E19*F19</f>
        <v>0</v>
      </c>
      <c r="I19" s="5">
        <f t="shared" ref="I19:I23" si="9">E19*G19</f>
        <v>0</v>
      </c>
      <c r="J19" s="3">
        <f t="shared" ref="J19:J23" si="10">H19+I19</f>
        <v>0</v>
      </c>
      <c r="K19" s="5">
        <f>(F19+G19)*(1+RESUMO!$P$10)</f>
        <v>0</v>
      </c>
      <c r="L19" s="5">
        <f t="shared" ref="L19:L23" si="11">E19*K19</f>
        <v>0</v>
      </c>
    </row>
    <row r="20" spans="1:12" s="47" customFormat="1" ht="15.5" x14ac:dyDescent="0.35">
      <c r="A20" s="58" t="s">
        <v>84</v>
      </c>
      <c r="B20" s="82" t="s">
        <v>1158</v>
      </c>
      <c r="C20" s="70"/>
      <c r="D20" s="69" t="s">
        <v>15</v>
      </c>
      <c r="E20" s="70">
        <v>83</v>
      </c>
      <c r="F20" s="4"/>
      <c r="G20" s="4"/>
      <c r="H20" s="5">
        <f t="shared" si="8"/>
        <v>0</v>
      </c>
      <c r="I20" s="5">
        <f t="shared" si="9"/>
        <v>0</v>
      </c>
      <c r="J20" s="3">
        <f t="shared" si="10"/>
        <v>0</v>
      </c>
      <c r="K20" s="5">
        <f>(F20+G20)*(1+RESUMO!$P$10)</f>
        <v>0</v>
      </c>
      <c r="L20" s="5">
        <f t="shared" si="11"/>
        <v>0</v>
      </c>
    </row>
    <row r="21" spans="1:12" s="47" customFormat="1" ht="15.5" x14ac:dyDescent="0.35">
      <c r="A21" s="58" t="s">
        <v>84</v>
      </c>
      <c r="B21" s="82" t="s">
        <v>1159</v>
      </c>
      <c r="C21" s="70"/>
      <c r="D21" s="69" t="s">
        <v>15</v>
      </c>
      <c r="E21" s="70">
        <v>49</v>
      </c>
      <c r="F21" s="4"/>
      <c r="G21" s="4"/>
      <c r="H21" s="5">
        <f t="shared" si="8"/>
        <v>0</v>
      </c>
      <c r="I21" s="5">
        <f t="shared" si="9"/>
        <v>0</v>
      </c>
      <c r="J21" s="3">
        <f t="shared" si="10"/>
        <v>0</v>
      </c>
      <c r="K21" s="5">
        <f>(F21+G21)*(1+RESUMO!$P$10)</f>
        <v>0</v>
      </c>
      <c r="L21" s="5">
        <f t="shared" si="11"/>
        <v>0</v>
      </c>
    </row>
    <row r="22" spans="1:12" s="47" customFormat="1" ht="15.5" x14ac:dyDescent="0.35">
      <c r="A22" s="58" t="s">
        <v>85</v>
      </c>
      <c r="B22" s="82" t="s">
        <v>1160</v>
      </c>
      <c r="C22" s="70"/>
      <c r="D22" s="69" t="s">
        <v>15</v>
      </c>
      <c r="E22" s="70">
        <v>49</v>
      </c>
      <c r="F22" s="4"/>
      <c r="G22" s="4"/>
      <c r="H22" s="5">
        <f t="shared" si="8"/>
        <v>0</v>
      </c>
      <c r="I22" s="5">
        <f t="shared" si="9"/>
        <v>0</v>
      </c>
      <c r="J22" s="3">
        <f t="shared" si="10"/>
        <v>0</v>
      </c>
      <c r="K22" s="5">
        <f>(F22+G22)*(1+RESUMO!$P$10)</f>
        <v>0</v>
      </c>
      <c r="L22" s="5">
        <f t="shared" si="11"/>
        <v>0</v>
      </c>
    </row>
    <row r="23" spans="1:12" s="47" customFormat="1" ht="15.5" x14ac:dyDescent="0.35">
      <c r="A23" s="58" t="s">
        <v>1009</v>
      </c>
      <c r="B23" s="82" t="s">
        <v>1161</v>
      </c>
      <c r="C23" s="70"/>
      <c r="D23" s="69" t="s">
        <v>15</v>
      </c>
      <c r="E23" s="70">
        <v>90</v>
      </c>
      <c r="F23" s="4"/>
      <c r="G23" s="4"/>
      <c r="H23" s="5">
        <f t="shared" si="8"/>
        <v>0</v>
      </c>
      <c r="I23" s="5">
        <f t="shared" si="9"/>
        <v>0</v>
      </c>
      <c r="J23" s="3">
        <f t="shared" si="10"/>
        <v>0</v>
      </c>
      <c r="K23" s="5">
        <f>(F23+G23)*(1+RESUMO!$P$10)</f>
        <v>0</v>
      </c>
      <c r="L23" s="5">
        <f t="shared" si="11"/>
        <v>0</v>
      </c>
    </row>
    <row r="24" spans="1:12" s="47" customFormat="1" ht="15.5" x14ac:dyDescent="0.35">
      <c r="A24" s="80" t="s">
        <v>138</v>
      </c>
      <c r="B24" s="84" t="s">
        <v>166</v>
      </c>
      <c r="C24" s="88"/>
      <c r="D24" s="89"/>
      <c r="E24" s="88"/>
      <c r="F24" s="8"/>
      <c r="G24" s="8"/>
      <c r="H24" s="73"/>
      <c r="I24" s="73"/>
      <c r="J24" s="73"/>
      <c r="K24" s="29"/>
      <c r="L24" s="73"/>
    </row>
    <row r="25" spans="1:12" s="47" customFormat="1" ht="15.5" x14ac:dyDescent="0.35">
      <c r="A25" s="58" t="s">
        <v>139</v>
      </c>
      <c r="B25" s="82" t="s">
        <v>168</v>
      </c>
      <c r="C25" s="70"/>
      <c r="D25" s="69" t="s">
        <v>14</v>
      </c>
      <c r="E25" s="70">
        <v>139</v>
      </c>
      <c r="F25" s="4"/>
      <c r="G25" s="4"/>
      <c r="H25" s="5">
        <f t="shared" ref="H25:H27" si="12">E25*F25</f>
        <v>0</v>
      </c>
      <c r="I25" s="5">
        <f t="shared" ref="I25:I27" si="13">E25*G25</f>
        <v>0</v>
      </c>
      <c r="J25" s="3">
        <f t="shared" ref="J25:J27" si="14">H25+I25</f>
        <v>0</v>
      </c>
      <c r="K25" s="5">
        <f>(F25+G25)*(1+RESUMO!$P$10)</f>
        <v>0</v>
      </c>
      <c r="L25" s="5">
        <f t="shared" ref="L25:L27" si="15">E25*K25</f>
        <v>0</v>
      </c>
    </row>
    <row r="26" spans="1:12" s="47" customFormat="1" ht="15.5" x14ac:dyDescent="0.35">
      <c r="A26" s="58" t="s">
        <v>140</v>
      </c>
      <c r="B26" s="82" t="s">
        <v>169</v>
      </c>
      <c r="C26" s="70"/>
      <c r="D26" s="69" t="s">
        <v>173</v>
      </c>
      <c r="E26" s="70">
        <v>39</v>
      </c>
      <c r="F26" s="4"/>
      <c r="G26" s="4"/>
      <c r="H26" s="5">
        <f t="shared" si="12"/>
        <v>0</v>
      </c>
      <c r="I26" s="5">
        <f t="shared" si="13"/>
        <v>0</v>
      </c>
      <c r="J26" s="3">
        <f t="shared" si="14"/>
        <v>0</v>
      </c>
      <c r="K26" s="5">
        <f>(F26+G26)*(1+RESUMO!$P$10)</f>
        <v>0</v>
      </c>
      <c r="L26" s="5">
        <f t="shared" si="15"/>
        <v>0</v>
      </c>
    </row>
    <row r="27" spans="1:12" s="47" customFormat="1" ht="15.5" x14ac:dyDescent="0.35">
      <c r="A27" s="58" t="s">
        <v>141</v>
      </c>
      <c r="B27" s="82" t="s">
        <v>1162</v>
      </c>
      <c r="C27" s="70"/>
      <c r="D27" s="69" t="s">
        <v>15</v>
      </c>
      <c r="E27" s="70">
        <v>4</v>
      </c>
      <c r="F27" s="4"/>
      <c r="G27" s="4"/>
      <c r="H27" s="5">
        <f t="shared" si="12"/>
        <v>0</v>
      </c>
      <c r="I27" s="5">
        <f t="shared" si="13"/>
        <v>0</v>
      </c>
      <c r="J27" s="3">
        <f t="shared" si="14"/>
        <v>0</v>
      </c>
      <c r="K27" s="5">
        <f>(F27+G27)*(1+RESUMO!$P$10)</f>
        <v>0</v>
      </c>
      <c r="L27" s="5">
        <f t="shared" si="15"/>
        <v>0</v>
      </c>
    </row>
    <row r="28" spans="1:12" s="47" customFormat="1" ht="15.5" x14ac:dyDescent="0.35">
      <c r="A28" s="80" t="s">
        <v>144</v>
      </c>
      <c r="B28" s="84" t="s">
        <v>219</v>
      </c>
      <c r="C28" s="88"/>
      <c r="D28" s="89"/>
      <c r="E28" s="88"/>
      <c r="F28" s="8"/>
      <c r="G28" s="8"/>
      <c r="H28" s="73"/>
      <c r="I28" s="73"/>
      <c r="J28" s="73"/>
      <c r="K28" s="29"/>
      <c r="L28" s="73"/>
    </row>
    <row r="29" spans="1:12" s="47" customFormat="1" ht="15.5" x14ac:dyDescent="0.35">
      <c r="A29" s="58" t="s">
        <v>145</v>
      </c>
      <c r="B29" s="82" t="s">
        <v>659</v>
      </c>
      <c r="C29" s="70"/>
      <c r="D29" s="69" t="s">
        <v>14</v>
      </c>
      <c r="E29" s="70">
        <v>58.099999999999994</v>
      </c>
      <c r="F29" s="4"/>
      <c r="G29" s="4"/>
      <c r="H29" s="5">
        <f t="shared" ref="H29:H31" si="16">E29*F29</f>
        <v>0</v>
      </c>
      <c r="I29" s="5">
        <f t="shared" ref="I29:I31" si="17">E29*G29</f>
        <v>0</v>
      </c>
      <c r="J29" s="3">
        <f t="shared" ref="J29:J31" si="18">H29+I29</f>
        <v>0</v>
      </c>
      <c r="K29" s="5">
        <f>(F29+G29)*(1+RESUMO!$P$10)</f>
        <v>0</v>
      </c>
      <c r="L29" s="5">
        <f t="shared" ref="L29:L31" si="19">E29*K29</f>
        <v>0</v>
      </c>
    </row>
    <row r="30" spans="1:12" s="47" customFormat="1" ht="15.5" x14ac:dyDescent="0.35">
      <c r="A30" s="58" t="s">
        <v>146</v>
      </c>
      <c r="B30" s="82" t="s">
        <v>660</v>
      </c>
      <c r="C30" s="70"/>
      <c r="D30" s="69" t="s">
        <v>15</v>
      </c>
      <c r="E30" s="70">
        <v>143</v>
      </c>
      <c r="F30" s="4"/>
      <c r="G30" s="4"/>
      <c r="H30" s="5">
        <f t="shared" si="16"/>
        <v>0</v>
      </c>
      <c r="I30" s="5">
        <f t="shared" si="17"/>
        <v>0</v>
      </c>
      <c r="J30" s="3">
        <f t="shared" si="18"/>
        <v>0</v>
      </c>
      <c r="K30" s="5">
        <f>(F30+G30)*(1+RESUMO!$P$10)</f>
        <v>0</v>
      </c>
      <c r="L30" s="5">
        <f t="shared" si="19"/>
        <v>0</v>
      </c>
    </row>
    <row r="31" spans="1:12" s="47" customFormat="1" ht="15.5" x14ac:dyDescent="0.35">
      <c r="A31" s="58" t="s">
        <v>211</v>
      </c>
      <c r="B31" s="82" t="s">
        <v>666</v>
      </c>
      <c r="C31" s="70"/>
      <c r="D31" s="69" t="s">
        <v>15</v>
      </c>
      <c r="E31" s="70">
        <v>70</v>
      </c>
      <c r="F31" s="4"/>
      <c r="G31" s="4"/>
      <c r="H31" s="5">
        <f t="shared" si="16"/>
        <v>0</v>
      </c>
      <c r="I31" s="5">
        <f t="shared" si="17"/>
        <v>0</v>
      </c>
      <c r="J31" s="3">
        <f t="shared" si="18"/>
        <v>0</v>
      </c>
      <c r="K31" s="5">
        <f>(F31+G31)*(1+RESUMO!$P$10)</f>
        <v>0</v>
      </c>
      <c r="L31" s="5">
        <f t="shared" si="19"/>
        <v>0</v>
      </c>
    </row>
    <row r="32" spans="1:12" s="47" customFormat="1" ht="15.5" x14ac:dyDescent="0.35">
      <c r="A32" s="80" t="s">
        <v>174</v>
      </c>
      <c r="B32" s="84" t="s">
        <v>1163</v>
      </c>
      <c r="C32" s="88"/>
      <c r="D32" s="89"/>
      <c r="E32" s="88"/>
      <c r="F32" s="8"/>
      <c r="G32" s="8"/>
      <c r="H32" s="73"/>
      <c r="I32" s="73"/>
      <c r="J32" s="73"/>
      <c r="K32" s="29"/>
      <c r="L32" s="73"/>
    </row>
    <row r="33" spans="1:12" s="47" customFormat="1" ht="15.5" x14ac:dyDescent="0.35">
      <c r="A33" s="58" t="s">
        <v>556</v>
      </c>
      <c r="B33" s="82" t="s">
        <v>1164</v>
      </c>
      <c r="C33" s="70"/>
      <c r="D33" s="69" t="s">
        <v>15</v>
      </c>
      <c r="E33" s="70">
        <v>3</v>
      </c>
      <c r="F33" s="4"/>
      <c r="G33" s="4"/>
      <c r="H33" s="5">
        <f t="shared" ref="H33:H37" si="20">E33*F33</f>
        <v>0</v>
      </c>
      <c r="I33" s="5">
        <f t="shared" ref="I33:I37" si="21">E33*G33</f>
        <v>0</v>
      </c>
      <c r="J33" s="3">
        <f t="shared" ref="J33:J37" si="22">H33+I33</f>
        <v>0</v>
      </c>
      <c r="K33" s="5">
        <f>(F33+G33)*(1+RESUMO!$P$10)</f>
        <v>0</v>
      </c>
      <c r="L33" s="5">
        <f t="shared" ref="L33:L37" si="23">E33*K33</f>
        <v>0</v>
      </c>
    </row>
    <row r="34" spans="1:12" s="47" customFormat="1" ht="31" x14ac:dyDescent="0.35">
      <c r="A34" s="58" t="s">
        <v>562</v>
      </c>
      <c r="B34" s="82" t="s">
        <v>1165</v>
      </c>
      <c r="C34" s="70"/>
      <c r="D34" s="69" t="s">
        <v>15</v>
      </c>
      <c r="E34" s="70">
        <v>2</v>
      </c>
      <c r="F34" s="4"/>
      <c r="G34" s="4"/>
      <c r="H34" s="5">
        <f t="shared" si="20"/>
        <v>0</v>
      </c>
      <c r="I34" s="5">
        <f t="shared" si="21"/>
        <v>0</v>
      </c>
      <c r="J34" s="3">
        <f t="shared" si="22"/>
        <v>0</v>
      </c>
      <c r="K34" s="5">
        <f>(F34+G34)*(1+RESUMO!$P$10)</f>
        <v>0</v>
      </c>
      <c r="L34" s="5">
        <f t="shared" si="23"/>
        <v>0</v>
      </c>
    </row>
    <row r="35" spans="1:12" s="47" customFormat="1" ht="15.5" x14ac:dyDescent="0.35">
      <c r="A35" s="58" t="s">
        <v>565</v>
      </c>
      <c r="B35" s="82" t="s">
        <v>1166</v>
      </c>
      <c r="C35" s="70"/>
      <c r="D35" s="69" t="s">
        <v>15</v>
      </c>
      <c r="E35" s="70">
        <v>5</v>
      </c>
      <c r="F35" s="4"/>
      <c r="G35" s="4"/>
      <c r="H35" s="5">
        <f t="shared" si="20"/>
        <v>0</v>
      </c>
      <c r="I35" s="5">
        <f t="shared" si="21"/>
        <v>0</v>
      </c>
      <c r="J35" s="3">
        <f t="shared" si="22"/>
        <v>0</v>
      </c>
      <c r="K35" s="5">
        <f>(F35+G35)*(1+RESUMO!$P$10)</f>
        <v>0</v>
      </c>
      <c r="L35" s="5">
        <f t="shared" si="23"/>
        <v>0</v>
      </c>
    </row>
    <row r="36" spans="1:12" s="47" customFormat="1" ht="31" x14ac:dyDescent="0.35">
      <c r="A36" s="58" t="s">
        <v>568</v>
      </c>
      <c r="B36" s="82" t="s">
        <v>1167</v>
      </c>
      <c r="C36" s="70"/>
      <c r="D36" s="69" t="s">
        <v>15</v>
      </c>
      <c r="E36" s="70">
        <v>9</v>
      </c>
      <c r="F36" s="4"/>
      <c r="G36" s="4"/>
      <c r="H36" s="5">
        <f t="shared" si="20"/>
        <v>0</v>
      </c>
      <c r="I36" s="5">
        <f t="shared" si="21"/>
        <v>0</v>
      </c>
      <c r="J36" s="3">
        <f t="shared" si="22"/>
        <v>0</v>
      </c>
      <c r="K36" s="5">
        <f>(F36+G36)*(1+RESUMO!$P$10)</f>
        <v>0</v>
      </c>
      <c r="L36" s="5">
        <f t="shared" si="23"/>
        <v>0</v>
      </c>
    </row>
    <row r="37" spans="1:12" s="47" customFormat="1" ht="31" x14ac:dyDescent="0.35">
      <c r="A37" s="58" t="s">
        <v>1010</v>
      </c>
      <c r="B37" s="82" t="s">
        <v>1167</v>
      </c>
      <c r="C37" s="70"/>
      <c r="D37" s="69" t="s">
        <v>15</v>
      </c>
      <c r="E37" s="70">
        <v>9</v>
      </c>
      <c r="F37" s="4"/>
      <c r="G37" s="4"/>
      <c r="H37" s="5">
        <f t="shared" si="20"/>
        <v>0</v>
      </c>
      <c r="I37" s="5">
        <f t="shared" si="21"/>
        <v>0</v>
      </c>
      <c r="J37" s="3">
        <f t="shared" si="22"/>
        <v>0</v>
      </c>
      <c r="K37" s="5">
        <f>(F37+G37)*(1+RESUMO!$P$10)</f>
        <v>0</v>
      </c>
      <c r="L37" s="5">
        <f t="shared" si="23"/>
        <v>0</v>
      </c>
    </row>
    <row r="38" spans="1:12" s="47" customFormat="1" ht="15.5" x14ac:dyDescent="0.35">
      <c r="A38" s="80" t="s">
        <v>175</v>
      </c>
      <c r="B38" s="84" t="s">
        <v>1168</v>
      </c>
      <c r="C38" s="88"/>
      <c r="D38" s="89"/>
      <c r="E38" s="88"/>
      <c r="F38" s="8"/>
      <c r="G38" s="8"/>
      <c r="H38" s="73"/>
      <c r="I38" s="73"/>
      <c r="J38" s="73"/>
      <c r="K38" s="29"/>
      <c r="L38" s="73"/>
    </row>
    <row r="39" spans="1:12" s="47" customFormat="1" ht="15.5" x14ac:dyDescent="0.35">
      <c r="A39" s="58" t="s">
        <v>571</v>
      </c>
      <c r="B39" s="82" t="s">
        <v>1169</v>
      </c>
      <c r="C39" s="70"/>
      <c r="D39" s="69" t="s">
        <v>173</v>
      </c>
      <c r="E39" s="70">
        <v>10</v>
      </c>
      <c r="F39" s="4"/>
      <c r="G39" s="4"/>
      <c r="H39" s="5">
        <f t="shared" ref="H39" si="24">E39*F39</f>
        <v>0</v>
      </c>
      <c r="I39" s="5">
        <f t="shared" ref="I39" si="25">E39*G39</f>
        <v>0</v>
      </c>
      <c r="J39" s="3">
        <f t="shared" ref="J39" si="26">H39+I39</f>
        <v>0</v>
      </c>
      <c r="K39" s="5">
        <f>(F39+G39)*(1+RESUMO!$P$10)</f>
        <v>0</v>
      </c>
      <c r="L39" s="5">
        <f t="shared" ref="L39" si="27">E39*K39</f>
        <v>0</v>
      </c>
    </row>
    <row r="40" spans="1:12" s="47" customFormat="1" ht="15.5" x14ac:dyDescent="0.35">
      <c r="A40" s="80" t="s">
        <v>176</v>
      </c>
      <c r="B40" s="84" t="s">
        <v>170</v>
      </c>
      <c r="C40" s="88"/>
      <c r="D40" s="89"/>
      <c r="E40" s="88"/>
      <c r="F40" s="8"/>
      <c r="G40" s="8"/>
      <c r="H40" s="73"/>
      <c r="I40" s="73"/>
      <c r="J40" s="73"/>
      <c r="K40" s="29"/>
      <c r="L40" s="73"/>
    </row>
    <row r="41" spans="1:12" s="47" customFormat="1" ht="15.5" x14ac:dyDescent="0.35">
      <c r="A41" s="58" t="s">
        <v>582</v>
      </c>
      <c r="B41" s="82" t="s">
        <v>1170</v>
      </c>
      <c r="C41" s="70"/>
      <c r="D41" s="69" t="s">
        <v>14</v>
      </c>
      <c r="E41" s="70">
        <v>70</v>
      </c>
      <c r="F41" s="4"/>
      <c r="G41" s="4"/>
      <c r="H41" s="5">
        <f t="shared" ref="H41:H51" si="28">E41*F41</f>
        <v>0</v>
      </c>
      <c r="I41" s="5">
        <f t="shared" ref="I41:I51" si="29">E41*G41</f>
        <v>0</v>
      </c>
      <c r="J41" s="3">
        <f t="shared" ref="J41:J51" si="30">H41+I41</f>
        <v>0</v>
      </c>
      <c r="K41" s="5">
        <f>(F41+G41)*(1+RESUMO!$P$10)</f>
        <v>0</v>
      </c>
      <c r="L41" s="5">
        <f t="shared" ref="L41:L51" si="31">E41*K41</f>
        <v>0</v>
      </c>
    </row>
    <row r="42" spans="1:12" s="47" customFormat="1" ht="15.5" x14ac:dyDescent="0.35">
      <c r="A42" s="58" t="s">
        <v>590</v>
      </c>
      <c r="B42" s="82" t="s">
        <v>1171</v>
      </c>
      <c r="C42" s="70"/>
      <c r="D42" s="69" t="s">
        <v>14</v>
      </c>
      <c r="E42" s="70">
        <v>750</v>
      </c>
      <c r="F42" s="4"/>
      <c r="G42" s="4"/>
      <c r="H42" s="5">
        <f t="shared" si="28"/>
        <v>0</v>
      </c>
      <c r="I42" s="5">
        <f t="shared" si="29"/>
        <v>0</v>
      </c>
      <c r="J42" s="3">
        <f t="shared" si="30"/>
        <v>0</v>
      </c>
      <c r="K42" s="5">
        <f>(F42+G42)*(1+RESUMO!$P$10)</f>
        <v>0</v>
      </c>
      <c r="L42" s="5">
        <f t="shared" si="31"/>
        <v>0</v>
      </c>
    </row>
    <row r="43" spans="1:12" s="47" customFormat="1" ht="15.5" x14ac:dyDescent="0.35">
      <c r="A43" s="58" t="s">
        <v>1011</v>
      </c>
      <c r="B43" s="82" t="s">
        <v>1172</v>
      </c>
      <c r="C43" s="70"/>
      <c r="D43" s="69" t="s">
        <v>14</v>
      </c>
      <c r="E43" s="70">
        <v>340</v>
      </c>
      <c r="F43" s="4"/>
      <c r="G43" s="4"/>
      <c r="H43" s="5">
        <f t="shared" si="28"/>
        <v>0</v>
      </c>
      <c r="I43" s="5">
        <f t="shared" si="29"/>
        <v>0</v>
      </c>
      <c r="J43" s="3">
        <f t="shared" si="30"/>
        <v>0</v>
      </c>
      <c r="K43" s="5">
        <f>(F43+G43)*(1+RESUMO!$P$10)</f>
        <v>0</v>
      </c>
      <c r="L43" s="5">
        <f t="shared" si="31"/>
        <v>0</v>
      </c>
    </row>
    <row r="44" spans="1:12" s="47" customFormat="1" ht="15.5" x14ac:dyDescent="0.35">
      <c r="A44" s="58" t="s">
        <v>1012</v>
      </c>
      <c r="B44" s="82" t="s">
        <v>1173</v>
      </c>
      <c r="C44" s="70"/>
      <c r="D44" s="69" t="s">
        <v>14</v>
      </c>
      <c r="E44" s="70">
        <v>150</v>
      </c>
      <c r="F44" s="4"/>
      <c r="G44" s="4"/>
      <c r="H44" s="5">
        <f t="shared" si="28"/>
        <v>0</v>
      </c>
      <c r="I44" s="5">
        <f t="shared" si="29"/>
        <v>0</v>
      </c>
      <c r="J44" s="3">
        <f t="shared" si="30"/>
        <v>0</v>
      </c>
      <c r="K44" s="5">
        <f>(F44+G44)*(1+RESUMO!$P$10)</f>
        <v>0</v>
      </c>
      <c r="L44" s="5">
        <f t="shared" si="31"/>
        <v>0</v>
      </c>
    </row>
    <row r="45" spans="1:12" s="47" customFormat="1" ht="15.5" x14ac:dyDescent="0.35">
      <c r="A45" s="58" t="s">
        <v>1013</v>
      </c>
      <c r="B45" s="82" t="s">
        <v>1174</v>
      </c>
      <c r="C45" s="70"/>
      <c r="D45" s="69" t="s">
        <v>14</v>
      </c>
      <c r="E45" s="70">
        <v>350</v>
      </c>
      <c r="F45" s="4"/>
      <c r="G45" s="4"/>
      <c r="H45" s="5">
        <f t="shared" si="28"/>
        <v>0</v>
      </c>
      <c r="I45" s="5">
        <f t="shared" si="29"/>
        <v>0</v>
      </c>
      <c r="J45" s="3">
        <f t="shared" si="30"/>
        <v>0</v>
      </c>
      <c r="K45" s="5">
        <f>(F45+G45)*(1+RESUMO!$P$10)</f>
        <v>0</v>
      </c>
      <c r="L45" s="5">
        <f t="shared" si="31"/>
        <v>0</v>
      </c>
    </row>
    <row r="46" spans="1:12" s="47" customFormat="1" ht="15.5" x14ac:dyDescent="0.35">
      <c r="A46" s="58" t="s">
        <v>1014</v>
      </c>
      <c r="B46" s="82" t="s">
        <v>1175</v>
      </c>
      <c r="C46" s="70"/>
      <c r="D46" s="69" t="s">
        <v>14</v>
      </c>
      <c r="E46" s="70">
        <v>150</v>
      </c>
      <c r="F46" s="4"/>
      <c r="G46" s="4"/>
      <c r="H46" s="5">
        <f t="shared" si="28"/>
        <v>0</v>
      </c>
      <c r="I46" s="5">
        <f t="shared" si="29"/>
        <v>0</v>
      </c>
      <c r="J46" s="3">
        <f t="shared" si="30"/>
        <v>0</v>
      </c>
      <c r="K46" s="5">
        <f>(F46+G46)*(1+RESUMO!$P$10)</f>
        <v>0</v>
      </c>
      <c r="L46" s="5">
        <f t="shared" si="31"/>
        <v>0</v>
      </c>
    </row>
    <row r="47" spans="1:12" s="47" customFormat="1" ht="15.5" x14ac:dyDescent="0.35">
      <c r="A47" s="58" t="s">
        <v>1015</v>
      </c>
      <c r="B47" s="82" t="s">
        <v>1176</v>
      </c>
      <c r="C47" s="70"/>
      <c r="D47" s="69" t="s">
        <v>14</v>
      </c>
      <c r="E47" s="70">
        <v>500</v>
      </c>
      <c r="F47" s="4"/>
      <c r="G47" s="4"/>
      <c r="H47" s="5">
        <f t="shared" si="28"/>
        <v>0</v>
      </c>
      <c r="I47" s="5">
        <f t="shared" si="29"/>
        <v>0</v>
      </c>
      <c r="J47" s="3">
        <f t="shared" si="30"/>
        <v>0</v>
      </c>
      <c r="K47" s="5">
        <f>(F47+G47)*(1+RESUMO!$P$10)</f>
        <v>0</v>
      </c>
      <c r="L47" s="5">
        <f t="shared" si="31"/>
        <v>0</v>
      </c>
    </row>
    <row r="48" spans="1:12" s="47" customFormat="1" ht="15.5" x14ac:dyDescent="0.35">
      <c r="A48" s="58" t="s">
        <v>1016</v>
      </c>
      <c r="B48" s="82" t="s">
        <v>1177</v>
      </c>
      <c r="C48" s="70"/>
      <c r="D48" s="69" t="s">
        <v>14</v>
      </c>
      <c r="E48" s="70">
        <v>120</v>
      </c>
      <c r="F48" s="4"/>
      <c r="G48" s="4"/>
      <c r="H48" s="5">
        <f t="shared" si="28"/>
        <v>0</v>
      </c>
      <c r="I48" s="5">
        <f t="shared" si="29"/>
        <v>0</v>
      </c>
      <c r="J48" s="3">
        <f t="shared" si="30"/>
        <v>0</v>
      </c>
      <c r="K48" s="5">
        <f>(F48+G48)*(1+RESUMO!$P$10)</f>
        <v>0</v>
      </c>
      <c r="L48" s="5">
        <f t="shared" si="31"/>
        <v>0</v>
      </c>
    </row>
    <row r="49" spans="1:12" s="47" customFormat="1" ht="15.5" x14ac:dyDescent="0.35">
      <c r="A49" s="58" t="s">
        <v>1017</v>
      </c>
      <c r="B49" s="82" t="s">
        <v>1178</v>
      </c>
      <c r="C49" s="70"/>
      <c r="D49" s="69" t="s">
        <v>14</v>
      </c>
      <c r="E49" s="70">
        <v>205</v>
      </c>
      <c r="F49" s="4"/>
      <c r="G49" s="4"/>
      <c r="H49" s="5">
        <f t="shared" si="28"/>
        <v>0</v>
      </c>
      <c r="I49" s="5">
        <f t="shared" si="29"/>
        <v>0</v>
      </c>
      <c r="J49" s="3">
        <f t="shared" si="30"/>
        <v>0</v>
      </c>
      <c r="K49" s="5">
        <f>(F49+G49)*(1+RESUMO!$P$10)</f>
        <v>0</v>
      </c>
      <c r="L49" s="5">
        <f t="shared" si="31"/>
        <v>0</v>
      </c>
    </row>
    <row r="50" spans="1:12" s="47" customFormat="1" ht="15.5" x14ac:dyDescent="0.35">
      <c r="A50" s="58" t="s">
        <v>1018</v>
      </c>
      <c r="B50" s="82" t="s">
        <v>1179</v>
      </c>
      <c r="C50" s="70"/>
      <c r="D50" s="69" t="s">
        <v>14</v>
      </c>
      <c r="E50" s="70">
        <v>70</v>
      </c>
      <c r="F50" s="4"/>
      <c r="G50" s="4"/>
      <c r="H50" s="5">
        <f t="shared" si="28"/>
        <v>0</v>
      </c>
      <c r="I50" s="5">
        <f t="shared" si="29"/>
        <v>0</v>
      </c>
      <c r="J50" s="3">
        <f t="shared" si="30"/>
        <v>0</v>
      </c>
      <c r="K50" s="5">
        <f>(F50+G50)*(1+RESUMO!$P$10)</f>
        <v>0</v>
      </c>
      <c r="L50" s="5">
        <f t="shared" si="31"/>
        <v>0</v>
      </c>
    </row>
    <row r="51" spans="1:12" s="47" customFormat="1" ht="15.5" x14ac:dyDescent="0.35">
      <c r="A51" s="58" t="s">
        <v>1019</v>
      </c>
      <c r="B51" s="82" t="s">
        <v>1180</v>
      </c>
      <c r="C51" s="70"/>
      <c r="D51" s="69" t="s">
        <v>14</v>
      </c>
      <c r="E51" s="70">
        <v>20</v>
      </c>
      <c r="F51" s="4"/>
      <c r="G51" s="4"/>
      <c r="H51" s="5">
        <f t="shared" si="28"/>
        <v>0</v>
      </c>
      <c r="I51" s="5">
        <f t="shared" si="29"/>
        <v>0</v>
      </c>
      <c r="J51" s="3">
        <f t="shared" si="30"/>
        <v>0</v>
      </c>
      <c r="K51" s="5">
        <f>(F51+G51)*(1+RESUMO!$P$10)</f>
        <v>0</v>
      </c>
      <c r="L51" s="5">
        <f t="shared" si="31"/>
        <v>0</v>
      </c>
    </row>
    <row r="52" spans="1:12" s="47" customFormat="1" ht="15.5" x14ac:dyDescent="0.35">
      <c r="A52" s="80" t="s">
        <v>177</v>
      </c>
      <c r="B52" s="84" t="s">
        <v>171</v>
      </c>
      <c r="C52" s="88"/>
      <c r="D52" s="89"/>
      <c r="E52" s="88"/>
      <c r="F52" s="8"/>
      <c r="G52" s="8"/>
      <c r="H52" s="73"/>
      <c r="I52" s="73"/>
      <c r="J52" s="73"/>
      <c r="K52" s="29"/>
      <c r="L52" s="73"/>
    </row>
    <row r="53" spans="1:12" s="47" customFormat="1" ht="62" x14ac:dyDescent="0.35">
      <c r="A53" s="58" t="s">
        <v>599</v>
      </c>
      <c r="B53" s="82" t="s">
        <v>1181</v>
      </c>
      <c r="C53" s="70"/>
      <c r="D53" s="69" t="s">
        <v>15</v>
      </c>
      <c r="E53" s="70">
        <v>45</v>
      </c>
      <c r="F53" s="4"/>
      <c r="G53" s="4"/>
      <c r="H53" s="5">
        <f t="shared" ref="H53:H57" si="32">E53*F53</f>
        <v>0</v>
      </c>
      <c r="I53" s="5">
        <f t="shared" ref="I53:I57" si="33">E53*G53</f>
        <v>0</v>
      </c>
      <c r="J53" s="3">
        <f t="shared" ref="J53:J57" si="34">H53+I53</f>
        <v>0</v>
      </c>
      <c r="K53" s="5">
        <f>(F53+G53)*(1+RESUMO!$P$10)</f>
        <v>0</v>
      </c>
      <c r="L53" s="5">
        <f t="shared" ref="L53:L57" si="35">E53*K53</f>
        <v>0</v>
      </c>
    </row>
    <row r="54" spans="1:12" s="47" customFormat="1" ht="31" x14ac:dyDescent="0.35">
      <c r="A54" s="58" t="s">
        <v>605</v>
      </c>
      <c r="B54" s="82" t="s">
        <v>1182</v>
      </c>
      <c r="C54" s="70"/>
      <c r="D54" s="69" t="s">
        <v>15</v>
      </c>
      <c r="E54" s="70">
        <v>7</v>
      </c>
      <c r="F54" s="4"/>
      <c r="G54" s="4"/>
      <c r="H54" s="5">
        <f t="shared" si="32"/>
        <v>0</v>
      </c>
      <c r="I54" s="5">
        <f t="shared" si="33"/>
        <v>0</v>
      </c>
      <c r="J54" s="3">
        <f t="shared" si="34"/>
        <v>0</v>
      </c>
      <c r="K54" s="5">
        <f>(F54+G54)*(1+RESUMO!$P$10)</f>
        <v>0</v>
      </c>
      <c r="L54" s="5">
        <f t="shared" si="35"/>
        <v>0</v>
      </c>
    </row>
    <row r="55" spans="1:12" s="47" customFormat="1" ht="31" x14ac:dyDescent="0.35">
      <c r="A55" s="58" t="s">
        <v>608</v>
      </c>
      <c r="B55" s="82" t="s">
        <v>1183</v>
      </c>
      <c r="C55" s="70"/>
      <c r="D55" s="69" t="s">
        <v>15</v>
      </c>
      <c r="E55" s="70">
        <v>4</v>
      </c>
      <c r="F55" s="4"/>
      <c r="G55" s="4"/>
      <c r="H55" s="5">
        <f t="shared" si="32"/>
        <v>0</v>
      </c>
      <c r="I55" s="5">
        <f t="shared" si="33"/>
        <v>0</v>
      </c>
      <c r="J55" s="3">
        <f t="shared" si="34"/>
        <v>0</v>
      </c>
      <c r="K55" s="5">
        <f>(F55+G55)*(1+RESUMO!$P$10)</f>
        <v>0</v>
      </c>
      <c r="L55" s="5">
        <f t="shared" si="35"/>
        <v>0</v>
      </c>
    </row>
    <row r="56" spans="1:12" s="47" customFormat="1" ht="46.5" x14ac:dyDescent="0.35">
      <c r="A56" s="58" t="s">
        <v>611</v>
      </c>
      <c r="B56" s="82" t="s">
        <v>1184</v>
      </c>
      <c r="C56" s="70"/>
      <c r="D56" s="69" t="s">
        <v>15</v>
      </c>
      <c r="E56" s="70">
        <v>7</v>
      </c>
      <c r="F56" s="4"/>
      <c r="G56" s="4"/>
      <c r="H56" s="5">
        <f t="shared" si="32"/>
        <v>0</v>
      </c>
      <c r="I56" s="5">
        <f t="shared" si="33"/>
        <v>0</v>
      </c>
      <c r="J56" s="3">
        <f t="shared" si="34"/>
        <v>0</v>
      </c>
      <c r="K56" s="5">
        <f>(F56+G56)*(1+RESUMO!$P$10)</f>
        <v>0</v>
      </c>
      <c r="L56" s="5">
        <f t="shared" si="35"/>
        <v>0</v>
      </c>
    </row>
    <row r="57" spans="1:12" s="47" customFormat="1" ht="62" x14ac:dyDescent="0.35">
      <c r="A57" s="58" t="s">
        <v>1020</v>
      </c>
      <c r="B57" s="82" t="s">
        <v>1185</v>
      </c>
      <c r="C57" s="70"/>
      <c r="D57" s="69" t="s">
        <v>15</v>
      </c>
      <c r="E57" s="70">
        <v>2</v>
      </c>
      <c r="F57" s="4"/>
      <c r="G57" s="4"/>
      <c r="H57" s="5">
        <f t="shared" si="32"/>
        <v>0</v>
      </c>
      <c r="I57" s="5">
        <f t="shared" si="33"/>
        <v>0</v>
      </c>
      <c r="J57" s="3">
        <f t="shared" si="34"/>
        <v>0</v>
      </c>
      <c r="K57" s="5">
        <f>(F57+G57)*(1+RESUMO!$P$10)</f>
        <v>0</v>
      </c>
      <c r="L57" s="5">
        <f t="shared" si="35"/>
        <v>0</v>
      </c>
    </row>
    <row r="58" spans="1:12" s="47" customFormat="1" ht="15.5" x14ac:dyDescent="0.35">
      <c r="A58" s="81">
        <v>3</v>
      </c>
      <c r="B58" s="83" t="s">
        <v>1186</v>
      </c>
      <c r="C58" s="90"/>
      <c r="D58" s="91"/>
      <c r="E58" s="90"/>
      <c r="F58" s="2"/>
      <c r="G58" s="2"/>
      <c r="H58" s="72">
        <f>SUBTOTAL(9,H59:H179)</f>
        <v>0</v>
      </c>
      <c r="I58" s="72">
        <f>SUBTOTAL(9,I59:I179)</f>
        <v>0</v>
      </c>
      <c r="J58" s="72">
        <f>SUBTOTAL(9,J59:J179)</f>
        <v>0</v>
      </c>
      <c r="K58" s="49"/>
      <c r="L58" s="72">
        <f>SUBTOTAL(9,L59:L179)</f>
        <v>0</v>
      </c>
    </row>
    <row r="59" spans="1:12" s="47" customFormat="1" ht="15.5" x14ac:dyDescent="0.35">
      <c r="A59" s="80" t="s">
        <v>13</v>
      </c>
      <c r="B59" s="84" t="s">
        <v>1187</v>
      </c>
      <c r="C59" s="88"/>
      <c r="D59" s="89"/>
      <c r="E59" s="88"/>
      <c r="F59" s="8"/>
      <c r="G59" s="8"/>
      <c r="H59" s="73"/>
      <c r="I59" s="73"/>
      <c r="J59" s="73"/>
      <c r="K59" s="29"/>
      <c r="L59" s="73"/>
    </row>
    <row r="60" spans="1:12" s="47" customFormat="1" ht="31" x14ac:dyDescent="0.35">
      <c r="A60" s="58" t="s">
        <v>22</v>
      </c>
      <c r="B60" s="82" t="s">
        <v>1188</v>
      </c>
      <c r="C60" s="70"/>
      <c r="D60" s="69" t="s">
        <v>14</v>
      </c>
      <c r="E60" s="70">
        <v>12</v>
      </c>
      <c r="F60" s="4"/>
      <c r="G60" s="4"/>
      <c r="H60" s="5">
        <f t="shared" ref="H60:H63" si="36">E60*F60</f>
        <v>0</v>
      </c>
      <c r="I60" s="5">
        <f t="shared" ref="I60:I63" si="37">E60*G60</f>
        <v>0</v>
      </c>
      <c r="J60" s="3">
        <f t="shared" ref="J60:J63" si="38">H60+I60</f>
        <v>0</v>
      </c>
      <c r="K60" s="5">
        <f>(F60+G60)*(1+RESUMO!$P$10)</f>
        <v>0</v>
      </c>
      <c r="L60" s="5">
        <f t="shared" ref="L60:L63" si="39">E60*K60</f>
        <v>0</v>
      </c>
    </row>
    <row r="61" spans="1:12" s="47" customFormat="1" ht="31" x14ac:dyDescent="0.35">
      <c r="A61" s="58" t="s">
        <v>26</v>
      </c>
      <c r="B61" s="82" t="s">
        <v>1189</v>
      </c>
      <c r="C61" s="70"/>
      <c r="D61" s="69" t="s">
        <v>14</v>
      </c>
      <c r="E61" s="70">
        <v>5</v>
      </c>
      <c r="F61" s="4"/>
      <c r="G61" s="4"/>
      <c r="H61" s="5">
        <f t="shared" si="36"/>
        <v>0</v>
      </c>
      <c r="I61" s="5">
        <f t="shared" si="37"/>
        <v>0</v>
      </c>
      <c r="J61" s="3">
        <f t="shared" si="38"/>
        <v>0</v>
      </c>
      <c r="K61" s="5">
        <f>(F61+G61)*(1+RESUMO!$P$10)</f>
        <v>0</v>
      </c>
      <c r="L61" s="5">
        <f t="shared" si="39"/>
        <v>0</v>
      </c>
    </row>
    <row r="62" spans="1:12" s="47" customFormat="1" ht="31" x14ac:dyDescent="0.35">
      <c r="A62" s="58" t="s">
        <v>160</v>
      </c>
      <c r="B62" s="82" t="s">
        <v>1190</v>
      </c>
      <c r="C62" s="70"/>
      <c r="D62" s="69" t="s">
        <v>14</v>
      </c>
      <c r="E62" s="70">
        <v>205</v>
      </c>
      <c r="F62" s="4"/>
      <c r="G62" s="4"/>
      <c r="H62" s="5">
        <f t="shared" si="36"/>
        <v>0</v>
      </c>
      <c r="I62" s="5">
        <f t="shared" si="37"/>
        <v>0</v>
      </c>
      <c r="J62" s="3">
        <f t="shared" si="38"/>
        <v>0</v>
      </c>
      <c r="K62" s="5">
        <f>(F62+G62)*(1+RESUMO!$P$10)</f>
        <v>0</v>
      </c>
      <c r="L62" s="5">
        <f t="shared" si="39"/>
        <v>0</v>
      </c>
    </row>
    <row r="63" spans="1:12" s="47" customFormat="1" ht="31" x14ac:dyDescent="0.35">
      <c r="A63" s="58" t="s">
        <v>212</v>
      </c>
      <c r="B63" s="82" t="s">
        <v>1191</v>
      </c>
      <c r="C63" s="70"/>
      <c r="D63" s="69" t="s">
        <v>14</v>
      </c>
      <c r="E63" s="70">
        <v>91</v>
      </c>
      <c r="F63" s="4"/>
      <c r="G63" s="4"/>
      <c r="H63" s="5">
        <f t="shared" si="36"/>
        <v>0</v>
      </c>
      <c r="I63" s="5">
        <f t="shared" si="37"/>
        <v>0</v>
      </c>
      <c r="J63" s="3">
        <f t="shared" si="38"/>
        <v>0</v>
      </c>
      <c r="K63" s="5">
        <f>(F63+G63)*(1+RESUMO!$P$10)</f>
        <v>0</v>
      </c>
      <c r="L63" s="5">
        <f t="shared" si="39"/>
        <v>0</v>
      </c>
    </row>
    <row r="64" spans="1:12" s="47" customFormat="1" ht="15.5" x14ac:dyDescent="0.35">
      <c r="A64" s="80" t="s">
        <v>18</v>
      </c>
      <c r="B64" s="84" t="s">
        <v>166</v>
      </c>
      <c r="C64" s="88"/>
      <c r="D64" s="89"/>
      <c r="E64" s="88"/>
      <c r="F64" s="8"/>
      <c r="G64" s="8"/>
      <c r="H64" s="73"/>
      <c r="I64" s="73"/>
      <c r="J64" s="73"/>
      <c r="K64" s="29"/>
      <c r="L64" s="73"/>
    </row>
    <row r="65" spans="1:12" s="47" customFormat="1" ht="15.5" x14ac:dyDescent="0.35">
      <c r="A65" s="58" t="s">
        <v>23</v>
      </c>
      <c r="B65" s="82" t="s">
        <v>1192</v>
      </c>
      <c r="C65" s="70"/>
      <c r="D65" s="69" t="s">
        <v>14</v>
      </c>
      <c r="E65" s="70">
        <v>5.0999999999999996</v>
      </c>
      <c r="F65" s="4"/>
      <c r="G65" s="4"/>
      <c r="H65" s="5">
        <f t="shared" ref="H65:H68" si="40">E65*F65</f>
        <v>0</v>
      </c>
      <c r="I65" s="5">
        <f t="shared" ref="I65:I68" si="41">E65*G65</f>
        <v>0</v>
      </c>
      <c r="J65" s="3">
        <f t="shared" ref="J65:J68" si="42">H65+I65</f>
        <v>0</v>
      </c>
      <c r="K65" s="5">
        <f>(F65+G65)*(1+RESUMO!$P$10)</f>
        <v>0</v>
      </c>
      <c r="L65" s="5">
        <f t="shared" ref="L65:L68" si="43">E65*K65</f>
        <v>0</v>
      </c>
    </row>
    <row r="66" spans="1:12" s="47" customFormat="1" ht="31" x14ac:dyDescent="0.35">
      <c r="A66" s="58" t="s">
        <v>71</v>
      </c>
      <c r="B66" s="82" t="s">
        <v>1193</v>
      </c>
      <c r="C66" s="70"/>
      <c r="D66" s="69" t="s">
        <v>14</v>
      </c>
      <c r="E66" s="70">
        <v>26</v>
      </c>
      <c r="F66" s="4"/>
      <c r="G66" s="4"/>
      <c r="H66" s="5">
        <f t="shared" si="40"/>
        <v>0</v>
      </c>
      <c r="I66" s="5">
        <f t="shared" si="41"/>
        <v>0</v>
      </c>
      <c r="J66" s="3">
        <f t="shared" si="42"/>
        <v>0</v>
      </c>
      <c r="K66" s="5">
        <f>(F66+G66)*(1+RESUMO!$P$10)</f>
        <v>0</v>
      </c>
      <c r="L66" s="5">
        <f t="shared" si="43"/>
        <v>0</v>
      </c>
    </row>
    <row r="67" spans="1:12" s="47" customFormat="1" ht="15.5" x14ac:dyDescent="0.35">
      <c r="A67" s="58" t="s">
        <v>137</v>
      </c>
      <c r="B67" s="82" t="s">
        <v>1194</v>
      </c>
      <c r="C67" s="70"/>
      <c r="D67" s="69" t="s">
        <v>173</v>
      </c>
      <c r="E67" s="70">
        <v>2</v>
      </c>
      <c r="F67" s="4"/>
      <c r="G67" s="4"/>
      <c r="H67" s="5">
        <f t="shared" si="40"/>
        <v>0</v>
      </c>
      <c r="I67" s="5">
        <f t="shared" si="41"/>
        <v>0</v>
      </c>
      <c r="J67" s="3">
        <f t="shared" si="42"/>
        <v>0</v>
      </c>
      <c r="K67" s="5">
        <f>(F67+G67)*(1+RESUMO!$P$10)</f>
        <v>0</v>
      </c>
      <c r="L67" s="5">
        <f t="shared" si="43"/>
        <v>0</v>
      </c>
    </row>
    <row r="68" spans="1:12" s="47" customFormat="1" ht="15.5" x14ac:dyDescent="0.35">
      <c r="A68" s="58" t="s">
        <v>1021</v>
      </c>
      <c r="B68" s="82" t="s">
        <v>1195</v>
      </c>
      <c r="C68" s="70"/>
      <c r="D68" s="69" t="s">
        <v>173</v>
      </c>
      <c r="E68" s="70">
        <v>2</v>
      </c>
      <c r="F68" s="4"/>
      <c r="G68" s="4"/>
      <c r="H68" s="5">
        <f t="shared" si="40"/>
        <v>0</v>
      </c>
      <c r="I68" s="5">
        <f t="shared" si="41"/>
        <v>0</v>
      </c>
      <c r="J68" s="3">
        <f t="shared" si="42"/>
        <v>0</v>
      </c>
      <c r="K68" s="5">
        <f>(F68+G68)*(1+RESUMO!$P$10)</f>
        <v>0</v>
      </c>
      <c r="L68" s="5">
        <f t="shared" si="43"/>
        <v>0</v>
      </c>
    </row>
    <row r="69" spans="1:12" s="47" customFormat="1" ht="15.5" x14ac:dyDescent="0.35">
      <c r="A69" s="80" t="s">
        <v>28</v>
      </c>
      <c r="B69" s="84" t="s">
        <v>219</v>
      </c>
      <c r="C69" s="88"/>
      <c r="D69" s="89"/>
      <c r="E69" s="88"/>
      <c r="F69" s="8"/>
      <c r="G69" s="8"/>
      <c r="H69" s="73"/>
      <c r="I69" s="73"/>
      <c r="J69" s="73"/>
      <c r="K69" s="29"/>
      <c r="L69" s="73"/>
    </row>
    <row r="70" spans="1:12" s="47" customFormat="1" ht="15.5" x14ac:dyDescent="0.35">
      <c r="A70" s="58" t="s">
        <v>29</v>
      </c>
      <c r="B70" s="82" t="s">
        <v>1196</v>
      </c>
      <c r="C70" s="70"/>
      <c r="D70" s="69" t="s">
        <v>14</v>
      </c>
      <c r="E70" s="70">
        <v>4</v>
      </c>
      <c r="F70" s="4"/>
      <c r="G70" s="4"/>
      <c r="H70" s="5">
        <f t="shared" ref="H70:H76" si="44">E70*F70</f>
        <v>0</v>
      </c>
      <c r="I70" s="5">
        <f t="shared" ref="I70:I76" si="45">E70*G70</f>
        <v>0</v>
      </c>
      <c r="J70" s="3">
        <f t="shared" ref="J70:J76" si="46">H70+I70</f>
        <v>0</v>
      </c>
      <c r="K70" s="5">
        <f>(F70+G70)*(1+RESUMO!$P$10)</f>
        <v>0</v>
      </c>
      <c r="L70" s="5">
        <f t="shared" ref="L70:L76" si="47">E70*K70</f>
        <v>0</v>
      </c>
    </row>
    <row r="71" spans="1:12" s="47" customFormat="1" ht="15.5" x14ac:dyDescent="0.35">
      <c r="A71" s="58" t="s">
        <v>30</v>
      </c>
      <c r="B71" s="82" t="s">
        <v>221</v>
      </c>
      <c r="C71" s="70"/>
      <c r="D71" s="69" t="s">
        <v>14</v>
      </c>
      <c r="E71" s="70">
        <v>50.800000000000004</v>
      </c>
      <c r="F71" s="4"/>
      <c r="G71" s="4"/>
      <c r="H71" s="5">
        <f t="shared" si="44"/>
        <v>0</v>
      </c>
      <c r="I71" s="5">
        <f t="shared" si="45"/>
        <v>0</v>
      </c>
      <c r="J71" s="3">
        <f t="shared" si="46"/>
        <v>0</v>
      </c>
      <c r="K71" s="5">
        <f>(F71+G71)*(1+RESUMO!$P$10)</f>
        <v>0</v>
      </c>
      <c r="L71" s="5">
        <f t="shared" si="47"/>
        <v>0</v>
      </c>
    </row>
    <row r="72" spans="1:12" s="47" customFormat="1" ht="15.5" x14ac:dyDescent="0.35">
      <c r="A72" s="58" t="s">
        <v>31</v>
      </c>
      <c r="B72" s="82" t="s">
        <v>660</v>
      </c>
      <c r="C72" s="70"/>
      <c r="D72" s="69" t="s">
        <v>15</v>
      </c>
      <c r="E72" s="70">
        <v>12</v>
      </c>
      <c r="F72" s="4"/>
      <c r="G72" s="4"/>
      <c r="H72" s="5">
        <f t="shared" si="44"/>
        <v>0</v>
      </c>
      <c r="I72" s="5">
        <f t="shared" si="45"/>
        <v>0</v>
      </c>
      <c r="J72" s="3">
        <f t="shared" si="46"/>
        <v>0</v>
      </c>
      <c r="K72" s="5">
        <f>(F72+G72)*(1+RESUMO!$P$10)</f>
        <v>0</v>
      </c>
      <c r="L72" s="5">
        <f t="shared" si="47"/>
        <v>0</v>
      </c>
    </row>
    <row r="73" spans="1:12" s="47" customFormat="1" ht="15.5" x14ac:dyDescent="0.35">
      <c r="A73" s="58" t="s">
        <v>1022</v>
      </c>
      <c r="B73" s="82" t="s">
        <v>1197</v>
      </c>
      <c r="C73" s="70"/>
      <c r="D73" s="69" t="s">
        <v>15</v>
      </c>
      <c r="E73" s="70">
        <v>34</v>
      </c>
      <c r="F73" s="4"/>
      <c r="G73" s="4"/>
      <c r="H73" s="5">
        <f t="shared" si="44"/>
        <v>0</v>
      </c>
      <c r="I73" s="5">
        <f t="shared" si="45"/>
        <v>0</v>
      </c>
      <c r="J73" s="3">
        <f t="shared" si="46"/>
        <v>0</v>
      </c>
      <c r="K73" s="5">
        <f>(F73+G73)*(1+RESUMO!$P$10)</f>
        <v>0</v>
      </c>
      <c r="L73" s="5">
        <f t="shared" si="47"/>
        <v>0</v>
      </c>
    </row>
    <row r="74" spans="1:12" s="47" customFormat="1" ht="15.5" x14ac:dyDescent="0.35">
      <c r="A74" s="58" t="s">
        <v>1023</v>
      </c>
      <c r="B74" s="82" t="s">
        <v>666</v>
      </c>
      <c r="C74" s="70"/>
      <c r="D74" s="69" t="s">
        <v>15</v>
      </c>
      <c r="E74" s="70">
        <v>2</v>
      </c>
      <c r="F74" s="4"/>
      <c r="G74" s="4"/>
      <c r="H74" s="5">
        <f t="shared" si="44"/>
        <v>0</v>
      </c>
      <c r="I74" s="5">
        <f t="shared" si="45"/>
        <v>0</v>
      </c>
      <c r="J74" s="3">
        <f t="shared" si="46"/>
        <v>0</v>
      </c>
      <c r="K74" s="5">
        <f>(F74+G74)*(1+RESUMO!$P$10)</f>
        <v>0</v>
      </c>
      <c r="L74" s="5">
        <f t="shared" si="47"/>
        <v>0</v>
      </c>
    </row>
    <row r="75" spans="1:12" s="47" customFormat="1" ht="31" x14ac:dyDescent="0.35">
      <c r="A75" s="58" t="s">
        <v>1024</v>
      </c>
      <c r="B75" s="82" t="s">
        <v>1198</v>
      </c>
      <c r="C75" s="70"/>
      <c r="D75" s="69" t="s">
        <v>14</v>
      </c>
      <c r="E75" s="70">
        <v>46.8</v>
      </c>
      <c r="F75" s="4"/>
      <c r="G75" s="4"/>
      <c r="H75" s="5">
        <f t="shared" si="44"/>
        <v>0</v>
      </c>
      <c r="I75" s="5">
        <f t="shared" si="45"/>
        <v>0</v>
      </c>
      <c r="J75" s="3">
        <f t="shared" si="46"/>
        <v>0</v>
      </c>
      <c r="K75" s="5">
        <f>(F75+G75)*(1+RESUMO!$P$10)</f>
        <v>0</v>
      </c>
      <c r="L75" s="5">
        <f t="shared" si="47"/>
        <v>0</v>
      </c>
    </row>
    <row r="76" spans="1:12" s="47" customFormat="1" ht="15.5" x14ac:dyDescent="0.35">
      <c r="A76" s="58" t="s">
        <v>1025</v>
      </c>
      <c r="B76" s="82" t="s">
        <v>1199</v>
      </c>
      <c r="C76" s="70"/>
      <c r="D76" s="69" t="s">
        <v>15</v>
      </c>
      <c r="E76" s="70">
        <v>3</v>
      </c>
      <c r="F76" s="4"/>
      <c r="G76" s="4"/>
      <c r="H76" s="5">
        <f t="shared" si="44"/>
        <v>0</v>
      </c>
      <c r="I76" s="5">
        <f t="shared" si="45"/>
        <v>0</v>
      </c>
      <c r="J76" s="3">
        <f t="shared" si="46"/>
        <v>0</v>
      </c>
      <c r="K76" s="5">
        <f>(F76+G76)*(1+RESUMO!$P$10)</f>
        <v>0</v>
      </c>
      <c r="L76" s="5">
        <f t="shared" si="47"/>
        <v>0</v>
      </c>
    </row>
    <row r="77" spans="1:12" s="47" customFormat="1" ht="15.5" x14ac:dyDescent="0.35">
      <c r="A77" s="80" t="s">
        <v>32</v>
      </c>
      <c r="B77" s="84" t="s">
        <v>170</v>
      </c>
      <c r="C77" s="88"/>
      <c r="D77" s="89"/>
      <c r="E77" s="88"/>
      <c r="F77" s="8"/>
      <c r="G77" s="8"/>
      <c r="H77" s="73"/>
      <c r="I77" s="73"/>
      <c r="J77" s="73"/>
      <c r="K77" s="29"/>
      <c r="L77" s="73"/>
    </row>
    <row r="78" spans="1:12" s="47" customFormat="1" ht="31" x14ac:dyDescent="0.35">
      <c r="A78" s="58" t="s">
        <v>33</v>
      </c>
      <c r="B78" s="82" t="s">
        <v>1200</v>
      </c>
      <c r="C78" s="70"/>
      <c r="D78" s="69" t="s">
        <v>14</v>
      </c>
      <c r="E78" s="70">
        <v>120</v>
      </c>
      <c r="F78" s="4"/>
      <c r="G78" s="4"/>
      <c r="H78" s="5">
        <f t="shared" ref="H78:H84" si="48">E78*F78</f>
        <v>0</v>
      </c>
      <c r="I78" s="5">
        <f t="shared" ref="I78:I84" si="49">E78*G78</f>
        <v>0</v>
      </c>
      <c r="J78" s="3">
        <f t="shared" ref="J78:J84" si="50">H78+I78</f>
        <v>0</v>
      </c>
      <c r="K78" s="5">
        <f>(F78+G78)*(1+RESUMO!$P$10)</f>
        <v>0</v>
      </c>
      <c r="L78" s="5">
        <f t="shared" ref="L78:L84" si="51">E78*K78</f>
        <v>0</v>
      </c>
    </row>
    <row r="79" spans="1:12" s="47" customFormat="1" ht="31" x14ac:dyDescent="0.35">
      <c r="A79" s="58" t="s">
        <v>34</v>
      </c>
      <c r="B79" s="82" t="s">
        <v>1201</v>
      </c>
      <c r="C79" s="70"/>
      <c r="D79" s="69" t="s">
        <v>14</v>
      </c>
      <c r="E79" s="70">
        <v>40</v>
      </c>
      <c r="F79" s="4"/>
      <c r="G79" s="4"/>
      <c r="H79" s="5">
        <f t="shared" si="48"/>
        <v>0</v>
      </c>
      <c r="I79" s="5">
        <f t="shared" si="49"/>
        <v>0</v>
      </c>
      <c r="J79" s="3">
        <f t="shared" si="50"/>
        <v>0</v>
      </c>
      <c r="K79" s="5">
        <f>(F79+G79)*(1+RESUMO!$P$10)</f>
        <v>0</v>
      </c>
      <c r="L79" s="5">
        <f t="shared" si="51"/>
        <v>0</v>
      </c>
    </row>
    <row r="80" spans="1:12" s="47" customFormat="1" ht="31" x14ac:dyDescent="0.35">
      <c r="A80" s="58" t="s">
        <v>72</v>
      </c>
      <c r="B80" s="82" t="s">
        <v>1202</v>
      </c>
      <c r="C80" s="70"/>
      <c r="D80" s="69" t="s">
        <v>14</v>
      </c>
      <c r="E80" s="70">
        <v>40</v>
      </c>
      <c r="F80" s="4"/>
      <c r="G80" s="4"/>
      <c r="H80" s="5">
        <f t="shared" si="48"/>
        <v>0</v>
      </c>
      <c r="I80" s="5">
        <f t="shared" si="49"/>
        <v>0</v>
      </c>
      <c r="J80" s="3">
        <f t="shared" si="50"/>
        <v>0</v>
      </c>
      <c r="K80" s="5">
        <f>(F80+G80)*(1+RESUMO!$P$10)</f>
        <v>0</v>
      </c>
      <c r="L80" s="5">
        <f t="shared" si="51"/>
        <v>0</v>
      </c>
    </row>
    <row r="81" spans="1:12" s="47" customFormat="1" ht="15.5" x14ac:dyDescent="0.35">
      <c r="A81" s="58" t="s">
        <v>86</v>
      </c>
      <c r="B81" s="82" t="s">
        <v>1203</v>
      </c>
      <c r="C81" s="70"/>
      <c r="D81" s="69" t="s">
        <v>15</v>
      </c>
      <c r="E81" s="70">
        <v>4</v>
      </c>
      <c r="F81" s="4"/>
      <c r="G81" s="4"/>
      <c r="H81" s="5">
        <f t="shared" si="48"/>
        <v>0</v>
      </c>
      <c r="I81" s="5">
        <f t="shared" si="49"/>
        <v>0</v>
      </c>
      <c r="J81" s="3">
        <f t="shared" si="50"/>
        <v>0</v>
      </c>
      <c r="K81" s="5">
        <f>(F81+G81)*(1+RESUMO!$P$10)</f>
        <v>0</v>
      </c>
      <c r="L81" s="5">
        <f t="shared" si="51"/>
        <v>0</v>
      </c>
    </row>
    <row r="82" spans="1:12" s="47" customFormat="1" ht="15.5" x14ac:dyDescent="0.35">
      <c r="A82" s="58" t="s">
        <v>87</v>
      </c>
      <c r="B82" s="82" t="s">
        <v>1204</v>
      </c>
      <c r="C82" s="70"/>
      <c r="D82" s="69" t="s">
        <v>15</v>
      </c>
      <c r="E82" s="70">
        <v>16</v>
      </c>
      <c r="F82" s="4"/>
      <c r="G82" s="4"/>
      <c r="H82" s="5">
        <f t="shared" si="48"/>
        <v>0</v>
      </c>
      <c r="I82" s="5">
        <f t="shared" si="49"/>
        <v>0</v>
      </c>
      <c r="J82" s="3">
        <f t="shared" si="50"/>
        <v>0</v>
      </c>
      <c r="K82" s="5">
        <f>(F82+G82)*(1+RESUMO!$P$10)</f>
        <v>0</v>
      </c>
      <c r="L82" s="5">
        <f t="shared" si="51"/>
        <v>0</v>
      </c>
    </row>
    <row r="83" spans="1:12" s="47" customFormat="1" ht="15.5" x14ac:dyDescent="0.35">
      <c r="A83" s="58" t="s">
        <v>88</v>
      </c>
      <c r="B83" s="82" t="s">
        <v>1205</v>
      </c>
      <c r="C83" s="70"/>
      <c r="D83" s="69" t="s">
        <v>14</v>
      </c>
      <c r="E83" s="70">
        <v>90</v>
      </c>
      <c r="F83" s="4"/>
      <c r="G83" s="4"/>
      <c r="H83" s="5">
        <f t="shared" si="48"/>
        <v>0</v>
      </c>
      <c r="I83" s="5">
        <f t="shared" si="49"/>
        <v>0</v>
      </c>
      <c r="J83" s="3">
        <f t="shared" si="50"/>
        <v>0</v>
      </c>
      <c r="K83" s="5">
        <f>(F83+G83)*(1+RESUMO!$P$10)</f>
        <v>0</v>
      </c>
      <c r="L83" s="5">
        <f t="shared" si="51"/>
        <v>0</v>
      </c>
    </row>
    <row r="84" spans="1:12" s="47" customFormat="1" ht="15.5" x14ac:dyDescent="0.35">
      <c r="A84" s="58" t="s">
        <v>89</v>
      </c>
      <c r="B84" s="82" t="s">
        <v>1206</v>
      </c>
      <c r="C84" s="70"/>
      <c r="D84" s="69" t="s">
        <v>173</v>
      </c>
      <c r="E84" s="70">
        <v>6</v>
      </c>
      <c r="F84" s="4"/>
      <c r="G84" s="4"/>
      <c r="H84" s="5">
        <f t="shared" si="48"/>
        <v>0</v>
      </c>
      <c r="I84" s="5">
        <f t="shared" si="49"/>
        <v>0</v>
      </c>
      <c r="J84" s="3">
        <f t="shared" si="50"/>
        <v>0</v>
      </c>
      <c r="K84" s="5">
        <f>(F84+G84)*(1+RESUMO!$P$10)</f>
        <v>0</v>
      </c>
      <c r="L84" s="5">
        <f t="shared" si="51"/>
        <v>0</v>
      </c>
    </row>
    <row r="85" spans="1:12" s="47" customFormat="1" ht="46.5" x14ac:dyDescent="0.35">
      <c r="A85" s="80" t="s">
        <v>69</v>
      </c>
      <c r="B85" s="84" t="s">
        <v>1207</v>
      </c>
      <c r="C85" s="88"/>
      <c r="D85" s="89"/>
      <c r="E85" s="88"/>
      <c r="F85" s="8"/>
      <c r="G85" s="8"/>
      <c r="H85" s="73"/>
      <c r="I85" s="73"/>
      <c r="J85" s="73"/>
      <c r="K85" s="29"/>
      <c r="L85" s="73"/>
    </row>
    <row r="86" spans="1:12" s="47" customFormat="1" ht="46.5" x14ac:dyDescent="0.35">
      <c r="A86" s="79" t="s">
        <v>90</v>
      </c>
      <c r="B86" s="85" t="s">
        <v>1208</v>
      </c>
      <c r="C86" s="86"/>
      <c r="D86" s="87"/>
      <c r="E86" s="86"/>
      <c r="F86" s="95"/>
      <c r="G86" s="95"/>
      <c r="H86" s="132"/>
      <c r="I86" s="132"/>
      <c r="J86" s="132"/>
      <c r="K86" s="96"/>
      <c r="L86" s="132"/>
    </row>
    <row r="87" spans="1:12" s="47" customFormat="1" ht="15.5" x14ac:dyDescent="0.35">
      <c r="A87" s="58" t="s">
        <v>1026</v>
      </c>
      <c r="B87" s="82" t="s">
        <v>1209</v>
      </c>
      <c r="C87" s="70"/>
      <c r="D87" s="69" t="s">
        <v>14</v>
      </c>
      <c r="E87" s="70">
        <v>270</v>
      </c>
      <c r="F87" s="4"/>
      <c r="G87" s="4"/>
      <c r="H87" s="5">
        <f t="shared" ref="H87:H93" si="52">E87*F87</f>
        <v>0</v>
      </c>
      <c r="I87" s="5">
        <f t="shared" ref="I87:I93" si="53">E87*G87</f>
        <v>0</v>
      </c>
      <c r="J87" s="3">
        <f t="shared" ref="J87:J93" si="54">H87+I87</f>
        <v>0</v>
      </c>
      <c r="K87" s="5">
        <f>(F87+G87)*(1+RESUMO!$P$10)</f>
        <v>0</v>
      </c>
      <c r="L87" s="5">
        <f t="shared" ref="L87:L93" si="55">E87*K87</f>
        <v>0</v>
      </c>
    </row>
    <row r="88" spans="1:12" s="47" customFormat="1" ht="15.5" x14ac:dyDescent="0.35">
      <c r="A88" s="58" t="s">
        <v>1027</v>
      </c>
      <c r="B88" s="82" t="s">
        <v>1210</v>
      </c>
      <c r="C88" s="70"/>
      <c r="D88" s="69" t="s">
        <v>15</v>
      </c>
      <c r="E88" s="70">
        <v>3</v>
      </c>
      <c r="F88" s="4"/>
      <c r="G88" s="4"/>
      <c r="H88" s="5">
        <f t="shared" si="52"/>
        <v>0</v>
      </c>
      <c r="I88" s="5">
        <f t="shared" si="53"/>
        <v>0</v>
      </c>
      <c r="J88" s="3">
        <f t="shared" si="54"/>
        <v>0</v>
      </c>
      <c r="K88" s="5">
        <f>(F88+G88)*(1+RESUMO!$P$10)</f>
        <v>0</v>
      </c>
      <c r="L88" s="5">
        <f t="shared" si="55"/>
        <v>0</v>
      </c>
    </row>
    <row r="89" spans="1:12" s="47" customFormat="1" ht="15.5" x14ac:dyDescent="0.35">
      <c r="A89" s="58" t="s">
        <v>1028</v>
      </c>
      <c r="B89" s="82" t="s">
        <v>1211</v>
      </c>
      <c r="C89" s="70"/>
      <c r="D89" s="69" t="s">
        <v>172</v>
      </c>
      <c r="E89" s="70">
        <v>4</v>
      </c>
      <c r="F89" s="4"/>
      <c r="G89" s="4"/>
      <c r="H89" s="5">
        <f t="shared" si="52"/>
        <v>0</v>
      </c>
      <c r="I89" s="5">
        <f t="shared" si="53"/>
        <v>0</v>
      </c>
      <c r="J89" s="3">
        <f t="shared" si="54"/>
        <v>0</v>
      </c>
      <c r="K89" s="5">
        <f>(F89+G89)*(1+RESUMO!$P$10)</f>
        <v>0</v>
      </c>
      <c r="L89" s="5">
        <f t="shared" si="55"/>
        <v>0</v>
      </c>
    </row>
    <row r="90" spans="1:12" s="47" customFormat="1" ht="15.5" x14ac:dyDescent="0.35">
      <c r="A90" s="58" t="s">
        <v>1029</v>
      </c>
      <c r="B90" s="82" t="s">
        <v>1212</v>
      </c>
      <c r="C90" s="70"/>
      <c r="D90" s="69" t="s">
        <v>172</v>
      </c>
      <c r="E90" s="70">
        <v>3</v>
      </c>
      <c r="F90" s="4"/>
      <c r="G90" s="4"/>
      <c r="H90" s="5">
        <f t="shared" si="52"/>
        <v>0</v>
      </c>
      <c r="I90" s="5">
        <f t="shared" si="53"/>
        <v>0</v>
      </c>
      <c r="J90" s="3">
        <f t="shared" si="54"/>
        <v>0</v>
      </c>
      <c r="K90" s="5">
        <f>(F90+G90)*(1+RESUMO!$P$10)</f>
        <v>0</v>
      </c>
      <c r="L90" s="5">
        <f t="shared" si="55"/>
        <v>0</v>
      </c>
    </row>
    <row r="91" spans="1:12" s="47" customFormat="1" ht="15.5" x14ac:dyDescent="0.35">
      <c r="A91" s="58" t="s">
        <v>1030</v>
      </c>
      <c r="B91" s="82" t="s">
        <v>1213</v>
      </c>
      <c r="C91" s="70"/>
      <c r="D91" s="69" t="s">
        <v>15</v>
      </c>
      <c r="E91" s="70">
        <v>3</v>
      </c>
      <c r="F91" s="4"/>
      <c r="G91" s="4"/>
      <c r="H91" s="5">
        <f t="shared" si="52"/>
        <v>0</v>
      </c>
      <c r="I91" s="5">
        <f t="shared" si="53"/>
        <v>0</v>
      </c>
      <c r="J91" s="3">
        <f t="shared" si="54"/>
        <v>0</v>
      </c>
      <c r="K91" s="5">
        <f>(F91+G91)*(1+RESUMO!$P$10)</f>
        <v>0</v>
      </c>
      <c r="L91" s="5">
        <f t="shared" si="55"/>
        <v>0</v>
      </c>
    </row>
    <row r="92" spans="1:12" s="47" customFormat="1" ht="31" x14ac:dyDescent="0.35">
      <c r="A92" s="58" t="s">
        <v>1031</v>
      </c>
      <c r="B92" s="82" t="s">
        <v>1214</v>
      </c>
      <c r="C92" s="70"/>
      <c r="D92" s="69" t="s">
        <v>172</v>
      </c>
      <c r="E92" s="70">
        <v>4</v>
      </c>
      <c r="F92" s="4"/>
      <c r="G92" s="4"/>
      <c r="H92" s="5">
        <f t="shared" si="52"/>
        <v>0</v>
      </c>
      <c r="I92" s="5">
        <f t="shared" si="53"/>
        <v>0</v>
      </c>
      <c r="J92" s="3">
        <f t="shared" si="54"/>
        <v>0</v>
      </c>
      <c r="K92" s="5">
        <f>(F92+G92)*(1+RESUMO!$P$10)</f>
        <v>0</v>
      </c>
      <c r="L92" s="5">
        <f t="shared" si="55"/>
        <v>0</v>
      </c>
    </row>
    <row r="93" spans="1:12" s="47" customFormat="1" ht="15.5" x14ac:dyDescent="0.35">
      <c r="A93" s="58" t="s">
        <v>1032</v>
      </c>
      <c r="B93" s="82" t="s">
        <v>1215</v>
      </c>
      <c r="C93" s="70"/>
      <c r="D93" s="69" t="s">
        <v>172</v>
      </c>
      <c r="E93" s="70">
        <v>1</v>
      </c>
      <c r="F93" s="4"/>
      <c r="G93" s="4"/>
      <c r="H93" s="5">
        <f t="shared" si="52"/>
        <v>0</v>
      </c>
      <c r="I93" s="5">
        <f t="shared" si="53"/>
        <v>0</v>
      </c>
      <c r="J93" s="3">
        <f t="shared" si="54"/>
        <v>0</v>
      </c>
      <c r="K93" s="5">
        <f>(F93+G93)*(1+RESUMO!$P$10)</f>
        <v>0</v>
      </c>
      <c r="L93" s="5">
        <f t="shared" si="55"/>
        <v>0</v>
      </c>
    </row>
    <row r="94" spans="1:12" s="47" customFormat="1" ht="31" x14ac:dyDescent="0.35">
      <c r="A94" s="79" t="s">
        <v>91</v>
      </c>
      <c r="B94" s="85" t="s">
        <v>1216</v>
      </c>
      <c r="C94" s="86"/>
      <c r="D94" s="87"/>
      <c r="E94" s="86"/>
      <c r="F94" s="95"/>
      <c r="G94" s="95"/>
      <c r="H94" s="132"/>
      <c r="I94" s="132"/>
      <c r="J94" s="132"/>
      <c r="K94" s="96"/>
      <c r="L94" s="132"/>
    </row>
    <row r="95" spans="1:12" s="47" customFormat="1" ht="15.5" x14ac:dyDescent="0.35">
      <c r="A95" s="58" t="s">
        <v>1033</v>
      </c>
      <c r="B95" s="82" t="s">
        <v>1217</v>
      </c>
      <c r="C95" s="70"/>
      <c r="D95" s="69" t="s">
        <v>14</v>
      </c>
      <c r="E95" s="70">
        <v>360</v>
      </c>
      <c r="F95" s="4"/>
      <c r="G95" s="4"/>
      <c r="H95" s="5">
        <f t="shared" ref="H95:H101" si="56">E95*F95</f>
        <v>0</v>
      </c>
      <c r="I95" s="5">
        <f t="shared" ref="I95:I101" si="57">E95*G95</f>
        <v>0</v>
      </c>
      <c r="J95" s="3">
        <f t="shared" ref="J95:J101" si="58">H95+I95</f>
        <v>0</v>
      </c>
      <c r="K95" s="5">
        <f>(F95+G95)*(1+RESUMO!$P$10)</f>
        <v>0</v>
      </c>
      <c r="L95" s="5">
        <f t="shared" ref="L95:L101" si="59">E95*K95</f>
        <v>0</v>
      </c>
    </row>
    <row r="96" spans="1:12" s="47" customFormat="1" ht="15.5" x14ac:dyDescent="0.35">
      <c r="A96" s="58" t="s">
        <v>1034</v>
      </c>
      <c r="B96" s="82" t="s">
        <v>1218</v>
      </c>
      <c r="C96" s="70"/>
      <c r="D96" s="69" t="s">
        <v>15</v>
      </c>
      <c r="E96" s="70">
        <v>4</v>
      </c>
      <c r="F96" s="4"/>
      <c r="G96" s="4"/>
      <c r="H96" s="5">
        <f t="shared" si="56"/>
        <v>0</v>
      </c>
      <c r="I96" s="5">
        <f t="shared" si="57"/>
        <v>0</v>
      </c>
      <c r="J96" s="3">
        <f t="shared" si="58"/>
        <v>0</v>
      </c>
      <c r="K96" s="5">
        <f>(F96+G96)*(1+RESUMO!$P$10)</f>
        <v>0</v>
      </c>
      <c r="L96" s="5">
        <f t="shared" si="59"/>
        <v>0</v>
      </c>
    </row>
    <row r="97" spans="1:12" s="47" customFormat="1" ht="15.5" x14ac:dyDescent="0.35">
      <c r="A97" s="58" t="s">
        <v>1035</v>
      </c>
      <c r="B97" s="82" t="s">
        <v>1219</v>
      </c>
      <c r="C97" s="70"/>
      <c r="D97" s="69" t="s">
        <v>172</v>
      </c>
      <c r="E97" s="70">
        <v>4</v>
      </c>
      <c r="F97" s="4"/>
      <c r="G97" s="4"/>
      <c r="H97" s="5">
        <f t="shared" si="56"/>
        <v>0</v>
      </c>
      <c r="I97" s="5">
        <f t="shared" si="57"/>
        <v>0</v>
      </c>
      <c r="J97" s="3">
        <f t="shared" si="58"/>
        <v>0</v>
      </c>
      <c r="K97" s="5">
        <f>(F97+G97)*(1+RESUMO!$P$10)</f>
        <v>0</v>
      </c>
      <c r="L97" s="5">
        <f t="shared" si="59"/>
        <v>0</v>
      </c>
    </row>
    <row r="98" spans="1:12" s="47" customFormat="1" ht="15.5" x14ac:dyDescent="0.35">
      <c r="A98" s="58" t="s">
        <v>1036</v>
      </c>
      <c r="B98" s="82" t="s">
        <v>1220</v>
      </c>
      <c r="C98" s="70"/>
      <c r="D98" s="69" t="s">
        <v>172</v>
      </c>
      <c r="E98" s="70">
        <v>3</v>
      </c>
      <c r="F98" s="4"/>
      <c r="G98" s="4"/>
      <c r="H98" s="5">
        <f t="shared" si="56"/>
        <v>0</v>
      </c>
      <c r="I98" s="5">
        <f t="shared" si="57"/>
        <v>0</v>
      </c>
      <c r="J98" s="3">
        <f t="shared" si="58"/>
        <v>0</v>
      </c>
      <c r="K98" s="5">
        <f>(F98+G98)*(1+RESUMO!$P$10)</f>
        <v>0</v>
      </c>
      <c r="L98" s="5">
        <f t="shared" si="59"/>
        <v>0</v>
      </c>
    </row>
    <row r="99" spans="1:12" s="47" customFormat="1" ht="15.5" x14ac:dyDescent="0.35">
      <c r="A99" s="58" t="s">
        <v>1037</v>
      </c>
      <c r="B99" s="82" t="s">
        <v>1221</v>
      </c>
      <c r="C99" s="70"/>
      <c r="D99" s="69" t="s">
        <v>15</v>
      </c>
      <c r="E99" s="70">
        <v>4</v>
      </c>
      <c r="F99" s="4"/>
      <c r="G99" s="4"/>
      <c r="H99" s="5">
        <f t="shared" si="56"/>
        <v>0</v>
      </c>
      <c r="I99" s="5">
        <f t="shared" si="57"/>
        <v>0</v>
      </c>
      <c r="J99" s="3">
        <f t="shared" si="58"/>
        <v>0</v>
      </c>
      <c r="K99" s="5">
        <f>(F99+G99)*(1+RESUMO!$P$10)</f>
        <v>0</v>
      </c>
      <c r="L99" s="5">
        <f t="shared" si="59"/>
        <v>0</v>
      </c>
    </row>
    <row r="100" spans="1:12" s="47" customFormat="1" ht="31" x14ac:dyDescent="0.35">
      <c r="A100" s="58" t="s">
        <v>1038</v>
      </c>
      <c r="B100" s="82" t="s">
        <v>1214</v>
      </c>
      <c r="C100" s="70"/>
      <c r="D100" s="69" t="s">
        <v>172</v>
      </c>
      <c r="E100" s="70">
        <v>4</v>
      </c>
      <c r="F100" s="4"/>
      <c r="G100" s="4"/>
      <c r="H100" s="5">
        <f t="shared" si="56"/>
        <v>0</v>
      </c>
      <c r="I100" s="5">
        <f t="shared" si="57"/>
        <v>0</v>
      </c>
      <c r="J100" s="3">
        <f t="shared" si="58"/>
        <v>0</v>
      </c>
      <c r="K100" s="5">
        <f>(F100+G100)*(1+RESUMO!$P$10)</f>
        <v>0</v>
      </c>
      <c r="L100" s="5">
        <f t="shared" si="59"/>
        <v>0</v>
      </c>
    </row>
    <row r="101" spans="1:12" s="47" customFormat="1" ht="15.5" x14ac:dyDescent="0.35">
      <c r="A101" s="58" t="s">
        <v>1039</v>
      </c>
      <c r="B101" s="82" t="s">
        <v>1222</v>
      </c>
      <c r="C101" s="70"/>
      <c r="D101" s="69" t="s">
        <v>172</v>
      </c>
      <c r="E101" s="70">
        <v>1</v>
      </c>
      <c r="F101" s="4"/>
      <c r="G101" s="4"/>
      <c r="H101" s="5">
        <f t="shared" si="56"/>
        <v>0</v>
      </c>
      <c r="I101" s="5">
        <f t="shared" si="57"/>
        <v>0</v>
      </c>
      <c r="J101" s="3">
        <f t="shared" si="58"/>
        <v>0</v>
      </c>
      <c r="K101" s="5">
        <f>(F101+G101)*(1+RESUMO!$P$10)</f>
        <v>0</v>
      </c>
      <c r="L101" s="5">
        <f t="shared" si="59"/>
        <v>0</v>
      </c>
    </row>
    <row r="102" spans="1:12" s="47" customFormat="1" ht="46.5" x14ac:dyDescent="0.35">
      <c r="A102" s="79" t="s">
        <v>161</v>
      </c>
      <c r="B102" s="85" t="s">
        <v>1223</v>
      </c>
      <c r="C102" s="86"/>
      <c r="D102" s="87"/>
      <c r="E102" s="86"/>
      <c r="F102" s="95"/>
      <c r="G102" s="95"/>
      <c r="H102" s="132"/>
      <c r="I102" s="132"/>
      <c r="J102" s="132"/>
      <c r="K102" s="96"/>
      <c r="L102" s="132"/>
    </row>
    <row r="103" spans="1:12" s="47" customFormat="1" ht="15.5" x14ac:dyDescent="0.35">
      <c r="A103" s="58" t="s">
        <v>1040</v>
      </c>
      <c r="B103" s="82" t="s">
        <v>1224</v>
      </c>
      <c r="C103" s="70"/>
      <c r="D103" s="69" t="s">
        <v>14</v>
      </c>
      <c r="E103" s="70">
        <v>360</v>
      </c>
      <c r="F103" s="4"/>
      <c r="G103" s="4"/>
      <c r="H103" s="5">
        <f t="shared" ref="H103:H109" si="60">E103*F103</f>
        <v>0</v>
      </c>
      <c r="I103" s="5">
        <f t="shared" ref="I103:I109" si="61">E103*G103</f>
        <v>0</v>
      </c>
      <c r="J103" s="3">
        <f t="shared" ref="J103:J109" si="62">H103+I103</f>
        <v>0</v>
      </c>
      <c r="K103" s="5">
        <f>(F103+G103)*(1+RESUMO!$P$10)</f>
        <v>0</v>
      </c>
      <c r="L103" s="5">
        <f t="shared" ref="L103:L109" si="63">E103*K103</f>
        <v>0</v>
      </c>
    </row>
    <row r="104" spans="1:12" s="47" customFormat="1" ht="15.5" x14ac:dyDescent="0.35">
      <c r="A104" s="58" t="s">
        <v>1041</v>
      </c>
      <c r="B104" s="82" t="s">
        <v>1225</v>
      </c>
      <c r="C104" s="70"/>
      <c r="D104" s="69" t="s">
        <v>15</v>
      </c>
      <c r="E104" s="70">
        <v>6</v>
      </c>
      <c r="F104" s="4"/>
      <c r="G104" s="4"/>
      <c r="H104" s="5">
        <f t="shared" si="60"/>
        <v>0</v>
      </c>
      <c r="I104" s="5">
        <f t="shared" si="61"/>
        <v>0</v>
      </c>
      <c r="J104" s="3">
        <f t="shared" si="62"/>
        <v>0</v>
      </c>
      <c r="K104" s="5">
        <f>(F104+G104)*(1+RESUMO!$P$10)</f>
        <v>0</v>
      </c>
      <c r="L104" s="5">
        <f t="shared" si="63"/>
        <v>0</v>
      </c>
    </row>
    <row r="105" spans="1:12" s="47" customFormat="1" ht="31" x14ac:dyDescent="0.35">
      <c r="A105" s="58" t="s">
        <v>1042</v>
      </c>
      <c r="B105" s="82" t="s">
        <v>1226</v>
      </c>
      <c r="C105" s="70"/>
      <c r="D105" s="69" t="s">
        <v>172</v>
      </c>
      <c r="E105" s="70">
        <v>4</v>
      </c>
      <c r="F105" s="4"/>
      <c r="G105" s="4"/>
      <c r="H105" s="5">
        <f t="shared" si="60"/>
        <v>0</v>
      </c>
      <c r="I105" s="5">
        <f t="shared" si="61"/>
        <v>0</v>
      </c>
      <c r="J105" s="3">
        <f t="shared" si="62"/>
        <v>0</v>
      </c>
      <c r="K105" s="5">
        <f>(F105+G105)*(1+RESUMO!$P$10)</f>
        <v>0</v>
      </c>
      <c r="L105" s="5">
        <f t="shared" si="63"/>
        <v>0</v>
      </c>
    </row>
    <row r="106" spans="1:12" s="47" customFormat="1" ht="15.5" x14ac:dyDescent="0.35">
      <c r="A106" s="58" t="s">
        <v>1043</v>
      </c>
      <c r="B106" s="82" t="s">
        <v>1227</v>
      </c>
      <c r="C106" s="70"/>
      <c r="D106" s="69" t="s">
        <v>172</v>
      </c>
      <c r="E106" s="70">
        <v>3</v>
      </c>
      <c r="F106" s="4"/>
      <c r="G106" s="4"/>
      <c r="H106" s="5">
        <f t="shared" si="60"/>
        <v>0</v>
      </c>
      <c r="I106" s="5">
        <f t="shared" si="61"/>
        <v>0</v>
      </c>
      <c r="J106" s="3">
        <f t="shared" si="62"/>
        <v>0</v>
      </c>
      <c r="K106" s="5">
        <f>(F106+G106)*(1+RESUMO!$P$10)</f>
        <v>0</v>
      </c>
      <c r="L106" s="5">
        <f t="shared" si="63"/>
        <v>0</v>
      </c>
    </row>
    <row r="107" spans="1:12" s="47" customFormat="1" ht="15.5" x14ac:dyDescent="0.35">
      <c r="A107" s="58" t="s">
        <v>1044</v>
      </c>
      <c r="B107" s="82" t="s">
        <v>1228</v>
      </c>
      <c r="C107" s="70"/>
      <c r="D107" s="69" t="s">
        <v>15</v>
      </c>
      <c r="E107" s="70">
        <v>6</v>
      </c>
      <c r="F107" s="4"/>
      <c r="G107" s="4"/>
      <c r="H107" s="5">
        <f t="shared" si="60"/>
        <v>0</v>
      </c>
      <c r="I107" s="5">
        <f t="shared" si="61"/>
        <v>0</v>
      </c>
      <c r="J107" s="3">
        <f t="shared" si="62"/>
        <v>0</v>
      </c>
      <c r="K107" s="5">
        <f>(F107+G107)*(1+RESUMO!$P$10)</f>
        <v>0</v>
      </c>
      <c r="L107" s="5">
        <f t="shared" si="63"/>
        <v>0</v>
      </c>
    </row>
    <row r="108" spans="1:12" s="47" customFormat="1" ht="31" x14ac:dyDescent="0.35">
      <c r="A108" s="58" t="s">
        <v>1045</v>
      </c>
      <c r="B108" s="82" t="s">
        <v>1229</v>
      </c>
      <c r="C108" s="70"/>
      <c r="D108" s="69" t="s">
        <v>172</v>
      </c>
      <c r="E108" s="70">
        <v>4</v>
      </c>
      <c r="F108" s="4"/>
      <c r="G108" s="4"/>
      <c r="H108" s="5">
        <f t="shared" si="60"/>
        <v>0</v>
      </c>
      <c r="I108" s="5">
        <f t="shared" si="61"/>
        <v>0</v>
      </c>
      <c r="J108" s="3">
        <f t="shared" si="62"/>
        <v>0</v>
      </c>
      <c r="K108" s="5">
        <f>(F108+G108)*(1+RESUMO!$P$10)</f>
        <v>0</v>
      </c>
      <c r="L108" s="5">
        <f t="shared" si="63"/>
        <v>0</v>
      </c>
    </row>
    <row r="109" spans="1:12" s="47" customFormat="1" ht="15.5" x14ac:dyDescent="0.35">
      <c r="A109" s="58" t="s">
        <v>1046</v>
      </c>
      <c r="B109" s="82" t="s">
        <v>1230</v>
      </c>
      <c r="C109" s="70"/>
      <c r="D109" s="69" t="s">
        <v>172</v>
      </c>
      <c r="E109" s="70">
        <v>1</v>
      </c>
      <c r="F109" s="4"/>
      <c r="G109" s="4"/>
      <c r="H109" s="5">
        <f t="shared" si="60"/>
        <v>0</v>
      </c>
      <c r="I109" s="5">
        <f t="shared" si="61"/>
        <v>0</v>
      </c>
      <c r="J109" s="3">
        <f t="shared" si="62"/>
        <v>0</v>
      </c>
      <c r="K109" s="5">
        <f>(F109+G109)*(1+RESUMO!$P$10)</f>
        <v>0</v>
      </c>
      <c r="L109" s="5">
        <f t="shared" si="63"/>
        <v>0</v>
      </c>
    </row>
    <row r="110" spans="1:12" s="47" customFormat="1" ht="46.5" x14ac:dyDescent="0.35">
      <c r="A110" s="79" t="s">
        <v>162</v>
      </c>
      <c r="B110" s="85" t="s">
        <v>1231</v>
      </c>
      <c r="C110" s="86"/>
      <c r="D110" s="87"/>
      <c r="E110" s="86"/>
      <c r="F110" s="95"/>
      <c r="G110" s="95"/>
      <c r="H110" s="132"/>
      <c r="I110" s="132"/>
      <c r="J110" s="132"/>
      <c r="K110" s="96"/>
      <c r="L110" s="132"/>
    </row>
    <row r="111" spans="1:12" s="47" customFormat="1" ht="15.5" x14ac:dyDescent="0.35">
      <c r="A111" s="58" t="s">
        <v>1047</v>
      </c>
      <c r="B111" s="82" t="s">
        <v>1232</v>
      </c>
      <c r="C111" s="70"/>
      <c r="D111" s="69" t="s">
        <v>172</v>
      </c>
      <c r="E111" s="70">
        <v>1</v>
      </c>
      <c r="F111" s="4"/>
      <c r="G111" s="4"/>
      <c r="H111" s="5">
        <f t="shared" ref="H111:H114" si="64">E111*F111</f>
        <v>0</v>
      </c>
      <c r="I111" s="5">
        <f t="shared" ref="I111:I114" si="65">E111*G111</f>
        <v>0</v>
      </c>
      <c r="J111" s="3">
        <f t="shared" ref="J111:J114" si="66">H111+I111</f>
        <v>0</v>
      </c>
      <c r="K111" s="5">
        <f>(F111+G111)*(1+RESUMO!$P$10)</f>
        <v>0</v>
      </c>
      <c r="L111" s="5">
        <f t="shared" ref="L111:L114" si="67">E111*K111</f>
        <v>0</v>
      </c>
    </row>
    <row r="112" spans="1:12" s="47" customFormat="1" ht="46.5" x14ac:dyDescent="0.35">
      <c r="A112" s="58" t="s">
        <v>1048</v>
      </c>
      <c r="B112" s="82" t="s">
        <v>1233</v>
      </c>
      <c r="C112" s="70"/>
      <c r="D112" s="69" t="s">
        <v>14</v>
      </c>
      <c r="E112" s="70">
        <v>60</v>
      </c>
      <c r="F112" s="4"/>
      <c r="G112" s="4"/>
      <c r="H112" s="5">
        <f t="shared" si="64"/>
        <v>0</v>
      </c>
      <c r="I112" s="5">
        <f t="shared" si="65"/>
        <v>0</v>
      </c>
      <c r="J112" s="3">
        <f t="shared" si="66"/>
        <v>0</v>
      </c>
      <c r="K112" s="5">
        <f>(F112+G112)*(1+RESUMO!$P$10)</f>
        <v>0</v>
      </c>
      <c r="L112" s="5">
        <f t="shared" si="67"/>
        <v>0</v>
      </c>
    </row>
    <row r="113" spans="1:12" s="47" customFormat="1" ht="15.5" x14ac:dyDescent="0.35">
      <c r="A113" s="58" t="s">
        <v>1049</v>
      </c>
      <c r="B113" s="82" t="s">
        <v>1234</v>
      </c>
      <c r="C113" s="70"/>
      <c r="D113" s="69" t="s">
        <v>172</v>
      </c>
      <c r="E113" s="70">
        <v>4</v>
      </c>
      <c r="F113" s="4"/>
      <c r="G113" s="4"/>
      <c r="H113" s="5">
        <f t="shared" si="64"/>
        <v>0</v>
      </c>
      <c r="I113" s="5">
        <f t="shared" si="65"/>
        <v>0</v>
      </c>
      <c r="J113" s="3">
        <f t="shared" si="66"/>
        <v>0</v>
      </c>
      <c r="K113" s="5">
        <f>(F113+G113)*(1+RESUMO!$P$10)</f>
        <v>0</v>
      </c>
      <c r="L113" s="5">
        <f t="shared" si="67"/>
        <v>0</v>
      </c>
    </row>
    <row r="114" spans="1:12" s="47" customFormat="1" ht="31" x14ac:dyDescent="0.35">
      <c r="A114" s="58" t="s">
        <v>1050</v>
      </c>
      <c r="B114" s="82" t="s">
        <v>1235</v>
      </c>
      <c r="C114" s="70"/>
      <c r="D114" s="69" t="s">
        <v>172</v>
      </c>
      <c r="E114" s="70">
        <v>1</v>
      </c>
      <c r="F114" s="4"/>
      <c r="G114" s="4"/>
      <c r="H114" s="5">
        <f t="shared" si="64"/>
        <v>0</v>
      </c>
      <c r="I114" s="5">
        <f t="shared" si="65"/>
        <v>0</v>
      </c>
      <c r="J114" s="3">
        <f t="shared" si="66"/>
        <v>0</v>
      </c>
      <c r="K114" s="5">
        <f>(F114+G114)*(1+RESUMO!$P$10)</f>
        <v>0</v>
      </c>
      <c r="L114" s="5">
        <f t="shared" si="67"/>
        <v>0</v>
      </c>
    </row>
    <row r="115" spans="1:12" s="47" customFormat="1" ht="46.5" x14ac:dyDescent="0.35">
      <c r="A115" s="80" t="s">
        <v>758</v>
      </c>
      <c r="B115" s="84" t="s">
        <v>1236</v>
      </c>
      <c r="C115" s="88"/>
      <c r="D115" s="89"/>
      <c r="E115" s="88"/>
      <c r="F115" s="8"/>
      <c r="G115" s="8"/>
      <c r="H115" s="73"/>
      <c r="I115" s="73"/>
      <c r="J115" s="73"/>
      <c r="K115" s="29"/>
      <c r="L115" s="73"/>
    </row>
    <row r="116" spans="1:12" s="47" customFormat="1" ht="31" x14ac:dyDescent="0.35">
      <c r="A116" s="79" t="s">
        <v>1051</v>
      </c>
      <c r="B116" s="85" t="s">
        <v>1237</v>
      </c>
      <c r="C116" s="86"/>
      <c r="D116" s="87"/>
      <c r="E116" s="86"/>
      <c r="F116" s="95"/>
      <c r="G116" s="95"/>
      <c r="H116" s="132"/>
      <c r="I116" s="132"/>
      <c r="J116" s="132"/>
      <c r="K116" s="96"/>
      <c r="L116" s="132"/>
    </row>
    <row r="117" spans="1:12" s="47" customFormat="1" ht="15.5" x14ac:dyDescent="0.35">
      <c r="A117" s="58" t="s">
        <v>1052</v>
      </c>
      <c r="B117" s="82" t="s">
        <v>1238</v>
      </c>
      <c r="C117" s="70"/>
      <c r="D117" s="69" t="s">
        <v>14</v>
      </c>
      <c r="E117" s="70">
        <v>780</v>
      </c>
      <c r="F117" s="4"/>
      <c r="G117" s="4"/>
      <c r="H117" s="5">
        <f t="shared" ref="H117:H122" si="68">E117*F117</f>
        <v>0</v>
      </c>
      <c r="I117" s="5">
        <f t="shared" ref="I117:I122" si="69">E117*G117</f>
        <v>0</v>
      </c>
      <c r="J117" s="3">
        <f t="shared" ref="J117:J122" si="70">H117+I117</f>
        <v>0</v>
      </c>
      <c r="K117" s="5">
        <f>(F117+G117)*(1+RESUMO!$P$10)</f>
        <v>0</v>
      </c>
      <c r="L117" s="5">
        <f t="shared" ref="L117:L122" si="71">E117*K117</f>
        <v>0</v>
      </c>
    </row>
    <row r="118" spans="1:12" s="47" customFormat="1" ht="15.5" x14ac:dyDescent="0.35">
      <c r="A118" s="58" t="s">
        <v>1053</v>
      </c>
      <c r="B118" s="82" t="s">
        <v>1239</v>
      </c>
      <c r="C118" s="70"/>
      <c r="D118" s="69" t="s">
        <v>15</v>
      </c>
      <c r="E118" s="70">
        <v>6</v>
      </c>
      <c r="F118" s="4"/>
      <c r="G118" s="4"/>
      <c r="H118" s="5">
        <f t="shared" si="68"/>
        <v>0</v>
      </c>
      <c r="I118" s="5">
        <f t="shared" si="69"/>
        <v>0</v>
      </c>
      <c r="J118" s="3">
        <f t="shared" si="70"/>
        <v>0</v>
      </c>
      <c r="K118" s="5">
        <f>(F118+G118)*(1+RESUMO!$P$10)</f>
        <v>0</v>
      </c>
      <c r="L118" s="5">
        <f t="shared" si="71"/>
        <v>0</v>
      </c>
    </row>
    <row r="119" spans="1:12" s="47" customFormat="1" ht="15.5" x14ac:dyDescent="0.35">
      <c r="A119" s="58" t="s">
        <v>1054</v>
      </c>
      <c r="B119" s="82" t="s">
        <v>1240</v>
      </c>
      <c r="C119" s="70"/>
      <c r="D119" s="69" t="s">
        <v>15</v>
      </c>
      <c r="E119" s="70">
        <v>12</v>
      </c>
      <c r="F119" s="4"/>
      <c r="G119" s="4"/>
      <c r="H119" s="5">
        <f t="shared" si="68"/>
        <v>0</v>
      </c>
      <c r="I119" s="5">
        <f t="shared" si="69"/>
        <v>0</v>
      </c>
      <c r="J119" s="3">
        <f t="shared" si="70"/>
        <v>0</v>
      </c>
      <c r="K119" s="5">
        <f>(F119+G119)*(1+RESUMO!$P$10)</f>
        <v>0</v>
      </c>
      <c r="L119" s="5">
        <f t="shared" si="71"/>
        <v>0</v>
      </c>
    </row>
    <row r="120" spans="1:12" s="47" customFormat="1" ht="15.5" x14ac:dyDescent="0.35">
      <c r="A120" s="58" t="s">
        <v>1055</v>
      </c>
      <c r="B120" s="82" t="s">
        <v>1234</v>
      </c>
      <c r="C120" s="70"/>
      <c r="D120" s="69" t="s">
        <v>172</v>
      </c>
      <c r="E120" s="70">
        <v>6</v>
      </c>
      <c r="F120" s="4"/>
      <c r="G120" s="4"/>
      <c r="H120" s="5">
        <f t="shared" si="68"/>
        <v>0</v>
      </c>
      <c r="I120" s="5">
        <f t="shared" si="69"/>
        <v>0</v>
      </c>
      <c r="J120" s="3">
        <f t="shared" si="70"/>
        <v>0</v>
      </c>
      <c r="K120" s="5">
        <f>(F120+G120)*(1+RESUMO!$P$10)</f>
        <v>0</v>
      </c>
      <c r="L120" s="5">
        <f t="shared" si="71"/>
        <v>0</v>
      </c>
    </row>
    <row r="121" spans="1:12" s="47" customFormat="1" ht="15.5" x14ac:dyDescent="0.35">
      <c r="A121" s="58" t="s">
        <v>1056</v>
      </c>
      <c r="B121" s="82" t="s">
        <v>1241</v>
      </c>
      <c r="C121" s="70"/>
      <c r="D121" s="69" t="s">
        <v>172</v>
      </c>
      <c r="E121" s="70">
        <v>1</v>
      </c>
      <c r="F121" s="4"/>
      <c r="G121" s="4"/>
      <c r="H121" s="5">
        <f t="shared" si="68"/>
        <v>0</v>
      </c>
      <c r="I121" s="5">
        <f t="shared" si="69"/>
        <v>0</v>
      </c>
      <c r="J121" s="3">
        <f t="shared" si="70"/>
        <v>0</v>
      </c>
      <c r="K121" s="5">
        <f>(F121+G121)*(1+RESUMO!$P$10)</f>
        <v>0</v>
      </c>
      <c r="L121" s="5">
        <f t="shared" si="71"/>
        <v>0</v>
      </c>
    </row>
    <row r="122" spans="1:12" s="47" customFormat="1" ht="15.5" x14ac:dyDescent="0.35">
      <c r="A122" s="58" t="s">
        <v>1057</v>
      </c>
      <c r="B122" s="82" t="s">
        <v>1242</v>
      </c>
      <c r="C122" s="70"/>
      <c r="D122" s="69" t="s">
        <v>172</v>
      </c>
      <c r="E122" s="70">
        <v>1</v>
      </c>
      <c r="F122" s="4"/>
      <c r="G122" s="4"/>
      <c r="H122" s="5">
        <f t="shared" si="68"/>
        <v>0</v>
      </c>
      <c r="I122" s="5">
        <f t="shared" si="69"/>
        <v>0</v>
      </c>
      <c r="J122" s="3">
        <f t="shared" si="70"/>
        <v>0</v>
      </c>
      <c r="K122" s="5">
        <f>(F122+G122)*(1+RESUMO!$P$10)</f>
        <v>0</v>
      </c>
      <c r="L122" s="5">
        <f t="shared" si="71"/>
        <v>0</v>
      </c>
    </row>
    <row r="123" spans="1:12" s="47" customFormat="1" ht="31" x14ac:dyDescent="0.35">
      <c r="A123" s="79" t="s">
        <v>1058</v>
      </c>
      <c r="B123" s="85" t="s">
        <v>1243</v>
      </c>
      <c r="C123" s="86"/>
      <c r="D123" s="87"/>
      <c r="E123" s="86"/>
      <c r="F123" s="95"/>
      <c r="G123" s="95"/>
      <c r="H123" s="132"/>
      <c r="I123" s="132"/>
      <c r="J123" s="132"/>
      <c r="K123" s="96"/>
      <c r="L123" s="132"/>
    </row>
    <row r="124" spans="1:12" s="47" customFormat="1" ht="15.5" x14ac:dyDescent="0.35">
      <c r="A124" s="58" t="s">
        <v>1059</v>
      </c>
      <c r="B124" s="82" t="s">
        <v>1238</v>
      </c>
      <c r="C124" s="70"/>
      <c r="D124" s="69" t="s">
        <v>14</v>
      </c>
      <c r="E124" s="70">
        <v>210</v>
      </c>
      <c r="F124" s="4"/>
      <c r="G124" s="4"/>
      <c r="H124" s="5">
        <f t="shared" ref="H124:H128" si="72">E124*F124</f>
        <v>0</v>
      </c>
      <c r="I124" s="5">
        <f t="shared" ref="I124:I128" si="73">E124*G124</f>
        <v>0</v>
      </c>
      <c r="J124" s="3">
        <f t="shared" ref="J124:J128" si="74">H124+I124</f>
        <v>0</v>
      </c>
      <c r="K124" s="5">
        <f>(F124+G124)*(1+RESUMO!$P$10)</f>
        <v>0</v>
      </c>
      <c r="L124" s="5">
        <f t="shared" ref="L124:L128" si="75">E124*K124</f>
        <v>0</v>
      </c>
    </row>
    <row r="125" spans="1:12" s="47" customFormat="1" ht="15.5" x14ac:dyDescent="0.35">
      <c r="A125" s="58" t="s">
        <v>1060</v>
      </c>
      <c r="B125" s="82" t="s">
        <v>1240</v>
      </c>
      <c r="C125" s="70"/>
      <c r="D125" s="69" t="s">
        <v>15</v>
      </c>
      <c r="E125" s="70">
        <v>12</v>
      </c>
      <c r="F125" s="4"/>
      <c r="G125" s="4"/>
      <c r="H125" s="5">
        <f t="shared" si="72"/>
        <v>0</v>
      </c>
      <c r="I125" s="5">
        <f t="shared" si="73"/>
        <v>0</v>
      </c>
      <c r="J125" s="3">
        <f t="shared" si="74"/>
        <v>0</v>
      </c>
      <c r="K125" s="5">
        <f>(F125+G125)*(1+RESUMO!$P$10)</f>
        <v>0</v>
      </c>
      <c r="L125" s="5">
        <f t="shared" si="75"/>
        <v>0</v>
      </c>
    </row>
    <row r="126" spans="1:12" s="47" customFormat="1" ht="15.5" x14ac:dyDescent="0.35">
      <c r="A126" s="58" t="s">
        <v>1061</v>
      </c>
      <c r="B126" s="82" t="s">
        <v>1234</v>
      </c>
      <c r="C126" s="70"/>
      <c r="D126" s="69" t="s">
        <v>172</v>
      </c>
      <c r="E126" s="70">
        <v>6</v>
      </c>
      <c r="F126" s="4"/>
      <c r="G126" s="4"/>
      <c r="H126" s="5">
        <f t="shared" si="72"/>
        <v>0</v>
      </c>
      <c r="I126" s="5">
        <f t="shared" si="73"/>
        <v>0</v>
      </c>
      <c r="J126" s="3">
        <f t="shared" si="74"/>
        <v>0</v>
      </c>
      <c r="K126" s="5">
        <f>(F126+G126)*(1+RESUMO!$P$10)</f>
        <v>0</v>
      </c>
      <c r="L126" s="5">
        <f t="shared" si="75"/>
        <v>0</v>
      </c>
    </row>
    <row r="127" spans="1:12" s="47" customFormat="1" ht="15.5" x14ac:dyDescent="0.35">
      <c r="A127" s="58" t="s">
        <v>1062</v>
      </c>
      <c r="B127" s="82" t="s">
        <v>1241</v>
      </c>
      <c r="C127" s="70"/>
      <c r="D127" s="69" t="s">
        <v>172</v>
      </c>
      <c r="E127" s="70">
        <v>1</v>
      </c>
      <c r="F127" s="4"/>
      <c r="G127" s="4"/>
      <c r="H127" s="5">
        <f t="shared" si="72"/>
        <v>0</v>
      </c>
      <c r="I127" s="5">
        <f t="shared" si="73"/>
        <v>0</v>
      </c>
      <c r="J127" s="3">
        <f t="shared" si="74"/>
        <v>0</v>
      </c>
      <c r="K127" s="5">
        <f>(F127+G127)*(1+RESUMO!$P$10)</f>
        <v>0</v>
      </c>
      <c r="L127" s="5">
        <f t="shared" si="75"/>
        <v>0</v>
      </c>
    </row>
    <row r="128" spans="1:12" s="47" customFormat="1" ht="15.5" x14ac:dyDescent="0.35">
      <c r="A128" s="58" t="s">
        <v>1063</v>
      </c>
      <c r="B128" s="82" t="s">
        <v>1242</v>
      </c>
      <c r="C128" s="70"/>
      <c r="D128" s="69" t="s">
        <v>172</v>
      </c>
      <c r="E128" s="70">
        <v>1</v>
      </c>
      <c r="F128" s="4"/>
      <c r="G128" s="4"/>
      <c r="H128" s="5">
        <f t="shared" si="72"/>
        <v>0</v>
      </c>
      <c r="I128" s="5">
        <f t="shared" si="73"/>
        <v>0</v>
      </c>
      <c r="J128" s="3">
        <f t="shared" si="74"/>
        <v>0</v>
      </c>
      <c r="K128" s="5">
        <f>(F128+G128)*(1+RESUMO!$P$10)</f>
        <v>0</v>
      </c>
      <c r="L128" s="5">
        <f t="shared" si="75"/>
        <v>0</v>
      </c>
    </row>
    <row r="129" spans="1:12" s="47" customFormat="1" ht="31" x14ac:dyDescent="0.35">
      <c r="A129" s="79" t="s">
        <v>1064</v>
      </c>
      <c r="B129" s="85" t="s">
        <v>1244</v>
      </c>
      <c r="C129" s="86"/>
      <c r="D129" s="87"/>
      <c r="E129" s="86"/>
      <c r="F129" s="95"/>
      <c r="G129" s="95"/>
      <c r="H129" s="132"/>
      <c r="I129" s="132"/>
      <c r="J129" s="132"/>
      <c r="K129" s="96"/>
      <c r="L129" s="132"/>
    </row>
    <row r="130" spans="1:12" s="47" customFormat="1" ht="31" x14ac:dyDescent="0.35">
      <c r="A130" s="58" t="s">
        <v>1065</v>
      </c>
      <c r="B130" s="82" t="s">
        <v>1245</v>
      </c>
      <c r="C130" s="70"/>
      <c r="D130" s="69" t="s">
        <v>172</v>
      </c>
      <c r="E130" s="70">
        <v>1</v>
      </c>
      <c r="F130" s="4"/>
      <c r="G130" s="4"/>
      <c r="H130" s="5">
        <f t="shared" ref="H130:H140" si="76">E130*F130</f>
        <v>0</v>
      </c>
      <c r="I130" s="5">
        <f t="shared" ref="I130:I140" si="77">E130*G130</f>
        <v>0</v>
      </c>
      <c r="J130" s="3">
        <f t="shared" ref="J130:J140" si="78">H130+I130</f>
        <v>0</v>
      </c>
      <c r="K130" s="5">
        <f>(F130+G130)*(1+RESUMO!$P$10)</f>
        <v>0</v>
      </c>
      <c r="L130" s="5">
        <f t="shared" ref="L130:L140" si="79">E130*K130</f>
        <v>0</v>
      </c>
    </row>
    <row r="131" spans="1:12" s="47" customFormat="1" ht="31" x14ac:dyDescent="0.35">
      <c r="A131" s="58" t="s">
        <v>1066</v>
      </c>
      <c r="B131" s="82" t="s">
        <v>1246</v>
      </c>
      <c r="C131" s="70"/>
      <c r="D131" s="69" t="s">
        <v>172</v>
      </c>
      <c r="E131" s="70">
        <v>1</v>
      </c>
      <c r="F131" s="4"/>
      <c r="G131" s="4"/>
      <c r="H131" s="5">
        <f t="shared" si="76"/>
        <v>0</v>
      </c>
      <c r="I131" s="5">
        <f t="shared" si="77"/>
        <v>0</v>
      </c>
      <c r="J131" s="3">
        <f t="shared" si="78"/>
        <v>0</v>
      </c>
      <c r="K131" s="5">
        <f>(F131+G131)*(1+RESUMO!$P$10)</f>
        <v>0</v>
      </c>
      <c r="L131" s="5">
        <f t="shared" si="79"/>
        <v>0</v>
      </c>
    </row>
    <row r="132" spans="1:12" s="47" customFormat="1" ht="15.5" x14ac:dyDescent="0.35">
      <c r="A132" s="58" t="s">
        <v>1067</v>
      </c>
      <c r="B132" s="82" t="s">
        <v>1238</v>
      </c>
      <c r="C132" s="70"/>
      <c r="D132" s="69" t="s">
        <v>14</v>
      </c>
      <c r="E132" s="70">
        <v>720</v>
      </c>
      <c r="F132" s="4"/>
      <c r="G132" s="4"/>
      <c r="H132" s="5">
        <f t="shared" si="76"/>
        <v>0</v>
      </c>
      <c r="I132" s="5">
        <f t="shared" si="77"/>
        <v>0</v>
      </c>
      <c r="J132" s="3">
        <f t="shared" si="78"/>
        <v>0</v>
      </c>
      <c r="K132" s="5">
        <f>(F132+G132)*(1+RESUMO!$P$10)</f>
        <v>0</v>
      </c>
      <c r="L132" s="5">
        <f t="shared" si="79"/>
        <v>0</v>
      </c>
    </row>
    <row r="133" spans="1:12" s="47" customFormat="1" ht="15.5" x14ac:dyDescent="0.35">
      <c r="A133" s="58" t="s">
        <v>1068</v>
      </c>
      <c r="B133" s="82" t="s">
        <v>1240</v>
      </c>
      <c r="C133" s="70"/>
      <c r="D133" s="69" t="s">
        <v>15</v>
      </c>
      <c r="E133" s="70">
        <v>12</v>
      </c>
      <c r="F133" s="4"/>
      <c r="G133" s="4"/>
      <c r="H133" s="5">
        <f t="shared" si="76"/>
        <v>0</v>
      </c>
      <c r="I133" s="5">
        <f t="shared" si="77"/>
        <v>0</v>
      </c>
      <c r="J133" s="3">
        <f t="shared" si="78"/>
        <v>0</v>
      </c>
      <c r="K133" s="5">
        <f>(F133+G133)*(1+RESUMO!$P$10)</f>
        <v>0</v>
      </c>
      <c r="L133" s="5">
        <f t="shared" si="79"/>
        <v>0</v>
      </c>
    </row>
    <row r="134" spans="1:12" s="47" customFormat="1" ht="31" x14ac:dyDescent="0.35">
      <c r="A134" s="58" t="s">
        <v>1069</v>
      </c>
      <c r="B134" s="82" t="s">
        <v>1226</v>
      </c>
      <c r="C134" s="70"/>
      <c r="D134" s="69" t="s">
        <v>172</v>
      </c>
      <c r="E134" s="70">
        <v>4</v>
      </c>
      <c r="F134" s="4"/>
      <c r="G134" s="4"/>
      <c r="H134" s="5">
        <f t="shared" si="76"/>
        <v>0</v>
      </c>
      <c r="I134" s="5">
        <f t="shared" si="77"/>
        <v>0</v>
      </c>
      <c r="J134" s="3">
        <f t="shared" si="78"/>
        <v>0</v>
      </c>
      <c r="K134" s="5">
        <f>(F134+G134)*(1+RESUMO!$P$10)</f>
        <v>0</v>
      </c>
      <c r="L134" s="5">
        <f t="shared" si="79"/>
        <v>0</v>
      </c>
    </row>
    <row r="135" spans="1:12" s="47" customFormat="1" ht="15.5" x14ac:dyDescent="0.35">
      <c r="A135" s="58" t="s">
        <v>1070</v>
      </c>
      <c r="B135" s="82" t="s">
        <v>1247</v>
      </c>
      <c r="C135" s="70"/>
      <c r="D135" s="69" t="s">
        <v>172</v>
      </c>
      <c r="E135" s="70">
        <v>3</v>
      </c>
      <c r="F135" s="4"/>
      <c r="G135" s="4"/>
      <c r="H135" s="5">
        <f t="shared" si="76"/>
        <v>0</v>
      </c>
      <c r="I135" s="5">
        <f t="shared" si="77"/>
        <v>0</v>
      </c>
      <c r="J135" s="3">
        <f t="shared" si="78"/>
        <v>0</v>
      </c>
      <c r="K135" s="5">
        <f>(F135+G135)*(1+RESUMO!$P$10)</f>
        <v>0</v>
      </c>
      <c r="L135" s="5">
        <f t="shared" si="79"/>
        <v>0</v>
      </c>
    </row>
    <row r="136" spans="1:12" s="47" customFormat="1" ht="15.5" x14ac:dyDescent="0.35">
      <c r="A136" s="58" t="s">
        <v>1071</v>
      </c>
      <c r="B136" s="82" t="s">
        <v>1239</v>
      </c>
      <c r="C136" s="70"/>
      <c r="D136" s="69" t="s">
        <v>15</v>
      </c>
      <c r="E136" s="70">
        <v>12</v>
      </c>
      <c r="F136" s="4"/>
      <c r="G136" s="4"/>
      <c r="H136" s="5">
        <f t="shared" si="76"/>
        <v>0</v>
      </c>
      <c r="I136" s="5">
        <f t="shared" si="77"/>
        <v>0</v>
      </c>
      <c r="J136" s="3">
        <f t="shared" si="78"/>
        <v>0</v>
      </c>
      <c r="K136" s="5">
        <f>(F136+G136)*(1+RESUMO!$P$10)</f>
        <v>0</v>
      </c>
      <c r="L136" s="5">
        <f t="shared" si="79"/>
        <v>0</v>
      </c>
    </row>
    <row r="137" spans="1:12" s="47" customFormat="1" ht="15.5" x14ac:dyDescent="0.35">
      <c r="A137" s="58" t="s">
        <v>1072</v>
      </c>
      <c r="B137" s="82" t="s">
        <v>1234</v>
      </c>
      <c r="C137" s="70"/>
      <c r="D137" s="69" t="s">
        <v>172</v>
      </c>
      <c r="E137" s="70">
        <v>4</v>
      </c>
      <c r="F137" s="4"/>
      <c r="G137" s="4"/>
      <c r="H137" s="5">
        <f t="shared" si="76"/>
        <v>0</v>
      </c>
      <c r="I137" s="5">
        <f t="shared" si="77"/>
        <v>0</v>
      </c>
      <c r="J137" s="3">
        <f t="shared" si="78"/>
        <v>0</v>
      </c>
      <c r="K137" s="5">
        <f>(F137+G137)*(1+RESUMO!$P$10)</f>
        <v>0</v>
      </c>
      <c r="L137" s="5">
        <f t="shared" si="79"/>
        <v>0</v>
      </c>
    </row>
    <row r="138" spans="1:12" s="47" customFormat="1" ht="15.5" x14ac:dyDescent="0.35">
      <c r="A138" s="58" t="s">
        <v>1073</v>
      </c>
      <c r="B138" s="82" t="s">
        <v>1248</v>
      </c>
      <c r="C138" s="70"/>
      <c r="D138" s="69" t="s">
        <v>172</v>
      </c>
      <c r="E138" s="70">
        <v>1</v>
      </c>
      <c r="F138" s="4"/>
      <c r="G138" s="4"/>
      <c r="H138" s="5">
        <f t="shared" si="76"/>
        <v>0</v>
      </c>
      <c r="I138" s="5">
        <f t="shared" si="77"/>
        <v>0</v>
      </c>
      <c r="J138" s="3">
        <f t="shared" si="78"/>
        <v>0</v>
      </c>
      <c r="K138" s="5">
        <f>(F138+G138)*(1+RESUMO!$P$10)</f>
        <v>0</v>
      </c>
      <c r="L138" s="5">
        <f t="shared" si="79"/>
        <v>0</v>
      </c>
    </row>
    <row r="139" spans="1:12" s="47" customFormat="1" ht="15.5" x14ac:dyDescent="0.35">
      <c r="A139" s="58" t="s">
        <v>1074</v>
      </c>
      <c r="B139" s="82" t="s">
        <v>1249</v>
      </c>
      <c r="C139" s="70"/>
      <c r="D139" s="69" t="s">
        <v>172</v>
      </c>
      <c r="E139" s="70">
        <v>1</v>
      </c>
      <c r="F139" s="4"/>
      <c r="G139" s="4"/>
      <c r="H139" s="5">
        <f t="shared" si="76"/>
        <v>0</v>
      </c>
      <c r="I139" s="5">
        <f t="shared" si="77"/>
        <v>0</v>
      </c>
      <c r="J139" s="3">
        <f t="shared" si="78"/>
        <v>0</v>
      </c>
      <c r="K139" s="5">
        <f>(F139+G139)*(1+RESUMO!$P$10)</f>
        <v>0</v>
      </c>
      <c r="L139" s="5">
        <f t="shared" si="79"/>
        <v>0</v>
      </c>
    </row>
    <row r="140" spans="1:12" s="47" customFormat="1" ht="15.5" x14ac:dyDescent="0.35">
      <c r="A140" s="58" t="s">
        <v>1075</v>
      </c>
      <c r="B140" s="82" t="s">
        <v>1250</v>
      </c>
      <c r="C140" s="70"/>
      <c r="D140" s="69" t="s">
        <v>172</v>
      </c>
      <c r="E140" s="70">
        <v>1</v>
      </c>
      <c r="F140" s="4"/>
      <c r="G140" s="4"/>
      <c r="H140" s="5">
        <f t="shared" si="76"/>
        <v>0</v>
      </c>
      <c r="I140" s="5">
        <f t="shared" si="77"/>
        <v>0</v>
      </c>
      <c r="J140" s="3">
        <f t="shared" si="78"/>
        <v>0</v>
      </c>
      <c r="K140" s="5">
        <f>(F140+G140)*(1+RESUMO!$P$10)</f>
        <v>0</v>
      </c>
      <c r="L140" s="5">
        <f t="shared" si="79"/>
        <v>0</v>
      </c>
    </row>
    <row r="141" spans="1:12" s="47" customFormat="1" ht="46.5" x14ac:dyDescent="0.35">
      <c r="A141" s="80" t="s">
        <v>759</v>
      </c>
      <c r="B141" s="84" t="s">
        <v>1251</v>
      </c>
      <c r="C141" s="88"/>
      <c r="D141" s="89"/>
      <c r="E141" s="88"/>
      <c r="F141" s="8"/>
      <c r="G141" s="8"/>
      <c r="H141" s="73"/>
      <c r="I141" s="73"/>
      <c r="J141" s="73"/>
      <c r="K141" s="29"/>
      <c r="L141" s="73"/>
    </row>
    <row r="142" spans="1:12" s="47" customFormat="1" ht="31" x14ac:dyDescent="0.35">
      <c r="A142" s="79" t="s">
        <v>1076</v>
      </c>
      <c r="B142" s="85" t="s">
        <v>1252</v>
      </c>
      <c r="C142" s="86"/>
      <c r="D142" s="87"/>
      <c r="E142" s="86"/>
      <c r="F142" s="95"/>
      <c r="G142" s="95"/>
      <c r="H142" s="132"/>
      <c r="I142" s="132"/>
      <c r="J142" s="132"/>
      <c r="K142" s="96"/>
      <c r="L142" s="132"/>
    </row>
    <row r="143" spans="1:12" s="47" customFormat="1" ht="15.5" x14ac:dyDescent="0.35">
      <c r="A143" s="58" t="s">
        <v>1077</v>
      </c>
      <c r="B143" s="82" t="s">
        <v>1253</v>
      </c>
      <c r="C143" s="70"/>
      <c r="D143" s="69" t="s">
        <v>172</v>
      </c>
      <c r="E143" s="70">
        <v>1</v>
      </c>
      <c r="F143" s="4"/>
      <c r="G143" s="4"/>
      <c r="H143" s="5">
        <f t="shared" ref="H143:H150" si="80">E143*F143</f>
        <v>0</v>
      </c>
      <c r="I143" s="5">
        <f t="shared" ref="I143:I150" si="81">E143*G143</f>
        <v>0</v>
      </c>
      <c r="J143" s="3">
        <f t="shared" ref="J143:J150" si="82">H143+I143</f>
        <v>0</v>
      </c>
      <c r="K143" s="5">
        <f>(F143+G143)*(1+RESUMO!$P$10)</f>
        <v>0</v>
      </c>
      <c r="L143" s="5">
        <f t="shared" ref="L143:L150" si="83">E143*K143</f>
        <v>0</v>
      </c>
    </row>
    <row r="144" spans="1:12" s="47" customFormat="1" ht="15.5" x14ac:dyDescent="0.35">
      <c r="A144" s="58" t="s">
        <v>1078</v>
      </c>
      <c r="B144" s="82" t="s">
        <v>1217</v>
      </c>
      <c r="C144" s="70"/>
      <c r="D144" s="69" t="s">
        <v>14</v>
      </c>
      <c r="E144" s="70">
        <v>270</v>
      </c>
      <c r="F144" s="4"/>
      <c r="G144" s="4"/>
      <c r="H144" s="5">
        <f t="shared" si="80"/>
        <v>0</v>
      </c>
      <c r="I144" s="5">
        <f t="shared" si="81"/>
        <v>0</v>
      </c>
      <c r="J144" s="3">
        <f t="shared" si="82"/>
        <v>0</v>
      </c>
      <c r="K144" s="5">
        <f>(F144+G144)*(1+RESUMO!$P$10)</f>
        <v>0</v>
      </c>
      <c r="L144" s="5">
        <f t="shared" si="83"/>
        <v>0</v>
      </c>
    </row>
    <row r="145" spans="1:12" s="47" customFormat="1" ht="15.5" x14ac:dyDescent="0.35">
      <c r="A145" s="58" t="s">
        <v>1079</v>
      </c>
      <c r="B145" s="82" t="s">
        <v>1254</v>
      </c>
      <c r="C145" s="70"/>
      <c r="D145" s="69" t="s">
        <v>172</v>
      </c>
      <c r="E145" s="70">
        <v>4</v>
      </c>
      <c r="F145" s="4"/>
      <c r="G145" s="4"/>
      <c r="H145" s="5">
        <f t="shared" si="80"/>
        <v>0</v>
      </c>
      <c r="I145" s="5">
        <f t="shared" si="81"/>
        <v>0</v>
      </c>
      <c r="J145" s="3">
        <f t="shared" si="82"/>
        <v>0</v>
      </c>
      <c r="K145" s="5">
        <f>(F145+G145)*(1+RESUMO!$P$10)</f>
        <v>0</v>
      </c>
      <c r="L145" s="5">
        <f t="shared" si="83"/>
        <v>0</v>
      </c>
    </row>
    <row r="146" spans="1:12" s="47" customFormat="1" ht="15.5" x14ac:dyDescent="0.35">
      <c r="A146" s="58" t="s">
        <v>1080</v>
      </c>
      <c r="B146" s="82" t="s">
        <v>1255</v>
      </c>
      <c r="C146" s="70"/>
      <c r="D146" s="69" t="s">
        <v>172</v>
      </c>
      <c r="E146" s="70">
        <v>3</v>
      </c>
      <c r="F146" s="4"/>
      <c r="G146" s="4"/>
      <c r="H146" s="5">
        <f t="shared" si="80"/>
        <v>0</v>
      </c>
      <c r="I146" s="5">
        <f t="shared" si="81"/>
        <v>0</v>
      </c>
      <c r="J146" s="3">
        <f t="shared" si="82"/>
        <v>0</v>
      </c>
      <c r="K146" s="5">
        <f>(F146+G146)*(1+RESUMO!$P$10)</f>
        <v>0</v>
      </c>
      <c r="L146" s="5">
        <f t="shared" si="83"/>
        <v>0</v>
      </c>
    </row>
    <row r="147" spans="1:12" s="47" customFormat="1" ht="15.5" x14ac:dyDescent="0.35">
      <c r="A147" s="58" t="s">
        <v>1081</v>
      </c>
      <c r="B147" s="82" t="s">
        <v>1221</v>
      </c>
      <c r="C147" s="70"/>
      <c r="D147" s="69" t="s">
        <v>15</v>
      </c>
      <c r="E147" s="70">
        <v>3</v>
      </c>
      <c r="F147" s="4"/>
      <c r="G147" s="4"/>
      <c r="H147" s="5">
        <f t="shared" si="80"/>
        <v>0</v>
      </c>
      <c r="I147" s="5">
        <f t="shared" si="81"/>
        <v>0</v>
      </c>
      <c r="J147" s="3">
        <f t="shared" si="82"/>
        <v>0</v>
      </c>
      <c r="K147" s="5">
        <f>(F147+G147)*(1+RESUMO!$P$10)</f>
        <v>0</v>
      </c>
      <c r="L147" s="5">
        <f t="shared" si="83"/>
        <v>0</v>
      </c>
    </row>
    <row r="148" spans="1:12" s="47" customFormat="1" ht="15.5" x14ac:dyDescent="0.35">
      <c r="A148" s="58" t="s">
        <v>1082</v>
      </c>
      <c r="B148" s="82" t="s">
        <v>1218</v>
      </c>
      <c r="C148" s="70"/>
      <c r="D148" s="69" t="s">
        <v>15</v>
      </c>
      <c r="E148" s="70">
        <v>6</v>
      </c>
      <c r="F148" s="4"/>
      <c r="G148" s="4"/>
      <c r="H148" s="5">
        <f t="shared" si="80"/>
        <v>0</v>
      </c>
      <c r="I148" s="5">
        <f t="shared" si="81"/>
        <v>0</v>
      </c>
      <c r="J148" s="3">
        <f t="shared" si="82"/>
        <v>0</v>
      </c>
      <c r="K148" s="5">
        <f>(F148+G148)*(1+RESUMO!$P$10)</f>
        <v>0</v>
      </c>
      <c r="L148" s="5">
        <f t="shared" si="83"/>
        <v>0</v>
      </c>
    </row>
    <row r="149" spans="1:12" s="47" customFormat="1" ht="15.5" x14ac:dyDescent="0.35">
      <c r="A149" s="58" t="s">
        <v>1083</v>
      </c>
      <c r="B149" s="82" t="s">
        <v>1234</v>
      </c>
      <c r="C149" s="70"/>
      <c r="D149" s="69" t="s">
        <v>172</v>
      </c>
      <c r="E149" s="70">
        <v>4</v>
      </c>
      <c r="F149" s="4"/>
      <c r="G149" s="4"/>
      <c r="H149" s="5">
        <f t="shared" si="80"/>
        <v>0</v>
      </c>
      <c r="I149" s="5">
        <f t="shared" si="81"/>
        <v>0</v>
      </c>
      <c r="J149" s="3">
        <f t="shared" si="82"/>
        <v>0</v>
      </c>
      <c r="K149" s="5">
        <f>(F149+G149)*(1+RESUMO!$P$10)</f>
        <v>0</v>
      </c>
      <c r="L149" s="5">
        <f t="shared" si="83"/>
        <v>0</v>
      </c>
    </row>
    <row r="150" spans="1:12" s="47" customFormat="1" ht="31" x14ac:dyDescent="0.35">
      <c r="A150" s="58" t="s">
        <v>1084</v>
      </c>
      <c r="B150" s="82" t="s">
        <v>1256</v>
      </c>
      <c r="C150" s="70"/>
      <c r="D150" s="69" t="s">
        <v>172</v>
      </c>
      <c r="E150" s="70">
        <v>1</v>
      </c>
      <c r="F150" s="4"/>
      <c r="G150" s="4"/>
      <c r="H150" s="5">
        <f t="shared" si="80"/>
        <v>0</v>
      </c>
      <c r="I150" s="5">
        <f t="shared" si="81"/>
        <v>0</v>
      </c>
      <c r="J150" s="3">
        <f t="shared" si="82"/>
        <v>0</v>
      </c>
      <c r="K150" s="5">
        <f>(F150+G150)*(1+RESUMO!$P$10)</f>
        <v>0</v>
      </c>
      <c r="L150" s="5">
        <f t="shared" si="83"/>
        <v>0</v>
      </c>
    </row>
    <row r="151" spans="1:12" s="47" customFormat="1" ht="31" x14ac:dyDescent="0.35">
      <c r="A151" s="79" t="s">
        <v>1085</v>
      </c>
      <c r="B151" s="85" t="s">
        <v>1257</v>
      </c>
      <c r="C151" s="86"/>
      <c r="D151" s="87"/>
      <c r="E151" s="86"/>
      <c r="F151" s="95"/>
      <c r="G151" s="95"/>
      <c r="H151" s="132"/>
      <c r="I151" s="132"/>
      <c r="J151" s="132"/>
      <c r="K151" s="96"/>
      <c r="L151" s="132"/>
    </row>
    <row r="152" spans="1:12" s="47" customFormat="1" ht="31" x14ac:dyDescent="0.35">
      <c r="A152" s="58" t="s">
        <v>1086</v>
      </c>
      <c r="B152" s="82" t="s">
        <v>1258</v>
      </c>
      <c r="C152" s="70"/>
      <c r="D152" s="69" t="s">
        <v>172</v>
      </c>
      <c r="E152" s="70">
        <v>1</v>
      </c>
      <c r="F152" s="4"/>
      <c r="G152" s="4"/>
      <c r="H152" s="5">
        <f t="shared" ref="H152:H155" si="84">E152*F152</f>
        <v>0</v>
      </c>
      <c r="I152" s="5">
        <f t="shared" ref="I152:I155" si="85">E152*G152</f>
        <v>0</v>
      </c>
      <c r="J152" s="3">
        <f t="shared" ref="J152:J155" si="86">H152+I152</f>
        <v>0</v>
      </c>
      <c r="K152" s="5">
        <f>(F152+G152)*(1+RESUMO!$P$10)</f>
        <v>0</v>
      </c>
      <c r="L152" s="5">
        <f t="shared" ref="L152:L155" si="87">E152*K152</f>
        <v>0</v>
      </c>
    </row>
    <row r="153" spans="1:12" s="47" customFormat="1" ht="31" x14ac:dyDescent="0.35">
      <c r="A153" s="58" t="s">
        <v>1087</v>
      </c>
      <c r="B153" s="82" t="s">
        <v>1259</v>
      </c>
      <c r="C153" s="70"/>
      <c r="D153" s="69" t="s">
        <v>14</v>
      </c>
      <c r="E153" s="70">
        <v>270</v>
      </c>
      <c r="F153" s="4"/>
      <c r="G153" s="4"/>
      <c r="H153" s="5">
        <f t="shared" si="84"/>
        <v>0</v>
      </c>
      <c r="I153" s="5">
        <f t="shared" si="85"/>
        <v>0</v>
      </c>
      <c r="J153" s="3">
        <f t="shared" si="86"/>
        <v>0</v>
      </c>
      <c r="K153" s="5">
        <f>(F153+G153)*(1+RESUMO!$P$10)</f>
        <v>0</v>
      </c>
      <c r="L153" s="5">
        <f t="shared" si="87"/>
        <v>0</v>
      </c>
    </row>
    <row r="154" spans="1:12" s="47" customFormat="1" ht="15.5" x14ac:dyDescent="0.35">
      <c r="A154" s="58" t="s">
        <v>1088</v>
      </c>
      <c r="B154" s="82" t="s">
        <v>1234</v>
      </c>
      <c r="C154" s="70"/>
      <c r="D154" s="69" t="s">
        <v>172</v>
      </c>
      <c r="E154" s="70">
        <v>4</v>
      </c>
      <c r="F154" s="4"/>
      <c r="G154" s="4"/>
      <c r="H154" s="5">
        <f t="shared" si="84"/>
        <v>0</v>
      </c>
      <c r="I154" s="5">
        <f t="shared" si="85"/>
        <v>0</v>
      </c>
      <c r="J154" s="3">
        <f t="shared" si="86"/>
        <v>0</v>
      </c>
      <c r="K154" s="5">
        <f>(F154+G154)*(1+RESUMO!$P$10)</f>
        <v>0</v>
      </c>
      <c r="L154" s="5">
        <f t="shared" si="87"/>
        <v>0</v>
      </c>
    </row>
    <row r="155" spans="1:12" s="47" customFormat="1" ht="31" x14ac:dyDescent="0.35">
      <c r="A155" s="58" t="s">
        <v>1089</v>
      </c>
      <c r="B155" s="82" t="s">
        <v>1260</v>
      </c>
      <c r="C155" s="70"/>
      <c r="D155" s="69" t="s">
        <v>172</v>
      </c>
      <c r="E155" s="70">
        <v>1</v>
      </c>
      <c r="F155" s="4"/>
      <c r="G155" s="4"/>
      <c r="H155" s="5">
        <f t="shared" si="84"/>
        <v>0</v>
      </c>
      <c r="I155" s="5">
        <f t="shared" si="85"/>
        <v>0</v>
      </c>
      <c r="J155" s="3">
        <f t="shared" si="86"/>
        <v>0</v>
      </c>
      <c r="K155" s="5">
        <f>(F155+G155)*(1+RESUMO!$P$10)</f>
        <v>0</v>
      </c>
      <c r="L155" s="5">
        <f t="shared" si="87"/>
        <v>0</v>
      </c>
    </row>
    <row r="156" spans="1:12" s="47" customFormat="1" ht="31" x14ac:dyDescent="0.35">
      <c r="A156" s="79" t="s">
        <v>1090</v>
      </c>
      <c r="B156" s="85" t="s">
        <v>1261</v>
      </c>
      <c r="C156" s="86"/>
      <c r="D156" s="87"/>
      <c r="E156" s="86"/>
      <c r="F156" s="95"/>
      <c r="G156" s="95"/>
      <c r="H156" s="132"/>
      <c r="I156" s="132"/>
      <c r="J156" s="132"/>
      <c r="K156" s="96"/>
      <c r="L156" s="132"/>
    </row>
    <row r="157" spans="1:12" s="47" customFormat="1" ht="31" x14ac:dyDescent="0.35">
      <c r="A157" s="58" t="s">
        <v>1091</v>
      </c>
      <c r="B157" s="82" t="s">
        <v>1262</v>
      </c>
      <c r="C157" s="70"/>
      <c r="D157" s="69" t="s">
        <v>172</v>
      </c>
      <c r="E157" s="70">
        <v>1</v>
      </c>
      <c r="F157" s="4"/>
      <c r="G157" s="4"/>
      <c r="H157" s="5">
        <f t="shared" ref="H157:H160" si="88">E157*F157</f>
        <v>0</v>
      </c>
      <c r="I157" s="5">
        <f t="shared" ref="I157:I160" si="89">E157*G157</f>
        <v>0</v>
      </c>
      <c r="J157" s="3">
        <f t="shared" ref="J157:J160" si="90">H157+I157</f>
        <v>0</v>
      </c>
      <c r="K157" s="5">
        <f>(F157+G157)*(1+RESUMO!$P$10)</f>
        <v>0</v>
      </c>
      <c r="L157" s="5">
        <f t="shared" ref="L157:L160" si="91">E157*K157</f>
        <v>0</v>
      </c>
    </row>
    <row r="158" spans="1:12" s="47" customFormat="1" ht="31" x14ac:dyDescent="0.35">
      <c r="A158" s="58" t="s">
        <v>1092</v>
      </c>
      <c r="B158" s="82" t="s">
        <v>1263</v>
      </c>
      <c r="C158" s="70"/>
      <c r="D158" s="69" t="s">
        <v>14</v>
      </c>
      <c r="E158" s="70">
        <v>360</v>
      </c>
      <c r="F158" s="4"/>
      <c r="G158" s="4"/>
      <c r="H158" s="5">
        <f t="shared" si="88"/>
        <v>0</v>
      </c>
      <c r="I158" s="5">
        <f t="shared" si="89"/>
        <v>0</v>
      </c>
      <c r="J158" s="3">
        <f t="shared" si="90"/>
        <v>0</v>
      </c>
      <c r="K158" s="5">
        <f>(F158+G158)*(1+RESUMO!$P$10)</f>
        <v>0</v>
      </c>
      <c r="L158" s="5">
        <f t="shared" si="91"/>
        <v>0</v>
      </c>
    </row>
    <row r="159" spans="1:12" s="47" customFormat="1" ht="15.5" x14ac:dyDescent="0.35">
      <c r="A159" s="58" t="s">
        <v>1093</v>
      </c>
      <c r="B159" s="82" t="s">
        <v>1234</v>
      </c>
      <c r="C159" s="70"/>
      <c r="D159" s="69" t="s">
        <v>172</v>
      </c>
      <c r="E159" s="70">
        <v>4</v>
      </c>
      <c r="F159" s="4"/>
      <c r="G159" s="4"/>
      <c r="H159" s="5">
        <f t="shared" si="88"/>
        <v>0</v>
      </c>
      <c r="I159" s="5">
        <f t="shared" si="89"/>
        <v>0</v>
      </c>
      <c r="J159" s="3">
        <f t="shared" si="90"/>
        <v>0</v>
      </c>
      <c r="K159" s="5">
        <f>(F159+G159)*(1+RESUMO!$P$10)</f>
        <v>0</v>
      </c>
      <c r="L159" s="5">
        <f t="shared" si="91"/>
        <v>0</v>
      </c>
    </row>
    <row r="160" spans="1:12" s="47" customFormat="1" ht="31" x14ac:dyDescent="0.35">
      <c r="A160" s="58" t="s">
        <v>1094</v>
      </c>
      <c r="B160" s="82" t="s">
        <v>1264</v>
      </c>
      <c r="C160" s="70"/>
      <c r="D160" s="69" t="s">
        <v>172</v>
      </c>
      <c r="E160" s="70">
        <v>1</v>
      </c>
      <c r="F160" s="4"/>
      <c r="G160" s="4"/>
      <c r="H160" s="5">
        <f t="shared" si="88"/>
        <v>0</v>
      </c>
      <c r="I160" s="5">
        <f t="shared" si="89"/>
        <v>0</v>
      </c>
      <c r="J160" s="3">
        <f t="shared" si="90"/>
        <v>0</v>
      </c>
      <c r="K160" s="5">
        <f>(F160+G160)*(1+RESUMO!$P$10)</f>
        <v>0</v>
      </c>
      <c r="L160" s="5">
        <f t="shared" si="91"/>
        <v>0</v>
      </c>
    </row>
    <row r="161" spans="1:12" s="47" customFormat="1" ht="31" x14ac:dyDescent="0.35">
      <c r="A161" s="79" t="s">
        <v>1095</v>
      </c>
      <c r="B161" s="85" t="s">
        <v>1265</v>
      </c>
      <c r="C161" s="86"/>
      <c r="D161" s="87"/>
      <c r="E161" s="86"/>
      <c r="F161" s="95"/>
      <c r="G161" s="95"/>
      <c r="H161" s="132"/>
      <c r="I161" s="132"/>
      <c r="J161" s="132"/>
      <c r="K161" s="96"/>
      <c r="L161" s="132"/>
    </row>
    <row r="162" spans="1:12" s="47" customFormat="1" ht="31" x14ac:dyDescent="0.35">
      <c r="A162" s="58" t="s">
        <v>1096</v>
      </c>
      <c r="B162" s="82" t="s">
        <v>1262</v>
      </c>
      <c r="C162" s="70"/>
      <c r="D162" s="69" t="s">
        <v>172</v>
      </c>
      <c r="E162" s="70">
        <v>1</v>
      </c>
      <c r="F162" s="4"/>
      <c r="G162" s="4"/>
      <c r="H162" s="5">
        <f t="shared" ref="H162:H165" si="92">E162*F162</f>
        <v>0</v>
      </c>
      <c r="I162" s="5">
        <f t="shared" ref="I162:I165" si="93">E162*G162</f>
        <v>0</v>
      </c>
      <c r="J162" s="3">
        <f t="shared" ref="J162:J165" si="94">H162+I162</f>
        <v>0</v>
      </c>
      <c r="K162" s="5">
        <f>(F162+G162)*(1+RESUMO!$P$10)</f>
        <v>0</v>
      </c>
      <c r="L162" s="5">
        <f t="shared" ref="L162:L165" si="95">E162*K162</f>
        <v>0</v>
      </c>
    </row>
    <row r="163" spans="1:12" s="47" customFormat="1" ht="46.5" x14ac:dyDescent="0.35">
      <c r="A163" s="58" t="s">
        <v>1097</v>
      </c>
      <c r="B163" s="82" t="s">
        <v>1266</v>
      </c>
      <c r="C163" s="70"/>
      <c r="D163" s="69" t="s">
        <v>14</v>
      </c>
      <c r="E163" s="70">
        <v>360</v>
      </c>
      <c r="F163" s="4"/>
      <c r="G163" s="4"/>
      <c r="H163" s="5">
        <f t="shared" si="92"/>
        <v>0</v>
      </c>
      <c r="I163" s="5">
        <f t="shared" si="93"/>
        <v>0</v>
      </c>
      <c r="J163" s="3">
        <f t="shared" si="94"/>
        <v>0</v>
      </c>
      <c r="K163" s="5">
        <f>(F163+G163)*(1+RESUMO!$P$10)</f>
        <v>0</v>
      </c>
      <c r="L163" s="5">
        <f t="shared" si="95"/>
        <v>0</v>
      </c>
    </row>
    <row r="164" spans="1:12" s="47" customFormat="1" ht="15.5" x14ac:dyDescent="0.35">
      <c r="A164" s="58" t="s">
        <v>1098</v>
      </c>
      <c r="B164" s="82" t="s">
        <v>1234</v>
      </c>
      <c r="C164" s="70"/>
      <c r="D164" s="69" t="s">
        <v>172</v>
      </c>
      <c r="E164" s="70">
        <v>4</v>
      </c>
      <c r="F164" s="4"/>
      <c r="G164" s="4"/>
      <c r="H164" s="5">
        <f t="shared" si="92"/>
        <v>0</v>
      </c>
      <c r="I164" s="5">
        <f t="shared" si="93"/>
        <v>0</v>
      </c>
      <c r="J164" s="3">
        <f t="shared" si="94"/>
        <v>0</v>
      </c>
      <c r="K164" s="5">
        <f>(F164+G164)*(1+RESUMO!$P$10)</f>
        <v>0</v>
      </c>
      <c r="L164" s="5">
        <f t="shared" si="95"/>
        <v>0</v>
      </c>
    </row>
    <row r="165" spans="1:12" s="47" customFormat="1" ht="31" x14ac:dyDescent="0.35">
      <c r="A165" s="58" t="s">
        <v>1099</v>
      </c>
      <c r="B165" s="82" t="s">
        <v>1267</v>
      </c>
      <c r="C165" s="70"/>
      <c r="D165" s="69" t="s">
        <v>172</v>
      </c>
      <c r="E165" s="70">
        <v>1</v>
      </c>
      <c r="F165" s="4"/>
      <c r="G165" s="4"/>
      <c r="H165" s="5">
        <f t="shared" si="92"/>
        <v>0</v>
      </c>
      <c r="I165" s="5">
        <f t="shared" si="93"/>
        <v>0</v>
      </c>
      <c r="J165" s="3">
        <f t="shared" si="94"/>
        <v>0</v>
      </c>
      <c r="K165" s="5">
        <f>(F165+G165)*(1+RESUMO!$P$10)</f>
        <v>0</v>
      </c>
      <c r="L165" s="5">
        <f t="shared" si="95"/>
        <v>0</v>
      </c>
    </row>
    <row r="166" spans="1:12" s="47" customFormat="1" ht="31" x14ac:dyDescent="0.35">
      <c r="A166" s="79" t="s">
        <v>1100</v>
      </c>
      <c r="B166" s="85" t="s">
        <v>1268</v>
      </c>
      <c r="C166" s="86"/>
      <c r="D166" s="87"/>
      <c r="E166" s="86"/>
      <c r="F166" s="95"/>
      <c r="G166" s="95"/>
      <c r="H166" s="132"/>
      <c r="I166" s="132"/>
      <c r="J166" s="132"/>
      <c r="K166" s="96"/>
      <c r="L166" s="132"/>
    </row>
    <row r="167" spans="1:12" s="47" customFormat="1" ht="31" x14ac:dyDescent="0.35">
      <c r="A167" s="58" t="s">
        <v>1101</v>
      </c>
      <c r="B167" s="82" t="s">
        <v>1262</v>
      </c>
      <c r="C167" s="70"/>
      <c r="D167" s="69" t="s">
        <v>172</v>
      </c>
      <c r="E167" s="70">
        <v>1</v>
      </c>
      <c r="F167" s="4"/>
      <c r="G167" s="4"/>
      <c r="H167" s="5">
        <f t="shared" ref="H167:H173" si="96">E167*F167</f>
        <v>0</v>
      </c>
      <c r="I167" s="5">
        <f t="shared" ref="I167:I173" si="97">E167*G167</f>
        <v>0</v>
      </c>
      <c r="J167" s="3">
        <f t="shared" ref="J167:J173" si="98">H167+I167</f>
        <v>0</v>
      </c>
      <c r="K167" s="5">
        <f>(F167+G167)*(1+RESUMO!$P$10)</f>
        <v>0</v>
      </c>
      <c r="L167" s="5">
        <f t="shared" ref="L167:L173" si="99">E167*K167</f>
        <v>0</v>
      </c>
    </row>
    <row r="168" spans="1:12" s="47" customFormat="1" ht="31" x14ac:dyDescent="0.35">
      <c r="A168" s="58" t="s">
        <v>1102</v>
      </c>
      <c r="B168" s="82" t="s">
        <v>1259</v>
      </c>
      <c r="C168" s="70"/>
      <c r="D168" s="69" t="s">
        <v>14</v>
      </c>
      <c r="E168" s="70">
        <v>270</v>
      </c>
      <c r="F168" s="4"/>
      <c r="G168" s="4"/>
      <c r="H168" s="5">
        <f t="shared" si="96"/>
        <v>0</v>
      </c>
      <c r="I168" s="5">
        <f t="shared" si="97"/>
        <v>0</v>
      </c>
      <c r="J168" s="3">
        <f t="shared" si="98"/>
        <v>0</v>
      </c>
      <c r="K168" s="5">
        <f>(F168+G168)*(1+RESUMO!$P$10)</f>
        <v>0</v>
      </c>
      <c r="L168" s="5">
        <f t="shared" si="99"/>
        <v>0</v>
      </c>
    </row>
    <row r="169" spans="1:12" s="47" customFormat="1" ht="15.5" x14ac:dyDescent="0.35">
      <c r="A169" s="58" t="s">
        <v>1103</v>
      </c>
      <c r="B169" s="82" t="s">
        <v>1238</v>
      </c>
      <c r="C169" s="70"/>
      <c r="D169" s="69" t="s">
        <v>14</v>
      </c>
      <c r="E169" s="70">
        <v>360</v>
      </c>
      <c r="F169" s="4"/>
      <c r="G169" s="4"/>
      <c r="H169" s="5">
        <f t="shared" si="96"/>
        <v>0</v>
      </c>
      <c r="I169" s="5">
        <f t="shared" si="97"/>
        <v>0</v>
      </c>
      <c r="J169" s="3">
        <f t="shared" si="98"/>
        <v>0</v>
      </c>
      <c r="K169" s="5">
        <f>(F169+G169)*(1+RESUMO!$P$10)</f>
        <v>0</v>
      </c>
      <c r="L169" s="5">
        <f t="shared" si="99"/>
        <v>0</v>
      </c>
    </row>
    <row r="170" spans="1:12" s="47" customFormat="1" ht="15.5" x14ac:dyDescent="0.35">
      <c r="A170" s="58" t="s">
        <v>1104</v>
      </c>
      <c r="B170" s="82" t="s">
        <v>1240</v>
      </c>
      <c r="C170" s="70"/>
      <c r="D170" s="69" t="s">
        <v>15</v>
      </c>
      <c r="E170" s="70">
        <v>12</v>
      </c>
      <c r="F170" s="4"/>
      <c r="G170" s="4"/>
      <c r="H170" s="5">
        <f t="shared" si="96"/>
        <v>0</v>
      </c>
      <c r="I170" s="5">
        <f t="shared" si="97"/>
        <v>0</v>
      </c>
      <c r="J170" s="3">
        <f t="shared" si="98"/>
        <v>0</v>
      </c>
      <c r="K170" s="5">
        <f>(F170+G170)*(1+RESUMO!$P$10)</f>
        <v>0</v>
      </c>
      <c r="L170" s="5">
        <f t="shared" si="99"/>
        <v>0</v>
      </c>
    </row>
    <row r="171" spans="1:12" s="47" customFormat="1" ht="15.5" x14ac:dyDescent="0.35">
      <c r="A171" s="58" t="s">
        <v>1105</v>
      </c>
      <c r="B171" s="82" t="s">
        <v>1239</v>
      </c>
      <c r="C171" s="70"/>
      <c r="D171" s="69" t="s">
        <v>15</v>
      </c>
      <c r="E171" s="70">
        <v>12</v>
      </c>
      <c r="F171" s="4"/>
      <c r="G171" s="4"/>
      <c r="H171" s="5">
        <f t="shared" si="96"/>
        <v>0</v>
      </c>
      <c r="I171" s="5">
        <f t="shared" si="97"/>
        <v>0</v>
      </c>
      <c r="J171" s="3">
        <f t="shared" si="98"/>
        <v>0</v>
      </c>
      <c r="K171" s="5">
        <f>(F171+G171)*(1+RESUMO!$P$10)</f>
        <v>0</v>
      </c>
      <c r="L171" s="5">
        <f t="shared" si="99"/>
        <v>0</v>
      </c>
    </row>
    <row r="172" spans="1:12" s="47" customFormat="1" ht="15.5" x14ac:dyDescent="0.35">
      <c r="A172" s="58" t="s">
        <v>1106</v>
      </c>
      <c r="B172" s="82" t="s">
        <v>1234</v>
      </c>
      <c r="C172" s="70"/>
      <c r="D172" s="69" t="s">
        <v>172</v>
      </c>
      <c r="E172" s="70">
        <v>4</v>
      </c>
      <c r="F172" s="4"/>
      <c r="G172" s="4"/>
      <c r="H172" s="5">
        <f t="shared" si="96"/>
        <v>0</v>
      </c>
      <c r="I172" s="5">
        <f t="shared" si="97"/>
        <v>0</v>
      </c>
      <c r="J172" s="3">
        <f t="shared" si="98"/>
        <v>0</v>
      </c>
      <c r="K172" s="5">
        <f>(F172+G172)*(1+RESUMO!$P$10)</f>
        <v>0</v>
      </c>
      <c r="L172" s="5">
        <f t="shared" si="99"/>
        <v>0</v>
      </c>
    </row>
    <row r="173" spans="1:12" s="47" customFormat="1" ht="31" x14ac:dyDescent="0.35">
      <c r="A173" s="58" t="s">
        <v>1107</v>
      </c>
      <c r="B173" s="82" t="s">
        <v>1269</v>
      </c>
      <c r="C173" s="70"/>
      <c r="D173" s="69" t="s">
        <v>172</v>
      </c>
      <c r="E173" s="70">
        <v>1</v>
      </c>
      <c r="F173" s="4"/>
      <c r="G173" s="4"/>
      <c r="H173" s="5">
        <f t="shared" si="96"/>
        <v>0</v>
      </c>
      <c r="I173" s="5">
        <f t="shared" si="97"/>
        <v>0</v>
      </c>
      <c r="J173" s="3">
        <f t="shared" si="98"/>
        <v>0</v>
      </c>
      <c r="K173" s="5">
        <f>(F173+G173)*(1+RESUMO!$P$10)</f>
        <v>0</v>
      </c>
      <c r="L173" s="5">
        <f t="shared" si="99"/>
        <v>0</v>
      </c>
    </row>
    <row r="174" spans="1:12" s="47" customFormat="1" ht="31" x14ac:dyDescent="0.35">
      <c r="A174" s="79" t="s">
        <v>1108</v>
      </c>
      <c r="B174" s="85" t="s">
        <v>1270</v>
      </c>
      <c r="C174" s="86"/>
      <c r="D174" s="87"/>
      <c r="E174" s="86"/>
      <c r="F174" s="95"/>
      <c r="G174" s="95"/>
      <c r="H174" s="132"/>
      <c r="I174" s="132"/>
      <c r="J174" s="132"/>
      <c r="K174" s="96"/>
      <c r="L174" s="132"/>
    </row>
    <row r="175" spans="1:12" s="47" customFormat="1" ht="15.5" x14ac:dyDescent="0.35">
      <c r="A175" s="58" t="s">
        <v>1109</v>
      </c>
      <c r="B175" s="82" t="s">
        <v>1238</v>
      </c>
      <c r="C175" s="70"/>
      <c r="D175" s="69" t="s">
        <v>14</v>
      </c>
      <c r="E175" s="70">
        <v>93</v>
      </c>
      <c r="F175" s="4"/>
      <c r="G175" s="4"/>
      <c r="H175" s="5">
        <f t="shared" ref="H175:H179" si="100">E175*F175</f>
        <v>0</v>
      </c>
      <c r="I175" s="5">
        <f t="shared" ref="I175:I179" si="101">E175*G175</f>
        <v>0</v>
      </c>
      <c r="J175" s="3">
        <f t="shared" ref="J175:J179" si="102">H175+I175</f>
        <v>0</v>
      </c>
      <c r="K175" s="5">
        <f>(F175+G175)*(1+RESUMO!$P$10)</f>
        <v>0</v>
      </c>
      <c r="L175" s="5">
        <f t="shared" ref="L175:L179" si="103">E175*K175</f>
        <v>0</v>
      </c>
    </row>
    <row r="176" spans="1:12" s="47" customFormat="1" ht="15.5" x14ac:dyDescent="0.35">
      <c r="A176" s="58" t="s">
        <v>1110</v>
      </c>
      <c r="B176" s="82" t="s">
        <v>1240</v>
      </c>
      <c r="C176" s="70"/>
      <c r="D176" s="69" t="s">
        <v>15</v>
      </c>
      <c r="E176" s="70">
        <v>6</v>
      </c>
      <c r="F176" s="4"/>
      <c r="G176" s="4"/>
      <c r="H176" s="5">
        <f t="shared" si="100"/>
        <v>0</v>
      </c>
      <c r="I176" s="5">
        <f t="shared" si="101"/>
        <v>0</v>
      </c>
      <c r="J176" s="3">
        <f t="shared" si="102"/>
        <v>0</v>
      </c>
      <c r="K176" s="5">
        <f>(F176+G176)*(1+RESUMO!$P$10)</f>
        <v>0</v>
      </c>
      <c r="L176" s="5">
        <f t="shared" si="103"/>
        <v>0</v>
      </c>
    </row>
    <row r="177" spans="1:12" s="47" customFormat="1" ht="15.5" x14ac:dyDescent="0.35">
      <c r="A177" s="58" t="s">
        <v>1111</v>
      </c>
      <c r="B177" s="82" t="s">
        <v>1234</v>
      </c>
      <c r="C177" s="70"/>
      <c r="D177" s="69" t="s">
        <v>172</v>
      </c>
      <c r="E177" s="70">
        <v>4</v>
      </c>
      <c r="F177" s="4"/>
      <c r="G177" s="4"/>
      <c r="H177" s="5">
        <f t="shared" si="100"/>
        <v>0</v>
      </c>
      <c r="I177" s="5">
        <f t="shared" si="101"/>
        <v>0</v>
      </c>
      <c r="J177" s="3">
        <f t="shared" si="102"/>
        <v>0</v>
      </c>
      <c r="K177" s="5">
        <f>(F177+G177)*(1+RESUMO!$P$10)</f>
        <v>0</v>
      </c>
      <c r="L177" s="5">
        <f t="shared" si="103"/>
        <v>0</v>
      </c>
    </row>
    <row r="178" spans="1:12" s="47" customFormat="1" ht="15.5" x14ac:dyDescent="0.35">
      <c r="A178" s="58" t="s">
        <v>1112</v>
      </c>
      <c r="B178" s="82" t="s">
        <v>1271</v>
      </c>
      <c r="C178" s="70"/>
      <c r="D178" s="69" t="s">
        <v>172</v>
      </c>
      <c r="E178" s="70">
        <v>1</v>
      </c>
      <c r="F178" s="4"/>
      <c r="G178" s="4"/>
      <c r="H178" s="5">
        <f t="shared" si="100"/>
        <v>0</v>
      </c>
      <c r="I178" s="5">
        <f t="shared" si="101"/>
        <v>0</v>
      </c>
      <c r="J178" s="3">
        <f t="shared" si="102"/>
        <v>0</v>
      </c>
      <c r="K178" s="5">
        <f>(F178+G178)*(1+RESUMO!$P$10)</f>
        <v>0</v>
      </c>
      <c r="L178" s="5">
        <f t="shared" si="103"/>
        <v>0</v>
      </c>
    </row>
    <row r="179" spans="1:12" s="47" customFormat="1" ht="31" x14ac:dyDescent="0.35">
      <c r="A179" s="58" t="s">
        <v>1113</v>
      </c>
      <c r="B179" s="82" t="s">
        <v>1272</v>
      </c>
      <c r="C179" s="70"/>
      <c r="D179" s="69" t="s">
        <v>172</v>
      </c>
      <c r="E179" s="70">
        <v>1</v>
      </c>
      <c r="F179" s="4"/>
      <c r="G179" s="4"/>
      <c r="H179" s="5">
        <f t="shared" si="100"/>
        <v>0</v>
      </c>
      <c r="I179" s="5">
        <f t="shared" si="101"/>
        <v>0</v>
      </c>
      <c r="J179" s="3">
        <f t="shared" si="102"/>
        <v>0</v>
      </c>
      <c r="K179" s="5">
        <f>(F179+G179)*(1+RESUMO!$P$10)</f>
        <v>0</v>
      </c>
      <c r="L179" s="5">
        <f t="shared" si="103"/>
        <v>0</v>
      </c>
    </row>
    <row r="180" spans="1:12" s="47" customFormat="1" ht="15.5" x14ac:dyDescent="0.35">
      <c r="A180" s="81">
        <v>4</v>
      </c>
      <c r="B180" s="83" t="s">
        <v>1273</v>
      </c>
      <c r="C180" s="90"/>
      <c r="D180" s="91"/>
      <c r="E180" s="90"/>
      <c r="F180" s="2"/>
      <c r="G180" s="2"/>
      <c r="H180" s="72">
        <f>SUBTOTAL(9,H181:H205)</f>
        <v>0</v>
      </c>
      <c r="I180" s="72">
        <f>SUBTOTAL(9,I181:I205)</f>
        <v>0</v>
      </c>
      <c r="J180" s="72">
        <f>SUBTOTAL(9,J181:J205)</f>
        <v>0</v>
      </c>
      <c r="K180" s="49"/>
      <c r="L180" s="72">
        <f>SUBTOTAL(9,L181:L205)</f>
        <v>0</v>
      </c>
    </row>
    <row r="181" spans="1:12" s="47" customFormat="1" ht="15.5" x14ac:dyDescent="0.35">
      <c r="A181" s="80" t="s">
        <v>27</v>
      </c>
      <c r="B181" s="84" t="s">
        <v>1274</v>
      </c>
      <c r="C181" s="88"/>
      <c r="D181" s="89"/>
      <c r="E181" s="88"/>
      <c r="F181" s="8"/>
      <c r="G181" s="8"/>
      <c r="H181" s="73"/>
      <c r="I181" s="73"/>
      <c r="J181" s="73"/>
      <c r="K181" s="29"/>
      <c r="L181" s="73"/>
    </row>
    <row r="182" spans="1:12" s="47" customFormat="1" ht="15.5" x14ac:dyDescent="0.35">
      <c r="A182" s="58" t="s">
        <v>16</v>
      </c>
      <c r="B182" s="82" t="s">
        <v>1275</v>
      </c>
      <c r="C182" s="70"/>
      <c r="D182" s="69" t="s">
        <v>15</v>
      </c>
      <c r="E182" s="70">
        <v>8</v>
      </c>
      <c r="F182" s="4"/>
      <c r="G182" s="4"/>
      <c r="H182" s="5">
        <f t="shared" ref="H182:H184" si="104">E182*F182</f>
        <v>0</v>
      </c>
      <c r="I182" s="5">
        <f t="shared" ref="I182:I184" si="105">E182*G182</f>
        <v>0</v>
      </c>
      <c r="J182" s="3">
        <f t="shared" ref="J182:J184" si="106">H182+I182</f>
        <v>0</v>
      </c>
      <c r="K182" s="5">
        <f>(F182+G182)*(1+RESUMO!$P$10)</f>
        <v>0</v>
      </c>
      <c r="L182" s="5">
        <f t="shared" ref="L182:L184" si="107">E182*K182</f>
        <v>0</v>
      </c>
    </row>
    <row r="183" spans="1:12" s="47" customFormat="1" ht="15.5" x14ac:dyDescent="0.35">
      <c r="A183" s="58" t="s">
        <v>17</v>
      </c>
      <c r="B183" s="82" t="s">
        <v>1276</v>
      </c>
      <c r="C183" s="70"/>
      <c r="D183" s="69" t="s">
        <v>14</v>
      </c>
      <c r="E183" s="70">
        <v>3</v>
      </c>
      <c r="F183" s="4"/>
      <c r="G183" s="4"/>
      <c r="H183" s="5">
        <f t="shared" si="104"/>
        <v>0</v>
      </c>
      <c r="I183" s="5">
        <f t="shared" si="105"/>
        <v>0</v>
      </c>
      <c r="J183" s="3">
        <f t="shared" si="106"/>
        <v>0</v>
      </c>
      <c r="K183" s="5">
        <f>(F183+G183)*(1+RESUMO!$P$10)</f>
        <v>0</v>
      </c>
      <c r="L183" s="5">
        <f t="shared" si="107"/>
        <v>0</v>
      </c>
    </row>
    <row r="184" spans="1:12" s="47" customFormat="1" ht="15.5" x14ac:dyDescent="0.35">
      <c r="A184" s="58" t="s">
        <v>228</v>
      </c>
      <c r="B184" s="82" t="s">
        <v>1277</v>
      </c>
      <c r="C184" s="70"/>
      <c r="D184" s="69" t="s">
        <v>15</v>
      </c>
      <c r="E184" s="70">
        <v>20</v>
      </c>
      <c r="F184" s="4"/>
      <c r="G184" s="4"/>
      <c r="H184" s="5">
        <f t="shared" si="104"/>
        <v>0</v>
      </c>
      <c r="I184" s="5">
        <f t="shared" si="105"/>
        <v>0</v>
      </c>
      <c r="J184" s="3">
        <f t="shared" si="106"/>
        <v>0</v>
      </c>
      <c r="K184" s="5">
        <f>(F184+G184)*(1+RESUMO!$P$10)</f>
        <v>0</v>
      </c>
      <c r="L184" s="5">
        <f t="shared" si="107"/>
        <v>0</v>
      </c>
    </row>
    <row r="185" spans="1:12" s="47" customFormat="1" ht="15.5" x14ac:dyDescent="0.35">
      <c r="A185" s="80" t="s">
        <v>73</v>
      </c>
      <c r="B185" s="84" t="s">
        <v>1278</v>
      </c>
      <c r="C185" s="88"/>
      <c r="D185" s="89"/>
      <c r="E185" s="88"/>
      <c r="F185" s="8"/>
      <c r="G185" s="8"/>
      <c r="H185" s="73"/>
      <c r="I185" s="73"/>
      <c r="J185" s="73"/>
      <c r="K185" s="29"/>
      <c r="L185" s="73"/>
    </row>
    <row r="186" spans="1:12" s="47" customFormat="1" ht="15.5" x14ac:dyDescent="0.35">
      <c r="A186" s="58" t="s">
        <v>244</v>
      </c>
      <c r="B186" s="82" t="s">
        <v>167</v>
      </c>
      <c r="C186" s="70"/>
      <c r="D186" s="69" t="s">
        <v>14</v>
      </c>
      <c r="E186" s="70">
        <v>8</v>
      </c>
      <c r="F186" s="4"/>
      <c r="G186" s="4"/>
      <c r="H186" s="5">
        <f t="shared" ref="H186:H191" si="108">E186*F186</f>
        <v>0</v>
      </c>
      <c r="I186" s="5">
        <f t="shared" ref="I186:I191" si="109">E186*G186</f>
        <v>0</v>
      </c>
      <c r="J186" s="3">
        <f t="shared" ref="J186:J191" si="110">H186+I186</f>
        <v>0</v>
      </c>
      <c r="K186" s="5">
        <f>(F186+G186)*(1+RESUMO!$P$10)</f>
        <v>0</v>
      </c>
      <c r="L186" s="5">
        <f t="shared" ref="L186:L191" si="111">E186*K186</f>
        <v>0</v>
      </c>
    </row>
    <row r="187" spans="1:12" s="47" customFormat="1" ht="15.5" x14ac:dyDescent="0.35">
      <c r="A187" s="58" t="s">
        <v>245</v>
      </c>
      <c r="B187" s="82" t="s">
        <v>1279</v>
      </c>
      <c r="C187" s="70"/>
      <c r="D187" s="69" t="s">
        <v>14</v>
      </c>
      <c r="E187" s="70">
        <v>12</v>
      </c>
      <c r="F187" s="4"/>
      <c r="G187" s="4"/>
      <c r="H187" s="5">
        <f t="shared" si="108"/>
        <v>0</v>
      </c>
      <c r="I187" s="5">
        <f t="shared" si="109"/>
        <v>0</v>
      </c>
      <c r="J187" s="3">
        <f t="shared" si="110"/>
        <v>0</v>
      </c>
      <c r="K187" s="5">
        <f>(F187+G187)*(1+RESUMO!$P$10)</f>
        <v>0</v>
      </c>
      <c r="L187" s="5">
        <f t="shared" si="111"/>
        <v>0</v>
      </c>
    </row>
    <row r="188" spans="1:12" s="47" customFormat="1" ht="15.5" x14ac:dyDescent="0.35">
      <c r="A188" s="58" t="s">
        <v>246</v>
      </c>
      <c r="B188" s="82" t="s">
        <v>1280</v>
      </c>
      <c r="C188" s="70"/>
      <c r="D188" s="69" t="s">
        <v>15</v>
      </c>
      <c r="E188" s="70">
        <v>8</v>
      </c>
      <c r="F188" s="4"/>
      <c r="G188" s="4"/>
      <c r="H188" s="5">
        <f t="shared" si="108"/>
        <v>0</v>
      </c>
      <c r="I188" s="5">
        <f t="shared" si="109"/>
        <v>0</v>
      </c>
      <c r="J188" s="3">
        <f t="shared" si="110"/>
        <v>0</v>
      </c>
      <c r="K188" s="5">
        <f>(F188+G188)*(1+RESUMO!$P$10)</f>
        <v>0</v>
      </c>
      <c r="L188" s="5">
        <f t="shared" si="111"/>
        <v>0</v>
      </c>
    </row>
    <row r="189" spans="1:12" s="47" customFormat="1" ht="31" x14ac:dyDescent="0.35">
      <c r="A189" s="58" t="s">
        <v>772</v>
      </c>
      <c r="B189" s="82" t="s">
        <v>1281</v>
      </c>
      <c r="C189" s="70"/>
      <c r="D189" s="69" t="s">
        <v>15</v>
      </c>
      <c r="E189" s="70">
        <v>8</v>
      </c>
      <c r="F189" s="4"/>
      <c r="G189" s="4"/>
      <c r="H189" s="5">
        <f t="shared" si="108"/>
        <v>0</v>
      </c>
      <c r="I189" s="5">
        <f t="shared" si="109"/>
        <v>0</v>
      </c>
      <c r="J189" s="3">
        <f t="shared" si="110"/>
        <v>0</v>
      </c>
      <c r="K189" s="5">
        <f>(F189+G189)*(1+RESUMO!$P$10)</f>
        <v>0</v>
      </c>
      <c r="L189" s="5">
        <f t="shared" si="111"/>
        <v>0</v>
      </c>
    </row>
    <row r="190" spans="1:12" s="47" customFormat="1" ht="15.5" x14ac:dyDescent="0.35">
      <c r="A190" s="58" t="s">
        <v>773</v>
      </c>
      <c r="B190" s="82" t="s">
        <v>1282</v>
      </c>
      <c r="C190" s="70"/>
      <c r="D190" s="69" t="s">
        <v>14</v>
      </c>
      <c r="E190" s="70">
        <v>210.5</v>
      </c>
      <c r="F190" s="4"/>
      <c r="G190" s="4"/>
      <c r="H190" s="5">
        <f t="shared" si="108"/>
        <v>0</v>
      </c>
      <c r="I190" s="5">
        <f t="shared" si="109"/>
        <v>0</v>
      </c>
      <c r="J190" s="3">
        <f t="shared" si="110"/>
        <v>0</v>
      </c>
      <c r="K190" s="5">
        <f>(F190+G190)*(1+RESUMO!$P$10)</f>
        <v>0</v>
      </c>
      <c r="L190" s="5">
        <f t="shared" si="111"/>
        <v>0</v>
      </c>
    </row>
    <row r="191" spans="1:12" s="47" customFormat="1" ht="15.5" x14ac:dyDescent="0.35">
      <c r="A191" s="58" t="s">
        <v>774</v>
      </c>
      <c r="B191" s="82" t="s">
        <v>1283</v>
      </c>
      <c r="C191" s="70"/>
      <c r="D191" s="69" t="s">
        <v>173</v>
      </c>
      <c r="E191" s="70">
        <v>8</v>
      </c>
      <c r="F191" s="4"/>
      <c r="G191" s="4"/>
      <c r="H191" s="5">
        <f t="shared" si="108"/>
        <v>0</v>
      </c>
      <c r="I191" s="5">
        <f t="shared" si="109"/>
        <v>0</v>
      </c>
      <c r="J191" s="3">
        <f t="shared" si="110"/>
        <v>0</v>
      </c>
      <c r="K191" s="5">
        <f>(F191+G191)*(1+RESUMO!$P$10)</f>
        <v>0</v>
      </c>
      <c r="L191" s="5">
        <f t="shared" si="111"/>
        <v>0</v>
      </c>
    </row>
    <row r="192" spans="1:12" s="47" customFormat="1" ht="15.5" x14ac:dyDescent="0.35">
      <c r="A192" s="80" t="s">
        <v>74</v>
      </c>
      <c r="B192" s="84" t="s">
        <v>1284</v>
      </c>
      <c r="C192" s="88"/>
      <c r="D192" s="89"/>
      <c r="E192" s="88"/>
      <c r="F192" s="8"/>
      <c r="G192" s="8"/>
      <c r="H192" s="73"/>
      <c r="I192" s="73"/>
      <c r="J192" s="73"/>
      <c r="K192" s="29"/>
      <c r="L192" s="73"/>
    </row>
    <row r="193" spans="1:12" s="47" customFormat="1" ht="15.5" x14ac:dyDescent="0.35">
      <c r="A193" s="58" t="s">
        <v>247</v>
      </c>
      <c r="B193" s="82" t="s">
        <v>1279</v>
      </c>
      <c r="C193" s="70"/>
      <c r="D193" s="69" t="s">
        <v>14</v>
      </c>
      <c r="E193" s="70">
        <v>12.7</v>
      </c>
      <c r="F193" s="4"/>
      <c r="G193" s="4"/>
      <c r="H193" s="5">
        <f t="shared" ref="H193:H205" si="112">E193*F193</f>
        <v>0</v>
      </c>
      <c r="I193" s="5">
        <f t="shared" ref="I193:I205" si="113">E193*G193</f>
        <v>0</v>
      </c>
      <c r="J193" s="3">
        <f t="shared" ref="J193:J205" si="114">H193+I193</f>
        <v>0</v>
      </c>
      <c r="K193" s="5">
        <f>(F193+G193)*(1+RESUMO!$P$10)</f>
        <v>0</v>
      </c>
      <c r="L193" s="5">
        <f t="shared" ref="L193:L205" si="115">E193*K193</f>
        <v>0</v>
      </c>
    </row>
    <row r="194" spans="1:12" s="47" customFormat="1" ht="15.5" x14ac:dyDescent="0.35">
      <c r="A194" s="58" t="s">
        <v>248</v>
      </c>
      <c r="B194" s="82" t="s">
        <v>1285</v>
      </c>
      <c r="C194" s="70"/>
      <c r="D194" s="69" t="s">
        <v>14</v>
      </c>
      <c r="E194" s="70">
        <v>759</v>
      </c>
      <c r="F194" s="4"/>
      <c r="G194" s="4"/>
      <c r="H194" s="5">
        <f t="shared" si="112"/>
        <v>0</v>
      </c>
      <c r="I194" s="5">
        <f t="shared" si="113"/>
        <v>0</v>
      </c>
      <c r="J194" s="3">
        <f t="shared" si="114"/>
        <v>0</v>
      </c>
      <c r="K194" s="5">
        <f>(F194+G194)*(1+RESUMO!$P$10)</f>
        <v>0</v>
      </c>
      <c r="L194" s="5">
        <f t="shared" si="115"/>
        <v>0</v>
      </c>
    </row>
    <row r="195" spans="1:12" s="47" customFormat="1" ht="15.5" x14ac:dyDescent="0.35">
      <c r="A195" s="58" t="s">
        <v>785</v>
      </c>
      <c r="B195" s="82" t="s">
        <v>1286</v>
      </c>
      <c r="C195" s="70"/>
      <c r="D195" s="69" t="s">
        <v>15</v>
      </c>
      <c r="E195" s="70">
        <v>12</v>
      </c>
      <c r="F195" s="4"/>
      <c r="G195" s="4"/>
      <c r="H195" s="5">
        <f t="shared" si="112"/>
        <v>0</v>
      </c>
      <c r="I195" s="5">
        <f t="shared" si="113"/>
        <v>0</v>
      </c>
      <c r="J195" s="3">
        <f t="shared" si="114"/>
        <v>0</v>
      </c>
      <c r="K195" s="5">
        <f>(F195+G195)*(1+RESUMO!$P$10)</f>
        <v>0</v>
      </c>
      <c r="L195" s="5">
        <f t="shared" si="115"/>
        <v>0</v>
      </c>
    </row>
    <row r="196" spans="1:12" s="47" customFormat="1" ht="15.5" x14ac:dyDescent="0.35">
      <c r="A196" s="58" t="s">
        <v>786</v>
      </c>
      <c r="B196" s="82" t="s">
        <v>1203</v>
      </c>
      <c r="C196" s="70"/>
      <c r="D196" s="69" t="s">
        <v>15</v>
      </c>
      <c r="E196" s="70">
        <v>24</v>
      </c>
      <c r="F196" s="4"/>
      <c r="G196" s="4"/>
      <c r="H196" s="5">
        <f t="shared" si="112"/>
        <v>0</v>
      </c>
      <c r="I196" s="5">
        <f t="shared" si="113"/>
        <v>0</v>
      </c>
      <c r="J196" s="3">
        <f t="shared" si="114"/>
        <v>0</v>
      </c>
      <c r="K196" s="5">
        <f>(F196+G196)*(1+RESUMO!$P$10)</f>
        <v>0</v>
      </c>
      <c r="L196" s="5">
        <f t="shared" si="115"/>
        <v>0</v>
      </c>
    </row>
    <row r="197" spans="1:12" s="47" customFormat="1" ht="15.5" x14ac:dyDescent="0.35">
      <c r="A197" s="58" t="s">
        <v>787</v>
      </c>
      <c r="B197" s="82" t="s">
        <v>1287</v>
      </c>
      <c r="C197" s="70"/>
      <c r="D197" s="69" t="s">
        <v>15</v>
      </c>
      <c r="E197" s="70">
        <v>82</v>
      </c>
      <c r="F197" s="4"/>
      <c r="G197" s="4"/>
      <c r="H197" s="5">
        <f t="shared" si="112"/>
        <v>0</v>
      </c>
      <c r="I197" s="5">
        <f t="shared" si="113"/>
        <v>0</v>
      </c>
      <c r="J197" s="3">
        <f t="shared" si="114"/>
        <v>0</v>
      </c>
      <c r="K197" s="5">
        <f>(F197+G197)*(1+RESUMO!$P$10)</f>
        <v>0</v>
      </c>
      <c r="L197" s="5">
        <f t="shared" si="115"/>
        <v>0</v>
      </c>
    </row>
    <row r="198" spans="1:12" s="47" customFormat="1" ht="31" x14ac:dyDescent="0.35">
      <c r="A198" s="58" t="s">
        <v>788</v>
      </c>
      <c r="B198" s="82" t="s">
        <v>1288</v>
      </c>
      <c r="C198" s="70"/>
      <c r="D198" s="69" t="s">
        <v>15</v>
      </c>
      <c r="E198" s="70">
        <v>102</v>
      </c>
      <c r="F198" s="4"/>
      <c r="G198" s="4"/>
      <c r="H198" s="5">
        <f t="shared" si="112"/>
        <v>0</v>
      </c>
      <c r="I198" s="5">
        <f t="shared" si="113"/>
        <v>0</v>
      </c>
      <c r="J198" s="3">
        <f t="shared" si="114"/>
        <v>0</v>
      </c>
      <c r="K198" s="5">
        <f>(F198+G198)*(1+RESUMO!$P$10)</f>
        <v>0</v>
      </c>
      <c r="L198" s="5">
        <f t="shared" si="115"/>
        <v>0</v>
      </c>
    </row>
    <row r="199" spans="1:12" s="47" customFormat="1" ht="31" x14ac:dyDescent="0.35">
      <c r="A199" s="58" t="s">
        <v>789</v>
      </c>
      <c r="B199" s="82" t="s">
        <v>1289</v>
      </c>
      <c r="C199" s="70"/>
      <c r="D199" s="69" t="s">
        <v>15</v>
      </c>
      <c r="E199" s="70">
        <v>4</v>
      </c>
      <c r="F199" s="4"/>
      <c r="G199" s="4"/>
      <c r="H199" s="5">
        <f t="shared" si="112"/>
        <v>0</v>
      </c>
      <c r="I199" s="5">
        <f t="shared" si="113"/>
        <v>0</v>
      </c>
      <c r="J199" s="3">
        <f t="shared" si="114"/>
        <v>0</v>
      </c>
      <c r="K199" s="5">
        <f>(F199+G199)*(1+RESUMO!$P$10)</f>
        <v>0</v>
      </c>
      <c r="L199" s="5">
        <f t="shared" si="115"/>
        <v>0</v>
      </c>
    </row>
    <row r="200" spans="1:12" s="47" customFormat="1" ht="15.5" x14ac:dyDescent="0.35">
      <c r="A200" s="58" t="s">
        <v>790</v>
      </c>
      <c r="B200" s="82" t="s">
        <v>1290</v>
      </c>
      <c r="C200" s="70"/>
      <c r="D200" s="69" t="s">
        <v>15</v>
      </c>
      <c r="E200" s="70">
        <v>4</v>
      </c>
      <c r="F200" s="4"/>
      <c r="G200" s="4"/>
      <c r="H200" s="5">
        <f t="shared" si="112"/>
        <v>0</v>
      </c>
      <c r="I200" s="5">
        <f t="shared" si="113"/>
        <v>0</v>
      </c>
      <c r="J200" s="3">
        <f t="shared" si="114"/>
        <v>0</v>
      </c>
      <c r="K200" s="5">
        <f>(F200+G200)*(1+RESUMO!$P$10)</f>
        <v>0</v>
      </c>
      <c r="L200" s="5">
        <f t="shared" si="115"/>
        <v>0</v>
      </c>
    </row>
    <row r="201" spans="1:12" s="47" customFormat="1" ht="15.5" x14ac:dyDescent="0.35">
      <c r="A201" s="58" t="s">
        <v>791</v>
      </c>
      <c r="B201" s="82" t="s">
        <v>1291</v>
      </c>
      <c r="C201" s="70"/>
      <c r="D201" s="69" t="s">
        <v>15</v>
      </c>
      <c r="E201" s="70">
        <v>4</v>
      </c>
      <c r="F201" s="4"/>
      <c r="G201" s="4"/>
      <c r="H201" s="5">
        <f t="shared" si="112"/>
        <v>0</v>
      </c>
      <c r="I201" s="5">
        <f t="shared" si="113"/>
        <v>0</v>
      </c>
      <c r="J201" s="3">
        <f t="shared" si="114"/>
        <v>0</v>
      </c>
      <c r="K201" s="5">
        <f>(F201+G201)*(1+RESUMO!$P$10)</f>
        <v>0</v>
      </c>
      <c r="L201" s="5">
        <f t="shared" si="115"/>
        <v>0</v>
      </c>
    </row>
    <row r="202" spans="1:12" s="47" customFormat="1" ht="15.5" x14ac:dyDescent="0.35">
      <c r="A202" s="58" t="s">
        <v>792</v>
      </c>
      <c r="B202" s="82" t="s">
        <v>1292</v>
      </c>
      <c r="C202" s="70"/>
      <c r="D202" s="69" t="s">
        <v>15</v>
      </c>
      <c r="E202" s="70">
        <v>16</v>
      </c>
      <c r="F202" s="4"/>
      <c r="G202" s="4"/>
      <c r="H202" s="5">
        <f t="shared" si="112"/>
        <v>0</v>
      </c>
      <c r="I202" s="5">
        <f t="shared" si="113"/>
        <v>0</v>
      </c>
      <c r="J202" s="3">
        <f t="shared" si="114"/>
        <v>0</v>
      </c>
      <c r="K202" s="5">
        <f>(F202+G202)*(1+RESUMO!$P$10)</f>
        <v>0</v>
      </c>
      <c r="L202" s="5">
        <f t="shared" si="115"/>
        <v>0</v>
      </c>
    </row>
    <row r="203" spans="1:12" s="47" customFormat="1" ht="15.5" x14ac:dyDescent="0.35">
      <c r="A203" s="58" t="s">
        <v>793</v>
      </c>
      <c r="B203" s="82" t="s">
        <v>1293</v>
      </c>
      <c r="C203" s="70"/>
      <c r="D203" s="69" t="s">
        <v>15</v>
      </c>
      <c r="E203" s="70">
        <v>16</v>
      </c>
      <c r="F203" s="4"/>
      <c r="G203" s="4"/>
      <c r="H203" s="5">
        <f t="shared" si="112"/>
        <v>0</v>
      </c>
      <c r="I203" s="5">
        <f t="shared" si="113"/>
        <v>0</v>
      </c>
      <c r="J203" s="3">
        <f t="shared" si="114"/>
        <v>0</v>
      </c>
      <c r="K203" s="5">
        <f>(F203+G203)*(1+RESUMO!$P$10)</f>
        <v>0</v>
      </c>
      <c r="L203" s="5">
        <f t="shared" si="115"/>
        <v>0</v>
      </c>
    </row>
    <row r="204" spans="1:12" s="47" customFormat="1" ht="15.5" x14ac:dyDescent="0.35">
      <c r="A204" s="58" t="s">
        <v>794</v>
      </c>
      <c r="B204" s="82" t="s">
        <v>1294</v>
      </c>
      <c r="C204" s="70"/>
      <c r="D204" s="69" t="s">
        <v>15</v>
      </c>
      <c r="E204" s="70">
        <v>6</v>
      </c>
      <c r="F204" s="4"/>
      <c r="G204" s="4"/>
      <c r="H204" s="5">
        <f t="shared" si="112"/>
        <v>0</v>
      </c>
      <c r="I204" s="5">
        <f t="shared" si="113"/>
        <v>0</v>
      </c>
      <c r="J204" s="3">
        <f t="shared" si="114"/>
        <v>0</v>
      </c>
      <c r="K204" s="5">
        <f>(F204+G204)*(1+RESUMO!$P$10)</f>
        <v>0</v>
      </c>
      <c r="L204" s="5">
        <f t="shared" si="115"/>
        <v>0</v>
      </c>
    </row>
    <row r="205" spans="1:12" s="47" customFormat="1" ht="31" x14ac:dyDescent="0.35">
      <c r="A205" s="58" t="s">
        <v>1114</v>
      </c>
      <c r="B205" s="82" t="s">
        <v>1295</v>
      </c>
      <c r="C205" s="70"/>
      <c r="D205" s="69" t="s">
        <v>15</v>
      </c>
      <c r="E205" s="70">
        <v>12</v>
      </c>
      <c r="F205" s="4"/>
      <c r="G205" s="4"/>
      <c r="H205" s="5">
        <f t="shared" si="112"/>
        <v>0</v>
      </c>
      <c r="I205" s="5">
        <f t="shared" si="113"/>
        <v>0</v>
      </c>
      <c r="J205" s="3">
        <f t="shared" si="114"/>
        <v>0</v>
      </c>
      <c r="K205" s="5">
        <f>(F205+G205)*(1+RESUMO!$P$10)</f>
        <v>0</v>
      </c>
      <c r="L205" s="5">
        <f t="shared" si="115"/>
        <v>0</v>
      </c>
    </row>
    <row r="206" spans="1:12" s="47" customFormat="1" ht="15.5" x14ac:dyDescent="0.35">
      <c r="A206" s="81">
        <v>5</v>
      </c>
      <c r="B206" s="83" t="s">
        <v>1296</v>
      </c>
      <c r="C206" s="90"/>
      <c r="D206" s="91"/>
      <c r="E206" s="90"/>
      <c r="F206" s="2"/>
      <c r="G206" s="2"/>
      <c r="H206" s="72">
        <f>SUBTOTAL(9,H207:H255)</f>
        <v>0</v>
      </c>
      <c r="I206" s="72">
        <f>SUBTOTAL(9,I207:I255)</f>
        <v>0</v>
      </c>
      <c r="J206" s="72">
        <f>SUBTOTAL(9,J207:J255)</f>
        <v>0</v>
      </c>
      <c r="K206" s="49"/>
      <c r="L206" s="72">
        <f>SUBTOTAL(9,L207:L255)</f>
        <v>0</v>
      </c>
    </row>
    <row r="207" spans="1:12" s="47" customFormat="1" ht="15.5" x14ac:dyDescent="0.35">
      <c r="A207" s="80" t="s">
        <v>19</v>
      </c>
      <c r="B207" s="84" t="s">
        <v>1297</v>
      </c>
      <c r="C207" s="88"/>
      <c r="D207" s="89"/>
      <c r="E207" s="88"/>
      <c r="F207" s="8"/>
      <c r="G207" s="8"/>
      <c r="H207" s="73"/>
      <c r="I207" s="73"/>
      <c r="J207" s="73"/>
      <c r="K207" s="29"/>
      <c r="L207" s="73"/>
    </row>
    <row r="208" spans="1:12" s="47" customFormat="1" ht="186" x14ac:dyDescent="0.35">
      <c r="A208" s="58" t="s">
        <v>251</v>
      </c>
      <c r="B208" s="82" t="s">
        <v>1298</v>
      </c>
      <c r="C208" s="70"/>
      <c r="D208" s="69" t="s">
        <v>173</v>
      </c>
      <c r="E208" s="70">
        <v>1</v>
      </c>
      <c r="F208" s="4"/>
      <c r="G208" s="4"/>
      <c r="H208" s="5">
        <f t="shared" ref="H208:H243" si="116">E208*F208</f>
        <v>0</v>
      </c>
      <c r="I208" s="5">
        <f t="shared" ref="I208:I243" si="117">E208*G208</f>
        <v>0</v>
      </c>
      <c r="J208" s="3">
        <f t="shared" ref="J208:J243" si="118">H208+I208</f>
        <v>0</v>
      </c>
      <c r="K208" s="5">
        <f>(F208+G208)*(1+RESUMO!$P$10)</f>
        <v>0</v>
      </c>
      <c r="L208" s="5">
        <f t="shared" ref="L208:L243" si="119">E208*K208</f>
        <v>0</v>
      </c>
    </row>
    <row r="209" spans="1:12" s="47" customFormat="1" ht="15.5" x14ac:dyDescent="0.35">
      <c r="A209" s="58" t="s">
        <v>1115</v>
      </c>
      <c r="B209" s="82" t="s">
        <v>1299</v>
      </c>
      <c r="C209" s="70"/>
      <c r="D209" s="69" t="s">
        <v>172</v>
      </c>
      <c r="E209" s="70">
        <v>32</v>
      </c>
      <c r="F209" s="4"/>
      <c r="G209" s="4"/>
      <c r="H209" s="5">
        <f t="shared" si="116"/>
        <v>0</v>
      </c>
      <c r="I209" s="5">
        <f t="shared" si="117"/>
        <v>0</v>
      </c>
      <c r="J209" s="3">
        <f t="shared" si="118"/>
        <v>0</v>
      </c>
      <c r="K209" s="5">
        <f>(F209+G209)*(1+RESUMO!$P$10)</f>
        <v>0</v>
      </c>
      <c r="L209" s="5">
        <f t="shared" si="119"/>
        <v>0</v>
      </c>
    </row>
    <row r="210" spans="1:12" s="47" customFormat="1" ht="31" x14ac:dyDescent="0.35">
      <c r="A210" s="58" t="s">
        <v>1116</v>
      </c>
      <c r="B210" s="82" t="s">
        <v>1300</v>
      </c>
      <c r="C210" s="70"/>
      <c r="D210" s="69" t="s">
        <v>172</v>
      </c>
      <c r="E210" s="70">
        <v>32</v>
      </c>
      <c r="F210" s="4"/>
      <c r="G210" s="4"/>
      <c r="H210" s="5">
        <f t="shared" si="116"/>
        <v>0</v>
      </c>
      <c r="I210" s="5">
        <f t="shared" si="117"/>
        <v>0</v>
      </c>
      <c r="J210" s="3">
        <f t="shared" si="118"/>
        <v>0</v>
      </c>
      <c r="K210" s="5">
        <f>(F210+G210)*(1+RESUMO!$P$10)</f>
        <v>0</v>
      </c>
      <c r="L210" s="5">
        <f t="shared" si="119"/>
        <v>0</v>
      </c>
    </row>
    <row r="211" spans="1:12" s="47" customFormat="1" ht="31" x14ac:dyDescent="0.35">
      <c r="A211" s="58" t="s">
        <v>1117</v>
      </c>
      <c r="B211" s="82" t="s">
        <v>1301</v>
      </c>
      <c r="C211" s="70"/>
      <c r="D211" s="69" t="s">
        <v>172</v>
      </c>
      <c r="E211" s="70">
        <v>16</v>
      </c>
      <c r="F211" s="4"/>
      <c r="G211" s="4"/>
      <c r="H211" s="5">
        <f t="shared" si="116"/>
        <v>0</v>
      </c>
      <c r="I211" s="5">
        <f t="shared" si="117"/>
        <v>0</v>
      </c>
      <c r="J211" s="3">
        <f t="shared" si="118"/>
        <v>0</v>
      </c>
      <c r="K211" s="5">
        <f>(F211+G211)*(1+RESUMO!$P$10)</f>
        <v>0</v>
      </c>
      <c r="L211" s="5">
        <f t="shared" si="119"/>
        <v>0</v>
      </c>
    </row>
    <row r="212" spans="1:12" s="47" customFormat="1" ht="15.5" x14ac:dyDescent="0.35">
      <c r="A212" s="58" t="s">
        <v>1118</v>
      </c>
      <c r="B212" s="82" t="s">
        <v>1302</v>
      </c>
      <c r="C212" s="70"/>
      <c r="D212" s="69" t="s">
        <v>172</v>
      </c>
      <c r="E212" s="70">
        <v>32</v>
      </c>
      <c r="F212" s="4"/>
      <c r="G212" s="4"/>
      <c r="H212" s="5">
        <f t="shared" si="116"/>
        <v>0</v>
      </c>
      <c r="I212" s="5">
        <f t="shared" si="117"/>
        <v>0</v>
      </c>
      <c r="J212" s="3">
        <f t="shared" si="118"/>
        <v>0</v>
      </c>
      <c r="K212" s="5">
        <f>(F212+G212)*(1+RESUMO!$P$10)</f>
        <v>0</v>
      </c>
      <c r="L212" s="5">
        <f t="shared" si="119"/>
        <v>0</v>
      </c>
    </row>
    <row r="213" spans="1:12" s="47" customFormat="1" ht="31" x14ac:dyDescent="0.35">
      <c r="A213" s="58" t="s">
        <v>1119</v>
      </c>
      <c r="B213" s="82" t="s">
        <v>1303</v>
      </c>
      <c r="C213" s="70"/>
      <c r="D213" s="69" t="s">
        <v>172</v>
      </c>
      <c r="E213" s="70">
        <v>24</v>
      </c>
      <c r="F213" s="4"/>
      <c r="G213" s="4"/>
      <c r="H213" s="5">
        <f t="shared" si="116"/>
        <v>0</v>
      </c>
      <c r="I213" s="5">
        <f t="shared" si="117"/>
        <v>0</v>
      </c>
      <c r="J213" s="3">
        <f t="shared" si="118"/>
        <v>0</v>
      </c>
      <c r="K213" s="5">
        <f>(F213+G213)*(1+RESUMO!$P$10)</f>
        <v>0</v>
      </c>
      <c r="L213" s="5">
        <f t="shared" si="119"/>
        <v>0</v>
      </c>
    </row>
    <row r="214" spans="1:12" s="47" customFormat="1" ht="31" x14ac:dyDescent="0.35">
      <c r="A214" s="58" t="s">
        <v>1120</v>
      </c>
      <c r="B214" s="82" t="s">
        <v>1304</v>
      </c>
      <c r="C214" s="70"/>
      <c r="D214" s="69" t="s">
        <v>172</v>
      </c>
      <c r="E214" s="70">
        <v>32</v>
      </c>
      <c r="F214" s="4"/>
      <c r="G214" s="4"/>
      <c r="H214" s="5">
        <f t="shared" si="116"/>
        <v>0</v>
      </c>
      <c r="I214" s="5">
        <f t="shared" si="117"/>
        <v>0</v>
      </c>
      <c r="J214" s="3">
        <f t="shared" si="118"/>
        <v>0</v>
      </c>
      <c r="K214" s="5">
        <f>(F214+G214)*(1+RESUMO!$P$10)</f>
        <v>0</v>
      </c>
      <c r="L214" s="5">
        <f t="shared" si="119"/>
        <v>0</v>
      </c>
    </row>
    <row r="215" spans="1:12" s="47" customFormat="1" ht="186" x14ac:dyDescent="0.35">
      <c r="A215" s="58" t="s">
        <v>252</v>
      </c>
      <c r="B215" s="82" t="s">
        <v>1305</v>
      </c>
      <c r="C215" s="70"/>
      <c r="D215" s="69" t="s">
        <v>173</v>
      </c>
      <c r="E215" s="70">
        <v>1</v>
      </c>
      <c r="F215" s="4"/>
      <c r="G215" s="4"/>
      <c r="H215" s="5">
        <f t="shared" si="116"/>
        <v>0</v>
      </c>
      <c r="I215" s="5">
        <f t="shared" si="117"/>
        <v>0</v>
      </c>
      <c r="J215" s="3">
        <f t="shared" si="118"/>
        <v>0</v>
      </c>
      <c r="K215" s="5">
        <f>(F215+G215)*(1+RESUMO!$P$10)</f>
        <v>0</v>
      </c>
      <c r="L215" s="5">
        <f t="shared" si="119"/>
        <v>0</v>
      </c>
    </row>
    <row r="216" spans="1:12" s="47" customFormat="1" ht="15.5" x14ac:dyDescent="0.35">
      <c r="A216" s="58" t="s">
        <v>1121</v>
      </c>
      <c r="B216" s="82" t="s">
        <v>1299</v>
      </c>
      <c r="C216" s="70"/>
      <c r="D216" s="69" t="s">
        <v>172</v>
      </c>
      <c r="E216" s="70">
        <v>32</v>
      </c>
      <c r="F216" s="4"/>
      <c r="G216" s="4"/>
      <c r="H216" s="5">
        <f t="shared" si="116"/>
        <v>0</v>
      </c>
      <c r="I216" s="5">
        <f t="shared" si="117"/>
        <v>0</v>
      </c>
      <c r="J216" s="3">
        <f t="shared" si="118"/>
        <v>0</v>
      </c>
      <c r="K216" s="5">
        <f>(F216+G216)*(1+RESUMO!$P$10)</f>
        <v>0</v>
      </c>
      <c r="L216" s="5">
        <f t="shared" si="119"/>
        <v>0</v>
      </c>
    </row>
    <row r="217" spans="1:12" s="47" customFormat="1" ht="31" x14ac:dyDescent="0.35">
      <c r="A217" s="58" t="s">
        <v>1122</v>
      </c>
      <c r="B217" s="82" t="s">
        <v>1300</v>
      </c>
      <c r="C217" s="70"/>
      <c r="D217" s="69" t="s">
        <v>172</v>
      </c>
      <c r="E217" s="70">
        <v>32</v>
      </c>
      <c r="F217" s="4"/>
      <c r="G217" s="4"/>
      <c r="H217" s="5">
        <f t="shared" si="116"/>
        <v>0</v>
      </c>
      <c r="I217" s="5">
        <f t="shared" si="117"/>
        <v>0</v>
      </c>
      <c r="J217" s="3">
        <f t="shared" si="118"/>
        <v>0</v>
      </c>
      <c r="K217" s="5">
        <f>(F217+G217)*(1+RESUMO!$P$10)</f>
        <v>0</v>
      </c>
      <c r="L217" s="5">
        <f t="shared" si="119"/>
        <v>0</v>
      </c>
    </row>
    <row r="218" spans="1:12" s="47" customFormat="1" ht="31" x14ac:dyDescent="0.35">
      <c r="A218" s="58" t="s">
        <v>1123</v>
      </c>
      <c r="B218" s="82" t="s">
        <v>1301</v>
      </c>
      <c r="C218" s="70"/>
      <c r="D218" s="69" t="s">
        <v>172</v>
      </c>
      <c r="E218" s="70">
        <v>16</v>
      </c>
      <c r="F218" s="4"/>
      <c r="G218" s="4"/>
      <c r="H218" s="5">
        <f t="shared" si="116"/>
        <v>0</v>
      </c>
      <c r="I218" s="5">
        <f t="shared" si="117"/>
        <v>0</v>
      </c>
      <c r="J218" s="3">
        <f t="shared" si="118"/>
        <v>0</v>
      </c>
      <c r="K218" s="5">
        <f>(F218+G218)*(1+RESUMO!$P$10)</f>
        <v>0</v>
      </c>
      <c r="L218" s="5">
        <f t="shared" si="119"/>
        <v>0</v>
      </c>
    </row>
    <row r="219" spans="1:12" s="47" customFormat="1" ht="15.5" x14ac:dyDescent="0.35">
      <c r="A219" s="58" t="s">
        <v>1124</v>
      </c>
      <c r="B219" s="82" t="s">
        <v>1302</v>
      </c>
      <c r="C219" s="70"/>
      <c r="D219" s="69" t="s">
        <v>172</v>
      </c>
      <c r="E219" s="70">
        <v>32</v>
      </c>
      <c r="F219" s="4"/>
      <c r="G219" s="4"/>
      <c r="H219" s="5">
        <f t="shared" si="116"/>
        <v>0</v>
      </c>
      <c r="I219" s="5">
        <f t="shared" si="117"/>
        <v>0</v>
      </c>
      <c r="J219" s="3">
        <f t="shared" si="118"/>
        <v>0</v>
      </c>
      <c r="K219" s="5">
        <f>(F219+G219)*(1+RESUMO!$P$10)</f>
        <v>0</v>
      </c>
      <c r="L219" s="5">
        <f t="shared" si="119"/>
        <v>0</v>
      </c>
    </row>
    <row r="220" spans="1:12" s="47" customFormat="1" ht="31" x14ac:dyDescent="0.35">
      <c r="A220" s="58" t="s">
        <v>1125</v>
      </c>
      <c r="B220" s="82" t="s">
        <v>1303</v>
      </c>
      <c r="C220" s="70"/>
      <c r="D220" s="69" t="s">
        <v>172</v>
      </c>
      <c r="E220" s="70">
        <v>24</v>
      </c>
      <c r="F220" s="4"/>
      <c r="G220" s="4"/>
      <c r="H220" s="5">
        <f t="shared" si="116"/>
        <v>0</v>
      </c>
      <c r="I220" s="5">
        <f t="shared" si="117"/>
        <v>0</v>
      </c>
      <c r="J220" s="3">
        <f t="shared" si="118"/>
        <v>0</v>
      </c>
      <c r="K220" s="5">
        <f>(F220+G220)*(1+RESUMO!$P$10)</f>
        <v>0</v>
      </c>
      <c r="L220" s="5">
        <f t="shared" si="119"/>
        <v>0</v>
      </c>
    </row>
    <row r="221" spans="1:12" s="47" customFormat="1" ht="31" x14ac:dyDescent="0.35">
      <c r="A221" s="58" t="s">
        <v>1126</v>
      </c>
      <c r="B221" s="82" t="s">
        <v>1304</v>
      </c>
      <c r="C221" s="70"/>
      <c r="D221" s="69" t="s">
        <v>172</v>
      </c>
      <c r="E221" s="70">
        <v>32</v>
      </c>
      <c r="F221" s="4"/>
      <c r="G221" s="4"/>
      <c r="H221" s="5">
        <f t="shared" si="116"/>
        <v>0</v>
      </c>
      <c r="I221" s="5">
        <f t="shared" si="117"/>
        <v>0</v>
      </c>
      <c r="J221" s="3">
        <f t="shared" si="118"/>
        <v>0</v>
      </c>
      <c r="K221" s="5">
        <f>(F221+G221)*(1+RESUMO!$P$10)</f>
        <v>0</v>
      </c>
      <c r="L221" s="5">
        <f t="shared" si="119"/>
        <v>0</v>
      </c>
    </row>
    <row r="222" spans="1:12" s="47" customFormat="1" ht="77.5" x14ac:dyDescent="0.35">
      <c r="A222" s="58" t="s">
        <v>821</v>
      </c>
      <c r="B222" s="82" t="s">
        <v>1306</v>
      </c>
      <c r="C222" s="70"/>
      <c r="D222" s="69" t="s">
        <v>15</v>
      </c>
      <c r="E222" s="70">
        <v>1</v>
      </c>
      <c r="F222" s="4"/>
      <c r="G222" s="4"/>
      <c r="H222" s="5">
        <f t="shared" si="116"/>
        <v>0</v>
      </c>
      <c r="I222" s="5">
        <f t="shared" si="117"/>
        <v>0</v>
      </c>
      <c r="J222" s="3">
        <f t="shared" si="118"/>
        <v>0</v>
      </c>
      <c r="K222" s="5">
        <f>(F222+G222)*(1+RESUMO!$P$10)</f>
        <v>0</v>
      </c>
      <c r="L222" s="5">
        <f t="shared" si="119"/>
        <v>0</v>
      </c>
    </row>
    <row r="223" spans="1:12" s="47" customFormat="1" ht="31" x14ac:dyDescent="0.35">
      <c r="A223" s="58" t="s">
        <v>1127</v>
      </c>
      <c r="B223" s="82" t="s">
        <v>1300</v>
      </c>
      <c r="C223" s="70"/>
      <c r="D223" s="69" t="s">
        <v>172</v>
      </c>
      <c r="E223" s="70">
        <v>16</v>
      </c>
      <c r="F223" s="4"/>
      <c r="G223" s="4"/>
      <c r="H223" s="5">
        <f t="shared" si="116"/>
        <v>0</v>
      </c>
      <c r="I223" s="5">
        <f t="shared" si="117"/>
        <v>0</v>
      </c>
      <c r="J223" s="3">
        <f t="shared" si="118"/>
        <v>0</v>
      </c>
      <c r="K223" s="5">
        <f>(F223+G223)*(1+RESUMO!$P$10)</f>
        <v>0</v>
      </c>
      <c r="L223" s="5">
        <f t="shared" si="119"/>
        <v>0</v>
      </c>
    </row>
    <row r="224" spans="1:12" s="47" customFormat="1" ht="31" x14ac:dyDescent="0.35">
      <c r="A224" s="58" t="s">
        <v>1128</v>
      </c>
      <c r="B224" s="82" t="s">
        <v>1301</v>
      </c>
      <c r="C224" s="70"/>
      <c r="D224" s="69" t="s">
        <v>172</v>
      </c>
      <c r="E224" s="70">
        <v>16</v>
      </c>
      <c r="F224" s="4"/>
      <c r="G224" s="4"/>
      <c r="H224" s="5">
        <f t="shared" si="116"/>
        <v>0</v>
      </c>
      <c r="I224" s="5">
        <f t="shared" si="117"/>
        <v>0</v>
      </c>
      <c r="J224" s="3">
        <f t="shared" si="118"/>
        <v>0</v>
      </c>
      <c r="K224" s="5">
        <f>(F224+G224)*(1+RESUMO!$P$10)</f>
        <v>0</v>
      </c>
      <c r="L224" s="5">
        <f t="shared" si="119"/>
        <v>0</v>
      </c>
    </row>
    <row r="225" spans="1:12" s="47" customFormat="1" ht="15.5" x14ac:dyDescent="0.35">
      <c r="A225" s="58" t="s">
        <v>1129</v>
      </c>
      <c r="B225" s="82" t="s">
        <v>1302</v>
      </c>
      <c r="C225" s="70"/>
      <c r="D225" s="69" t="s">
        <v>172</v>
      </c>
      <c r="E225" s="70">
        <v>24</v>
      </c>
      <c r="F225" s="4"/>
      <c r="G225" s="4"/>
      <c r="H225" s="5">
        <f t="shared" si="116"/>
        <v>0</v>
      </c>
      <c r="I225" s="5">
        <f t="shared" si="117"/>
        <v>0</v>
      </c>
      <c r="J225" s="3">
        <f t="shared" si="118"/>
        <v>0</v>
      </c>
      <c r="K225" s="5">
        <f>(F225+G225)*(1+RESUMO!$P$10)</f>
        <v>0</v>
      </c>
      <c r="L225" s="5">
        <f t="shared" si="119"/>
        <v>0</v>
      </c>
    </row>
    <row r="226" spans="1:12" s="47" customFormat="1" ht="31" x14ac:dyDescent="0.35">
      <c r="A226" s="58" t="s">
        <v>1130</v>
      </c>
      <c r="B226" s="82" t="s">
        <v>1304</v>
      </c>
      <c r="C226" s="70"/>
      <c r="D226" s="69" t="s">
        <v>172</v>
      </c>
      <c r="E226" s="70">
        <v>24</v>
      </c>
      <c r="F226" s="4"/>
      <c r="G226" s="4"/>
      <c r="H226" s="5">
        <f t="shared" si="116"/>
        <v>0</v>
      </c>
      <c r="I226" s="5">
        <f t="shared" si="117"/>
        <v>0</v>
      </c>
      <c r="J226" s="3">
        <f t="shared" si="118"/>
        <v>0</v>
      </c>
      <c r="K226" s="5">
        <f>(F226+G226)*(1+RESUMO!$P$10)</f>
        <v>0</v>
      </c>
      <c r="L226" s="5">
        <f t="shared" si="119"/>
        <v>0</v>
      </c>
    </row>
    <row r="227" spans="1:12" s="47" customFormat="1" ht="155" x14ac:dyDescent="0.35">
      <c r="A227" s="58" t="s">
        <v>822</v>
      </c>
      <c r="B227" s="82" t="s">
        <v>1307</v>
      </c>
      <c r="C227" s="70"/>
      <c r="D227" s="69" t="s">
        <v>15</v>
      </c>
      <c r="E227" s="70">
        <v>1</v>
      </c>
      <c r="F227" s="4"/>
      <c r="G227" s="4"/>
      <c r="H227" s="5">
        <f t="shared" si="116"/>
        <v>0</v>
      </c>
      <c r="I227" s="5">
        <f t="shared" si="117"/>
        <v>0</v>
      </c>
      <c r="J227" s="3">
        <f t="shared" si="118"/>
        <v>0</v>
      </c>
      <c r="K227" s="5">
        <f>(F227+G227)*(1+RESUMO!$P$10)</f>
        <v>0</v>
      </c>
      <c r="L227" s="5">
        <f t="shared" si="119"/>
        <v>0</v>
      </c>
    </row>
    <row r="228" spans="1:12" s="47" customFormat="1" ht="31" x14ac:dyDescent="0.35">
      <c r="A228" s="58" t="s">
        <v>1131</v>
      </c>
      <c r="B228" s="82" t="s">
        <v>1300</v>
      </c>
      <c r="C228" s="70"/>
      <c r="D228" s="69" t="s">
        <v>172</v>
      </c>
      <c r="E228" s="70">
        <v>16</v>
      </c>
      <c r="F228" s="4"/>
      <c r="G228" s="4"/>
      <c r="H228" s="5">
        <f t="shared" si="116"/>
        <v>0</v>
      </c>
      <c r="I228" s="5">
        <f t="shared" si="117"/>
        <v>0</v>
      </c>
      <c r="J228" s="3">
        <f t="shared" si="118"/>
        <v>0</v>
      </c>
      <c r="K228" s="5">
        <f>(F228+G228)*(1+RESUMO!$P$10)</f>
        <v>0</v>
      </c>
      <c r="L228" s="5">
        <f t="shared" si="119"/>
        <v>0</v>
      </c>
    </row>
    <row r="229" spans="1:12" s="47" customFormat="1" ht="31" x14ac:dyDescent="0.35">
      <c r="A229" s="58" t="s">
        <v>1132</v>
      </c>
      <c r="B229" s="82" t="s">
        <v>1301</v>
      </c>
      <c r="C229" s="70"/>
      <c r="D229" s="69" t="s">
        <v>172</v>
      </c>
      <c r="E229" s="70">
        <v>16</v>
      </c>
      <c r="F229" s="4"/>
      <c r="G229" s="4"/>
      <c r="H229" s="5">
        <f t="shared" si="116"/>
        <v>0</v>
      </c>
      <c r="I229" s="5">
        <f t="shared" si="117"/>
        <v>0</v>
      </c>
      <c r="J229" s="3">
        <f t="shared" si="118"/>
        <v>0</v>
      </c>
      <c r="K229" s="5">
        <f>(F229+G229)*(1+RESUMO!$P$10)</f>
        <v>0</v>
      </c>
      <c r="L229" s="5">
        <f t="shared" si="119"/>
        <v>0</v>
      </c>
    </row>
    <row r="230" spans="1:12" s="47" customFormat="1" ht="15.5" x14ac:dyDescent="0.35">
      <c r="A230" s="58" t="s">
        <v>1133</v>
      </c>
      <c r="B230" s="82" t="s">
        <v>1308</v>
      </c>
      <c r="C230" s="70"/>
      <c r="D230" s="69" t="s">
        <v>172</v>
      </c>
      <c r="E230" s="70">
        <v>8</v>
      </c>
      <c r="F230" s="4"/>
      <c r="G230" s="4"/>
      <c r="H230" s="5">
        <f t="shared" si="116"/>
        <v>0</v>
      </c>
      <c r="I230" s="5">
        <f t="shared" si="117"/>
        <v>0</v>
      </c>
      <c r="J230" s="3">
        <f t="shared" si="118"/>
        <v>0</v>
      </c>
      <c r="K230" s="5">
        <f>(F230+G230)*(1+RESUMO!$P$10)</f>
        <v>0</v>
      </c>
      <c r="L230" s="5">
        <f t="shared" si="119"/>
        <v>0</v>
      </c>
    </row>
    <row r="231" spans="1:12" s="47" customFormat="1" ht="31" x14ac:dyDescent="0.35">
      <c r="A231" s="58" t="s">
        <v>1134</v>
      </c>
      <c r="B231" s="82" t="s">
        <v>1304</v>
      </c>
      <c r="C231" s="70"/>
      <c r="D231" s="69" t="s">
        <v>172</v>
      </c>
      <c r="E231" s="70">
        <v>24</v>
      </c>
      <c r="F231" s="4"/>
      <c r="G231" s="4"/>
      <c r="H231" s="5">
        <f t="shared" si="116"/>
        <v>0</v>
      </c>
      <c r="I231" s="5">
        <f t="shared" si="117"/>
        <v>0</v>
      </c>
      <c r="J231" s="3">
        <f t="shared" si="118"/>
        <v>0</v>
      </c>
      <c r="K231" s="5">
        <f>(F231+G231)*(1+RESUMO!$P$10)</f>
        <v>0</v>
      </c>
      <c r="L231" s="5">
        <f t="shared" si="119"/>
        <v>0</v>
      </c>
    </row>
    <row r="232" spans="1:12" s="47" customFormat="1" ht="62" x14ac:dyDescent="0.35">
      <c r="A232" s="58" t="s">
        <v>823</v>
      </c>
      <c r="B232" s="82" t="s">
        <v>1309</v>
      </c>
      <c r="C232" s="70"/>
      <c r="D232" s="69" t="s">
        <v>15</v>
      </c>
      <c r="E232" s="70">
        <v>1</v>
      </c>
      <c r="F232" s="4"/>
      <c r="G232" s="4"/>
      <c r="H232" s="5">
        <f t="shared" si="116"/>
        <v>0</v>
      </c>
      <c r="I232" s="5">
        <f t="shared" si="117"/>
        <v>0</v>
      </c>
      <c r="J232" s="3">
        <f t="shared" si="118"/>
        <v>0</v>
      </c>
      <c r="K232" s="5">
        <f>(F232+G232)*(1+RESUMO!$P$10)</f>
        <v>0</v>
      </c>
      <c r="L232" s="5">
        <f t="shared" si="119"/>
        <v>0</v>
      </c>
    </row>
    <row r="233" spans="1:12" s="47" customFormat="1" ht="31" x14ac:dyDescent="0.35">
      <c r="A233" s="58" t="s">
        <v>1135</v>
      </c>
      <c r="B233" s="82" t="s">
        <v>1300</v>
      </c>
      <c r="C233" s="70"/>
      <c r="D233" s="69" t="s">
        <v>172</v>
      </c>
      <c r="E233" s="70">
        <v>16</v>
      </c>
      <c r="F233" s="4"/>
      <c r="G233" s="4"/>
      <c r="H233" s="5">
        <f t="shared" si="116"/>
        <v>0</v>
      </c>
      <c r="I233" s="5">
        <f t="shared" si="117"/>
        <v>0</v>
      </c>
      <c r="J233" s="3">
        <f t="shared" si="118"/>
        <v>0</v>
      </c>
      <c r="K233" s="5">
        <f>(F233+G233)*(1+RESUMO!$P$10)</f>
        <v>0</v>
      </c>
      <c r="L233" s="5">
        <f t="shared" si="119"/>
        <v>0</v>
      </c>
    </row>
    <row r="234" spans="1:12" s="47" customFormat="1" ht="31" x14ac:dyDescent="0.35">
      <c r="A234" s="58" t="s">
        <v>1136</v>
      </c>
      <c r="B234" s="82" t="s">
        <v>1301</v>
      </c>
      <c r="C234" s="70"/>
      <c r="D234" s="69" t="s">
        <v>172</v>
      </c>
      <c r="E234" s="70">
        <v>16</v>
      </c>
      <c r="F234" s="4"/>
      <c r="G234" s="4"/>
      <c r="H234" s="5">
        <f t="shared" si="116"/>
        <v>0</v>
      </c>
      <c r="I234" s="5">
        <f t="shared" si="117"/>
        <v>0</v>
      </c>
      <c r="J234" s="3">
        <f t="shared" si="118"/>
        <v>0</v>
      </c>
      <c r="K234" s="5">
        <f>(F234+G234)*(1+RESUMO!$P$10)</f>
        <v>0</v>
      </c>
      <c r="L234" s="5">
        <f t="shared" si="119"/>
        <v>0</v>
      </c>
    </row>
    <row r="235" spans="1:12" s="47" customFormat="1" ht="15.5" x14ac:dyDescent="0.35">
      <c r="A235" s="58" t="s">
        <v>1137</v>
      </c>
      <c r="B235" s="82" t="s">
        <v>1308</v>
      </c>
      <c r="C235" s="70"/>
      <c r="D235" s="69" t="s">
        <v>172</v>
      </c>
      <c r="E235" s="70">
        <v>8</v>
      </c>
      <c r="F235" s="4"/>
      <c r="G235" s="4"/>
      <c r="H235" s="5">
        <f t="shared" si="116"/>
        <v>0</v>
      </c>
      <c r="I235" s="5">
        <f t="shared" si="117"/>
        <v>0</v>
      </c>
      <c r="J235" s="3">
        <f t="shared" si="118"/>
        <v>0</v>
      </c>
      <c r="K235" s="5">
        <f>(F235+G235)*(1+RESUMO!$P$10)</f>
        <v>0</v>
      </c>
      <c r="L235" s="5">
        <f t="shared" si="119"/>
        <v>0</v>
      </c>
    </row>
    <row r="236" spans="1:12" s="47" customFormat="1" ht="31" x14ac:dyDescent="0.35">
      <c r="A236" s="58" t="s">
        <v>1138</v>
      </c>
      <c r="B236" s="82" t="s">
        <v>1304</v>
      </c>
      <c r="C236" s="70"/>
      <c r="D236" s="69" t="s">
        <v>172</v>
      </c>
      <c r="E236" s="70">
        <v>24</v>
      </c>
      <c r="F236" s="4"/>
      <c r="G236" s="4"/>
      <c r="H236" s="5">
        <f t="shared" si="116"/>
        <v>0</v>
      </c>
      <c r="I236" s="5">
        <f t="shared" si="117"/>
        <v>0</v>
      </c>
      <c r="J236" s="3">
        <f t="shared" si="118"/>
        <v>0</v>
      </c>
      <c r="K236" s="5">
        <f>(F236+G236)*(1+RESUMO!$P$10)</f>
        <v>0</v>
      </c>
      <c r="L236" s="5">
        <f t="shared" si="119"/>
        <v>0</v>
      </c>
    </row>
    <row r="237" spans="1:12" s="47" customFormat="1" ht="46.5" x14ac:dyDescent="0.35">
      <c r="A237" s="58" t="s">
        <v>824</v>
      </c>
      <c r="B237" s="82" t="s">
        <v>1310</v>
      </c>
      <c r="C237" s="70"/>
      <c r="D237" s="69" t="s">
        <v>15</v>
      </c>
      <c r="E237" s="70">
        <v>1</v>
      </c>
      <c r="F237" s="4"/>
      <c r="G237" s="4"/>
      <c r="H237" s="5">
        <f t="shared" si="116"/>
        <v>0</v>
      </c>
      <c r="I237" s="5">
        <f t="shared" si="117"/>
        <v>0</v>
      </c>
      <c r="J237" s="3">
        <f t="shared" si="118"/>
        <v>0</v>
      </c>
      <c r="K237" s="5">
        <f>(F237+G237)*(1+RESUMO!$P$10)</f>
        <v>0</v>
      </c>
      <c r="L237" s="5">
        <f t="shared" si="119"/>
        <v>0</v>
      </c>
    </row>
    <row r="238" spans="1:12" s="47" customFormat="1" ht="31" x14ac:dyDescent="0.35">
      <c r="A238" s="58" t="s">
        <v>1139</v>
      </c>
      <c r="B238" s="82" t="s">
        <v>1300</v>
      </c>
      <c r="C238" s="70"/>
      <c r="D238" s="69" t="s">
        <v>172</v>
      </c>
      <c r="E238" s="70">
        <v>16</v>
      </c>
      <c r="F238" s="4"/>
      <c r="G238" s="4"/>
      <c r="H238" s="5">
        <f t="shared" si="116"/>
        <v>0</v>
      </c>
      <c r="I238" s="5">
        <f t="shared" si="117"/>
        <v>0</v>
      </c>
      <c r="J238" s="3">
        <f t="shared" si="118"/>
        <v>0</v>
      </c>
      <c r="K238" s="5">
        <f>(F238+G238)*(1+RESUMO!$P$10)</f>
        <v>0</v>
      </c>
      <c r="L238" s="5">
        <f t="shared" si="119"/>
        <v>0</v>
      </c>
    </row>
    <row r="239" spans="1:12" s="47" customFormat="1" ht="31" x14ac:dyDescent="0.35">
      <c r="A239" s="58" t="s">
        <v>1140</v>
      </c>
      <c r="B239" s="82" t="s">
        <v>1301</v>
      </c>
      <c r="C239" s="70"/>
      <c r="D239" s="69" t="s">
        <v>172</v>
      </c>
      <c r="E239" s="70">
        <v>16</v>
      </c>
      <c r="F239" s="4"/>
      <c r="G239" s="4"/>
      <c r="H239" s="5">
        <f t="shared" si="116"/>
        <v>0</v>
      </c>
      <c r="I239" s="5">
        <f t="shared" si="117"/>
        <v>0</v>
      </c>
      <c r="J239" s="3">
        <f t="shared" si="118"/>
        <v>0</v>
      </c>
      <c r="K239" s="5">
        <f>(F239+G239)*(1+RESUMO!$P$10)</f>
        <v>0</v>
      </c>
      <c r="L239" s="5">
        <f t="shared" si="119"/>
        <v>0</v>
      </c>
    </row>
    <row r="240" spans="1:12" s="47" customFormat="1" ht="15.5" x14ac:dyDescent="0.35">
      <c r="A240" s="58" t="s">
        <v>1141</v>
      </c>
      <c r="B240" s="82" t="s">
        <v>1308</v>
      </c>
      <c r="C240" s="70"/>
      <c r="D240" s="69" t="s">
        <v>172</v>
      </c>
      <c r="E240" s="70">
        <v>8</v>
      </c>
      <c r="F240" s="4"/>
      <c r="G240" s="4"/>
      <c r="H240" s="5">
        <f t="shared" si="116"/>
        <v>0</v>
      </c>
      <c r="I240" s="5">
        <f t="shared" si="117"/>
        <v>0</v>
      </c>
      <c r="J240" s="3">
        <f t="shared" si="118"/>
        <v>0</v>
      </c>
      <c r="K240" s="5">
        <f>(F240+G240)*(1+RESUMO!$P$10)</f>
        <v>0</v>
      </c>
      <c r="L240" s="5">
        <f t="shared" si="119"/>
        <v>0</v>
      </c>
    </row>
    <row r="241" spans="1:12" s="47" customFormat="1" ht="31" x14ac:dyDescent="0.35">
      <c r="A241" s="58" t="s">
        <v>1142</v>
      </c>
      <c r="B241" s="82" t="s">
        <v>1304</v>
      </c>
      <c r="C241" s="70"/>
      <c r="D241" s="69" t="s">
        <v>172</v>
      </c>
      <c r="E241" s="70">
        <v>24</v>
      </c>
      <c r="F241" s="4"/>
      <c r="G241" s="4"/>
      <c r="H241" s="5">
        <f t="shared" si="116"/>
        <v>0</v>
      </c>
      <c r="I241" s="5">
        <f t="shared" si="117"/>
        <v>0</v>
      </c>
      <c r="J241" s="3">
        <f t="shared" si="118"/>
        <v>0</v>
      </c>
      <c r="K241" s="5">
        <f>(F241+G241)*(1+RESUMO!$P$10)</f>
        <v>0</v>
      </c>
      <c r="L241" s="5">
        <f t="shared" si="119"/>
        <v>0</v>
      </c>
    </row>
    <row r="242" spans="1:12" s="47" customFormat="1" ht="31" x14ac:dyDescent="0.35">
      <c r="A242" s="58" t="s">
        <v>825</v>
      </c>
      <c r="B242" s="82" t="s">
        <v>1311</v>
      </c>
      <c r="C242" s="70"/>
      <c r="D242" s="69" t="s">
        <v>15</v>
      </c>
      <c r="E242" s="70">
        <v>1</v>
      </c>
      <c r="F242" s="4"/>
      <c r="G242" s="4"/>
      <c r="H242" s="5">
        <f t="shared" si="116"/>
        <v>0</v>
      </c>
      <c r="I242" s="5">
        <f t="shared" si="117"/>
        <v>0</v>
      </c>
      <c r="J242" s="3">
        <f t="shared" si="118"/>
        <v>0</v>
      </c>
      <c r="K242" s="5">
        <f>(F242+G242)*(1+RESUMO!$P$10)</f>
        <v>0</v>
      </c>
      <c r="L242" s="5">
        <f t="shared" si="119"/>
        <v>0</v>
      </c>
    </row>
    <row r="243" spans="1:12" s="47" customFormat="1" ht="15.5" x14ac:dyDescent="0.35">
      <c r="A243" s="58" t="s">
        <v>826</v>
      </c>
      <c r="B243" s="82" t="s">
        <v>1312</v>
      </c>
      <c r="C243" s="70"/>
      <c r="D243" s="69" t="s">
        <v>15</v>
      </c>
      <c r="E243" s="70">
        <v>1</v>
      </c>
      <c r="F243" s="4"/>
      <c r="G243" s="4"/>
      <c r="H243" s="5">
        <f t="shared" si="116"/>
        <v>0</v>
      </c>
      <c r="I243" s="5">
        <f t="shared" si="117"/>
        <v>0</v>
      </c>
      <c r="J243" s="3">
        <f t="shared" si="118"/>
        <v>0</v>
      </c>
      <c r="K243" s="5">
        <f>(F243+G243)*(1+RESUMO!$P$10)</f>
        <v>0</v>
      </c>
      <c r="L243" s="5">
        <f t="shared" si="119"/>
        <v>0</v>
      </c>
    </row>
    <row r="244" spans="1:12" s="47" customFormat="1" ht="15.5" x14ac:dyDescent="0.35">
      <c r="A244" s="80" t="s">
        <v>70</v>
      </c>
      <c r="B244" s="84" t="s">
        <v>1313</v>
      </c>
      <c r="C244" s="88"/>
      <c r="D244" s="89"/>
      <c r="E244" s="88"/>
      <c r="F244" s="8"/>
      <c r="G244" s="8"/>
      <c r="H244" s="73"/>
      <c r="I244" s="73"/>
      <c r="J244" s="73"/>
      <c r="K244" s="29"/>
      <c r="L244" s="73"/>
    </row>
    <row r="245" spans="1:12" s="47" customFormat="1" ht="15.5" x14ac:dyDescent="0.35">
      <c r="A245" s="58" t="s">
        <v>253</v>
      </c>
      <c r="B245" s="82" t="s">
        <v>1314</v>
      </c>
      <c r="C245" s="70"/>
      <c r="D245" s="69" t="s">
        <v>15</v>
      </c>
      <c r="E245" s="70">
        <v>22</v>
      </c>
      <c r="F245" s="4"/>
      <c r="G245" s="4"/>
      <c r="H245" s="5">
        <f t="shared" ref="H245:H255" si="120">E245*F245</f>
        <v>0</v>
      </c>
      <c r="I245" s="5">
        <f t="shared" ref="I245:I255" si="121">E245*G245</f>
        <v>0</v>
      </c>
      <c r="J245" s="3">
        <f t="shared" ref="J245:J255" si="122">H245+I245</f>
        <v>0</v>
      </c>
      <c r="K245" s="5">
        <f>(F245+G245)*(1+RESUMO!$P$10)</f>
        <v>0</v>
      </c>
      <c r="L245" s="5">
        <f t="shared" ref="L245:L255" si="123">E245*K245</f>
        <v>0</v>
      </c>
    </row>
    <row r="246" spans="1:12" s="47" customFormat="1" ht="31" x14ac:dyDescent="0.35">
      <c r="A246" s="58" t="s">
        <v>827</v>
      </c>
      <c r="B246" s="82" t="s">
        <v>1315</v>
      </c>
      <c r="C246" s="70"/>
      <c r="D246" s="69" t="s">
        <v>15</v>
      </c>
      <c r="E246" s="70">
        <v>2</v>
      </c>
      <c r="F246" s="4"/>
      <c r="G246" s="4"/>
      <c r="H246" s="5">
        <f t="shared" si="120"/>
        <v>0</v>
      </c>
      <c r="I246" s="5">
        <f t="shared" si="121"/>
        <v>0</v>
      </c>
      <c r="J246" s="3">
        <f t="shared" si="122"/>
        <v>0</v>
      </c>
      <c r="K246" s="5">
        <f>(F246+G246)*(1+RESUMO!$P$10)</f>
        <v>0</v>
      </c>
      <c r="L246" s="5">
        <f t="shared" si="123"/>
        <v>0</v>
      </c>
    </row>
    <row r="247" spans="1:12" s="47" customFormat="1" ht="31" x14ac:dyDescent="0.35">
      <c r="A247" s="58" t="s">
        <v>828</v>
      </c>
      <c r="B247" s="82" t="s">
        <v>1316</v>
      </c>
      <c r="C247" s="70"/>
      <c r="D247" s="69" t="s">
        <v>15</v>
      </c>
      <c r="E247" s="70">
        <v>3</v>
      </c>
      <c r="F247" s="4"/>
      <c r="G247" s="4"/>
      <c r="H247" s="5">
        <f t="shared" si="120"/>
        <v>0</v>
      </c>
      <c r="I247" s="5">
        <f t="shared" si="121"/>
        <v>0</v>
      </c>
      <c r="J247" s="3">
        <f t="shared" si="122"/>
        <v>0</v>
      </c>
      <c r="K247" s="5">
        <f>(F247+G247)*(1+RESUMO!$P$10)</f>
        <v>0</v>
      </c>
      <c r="L247" s="5">
        <f t="shared" si="123"/>
        <v>0</v>
      </c>
    </row>
    <row r="248" spans="1:12" s="47" customFormat="1" ht="15.5" x14ac:dyDescent="0.35">
      <c r="A248" s="58" t="s">
        <v>829</v>
      </c>
      <c r="B248" s="82" t="s">
        <v>1317</v>
      </c>
      <c r="C248" s="70"/>
      <c r="D248" s="69" t="s">
        <v>15</v>
      </c>
      <c r="E248" s="70">
        <v>1</v>
      </c>
      <c r="F248" s="4"/>
      <c r="G248" s="4"/>
      <c r="H248" s="5">
        <f t="shared" si="120"/>
        <v>0</v>
      </c>
      <c r="I248" s="5">
        <f t="shared" si="121"/>
        <v>0</v>
      </c>
      <c r="J248" s="3">
        <f t="shared" si="122"/>
        <v>0</v>
      </c>
      <c r="K248" s="5">
        <f>(F248+G248)*(1+RESUMO!$P$10)</f>
        <v>0</v>
      </c>
      <c r="L248" s="5">
        <f t="shared" si="123"/>
        <v>0</v>
      </c>
    </row>
    <row r="249" spans="1:12" s="47" customFormat="1" ht="31" x14ac:dyDescent="0.35">
      <c r="A249" s="58" t="s">
        <v>830</v>
      </c>
      <c r="B249" s="82" t="s">
        <v>1318</v>
      </c>
      <c r="C249" s="70"/>
      <c r="D249" s="69" t="s">
        <v>15</v>
      </c>
      <c r="E249" s="70">
        <v>1</v>
      </c>
      <c r="F249" s="4"/>
      <c r="G249" s="4"/>
      <c r="H249" s="5">
        <f t="shared" si="120"/>
        <v>0</v>
      </c>
      <c r="I249" s="5">
        <f t="shared" si="121"/>
        <v>0</v>
      </c>
      <c r="J249" s="3">
        <f t="shared" si="122"/>
        <v>0</v>
      </c>
      <c r="K249" s="5">
        <f>(F249+G249)*(1+RESUMO!$P$10)</f>
        <v>0</v>
      </c>
      <c r="L249" s="5">
        <f t="shared" si="123"/>
        <v>0</v>
      </c>
    </row>
    <row r="250" spans="1:12" s="47" customFormat="1" ht="31" x14ac:dyDescent="0.35">
      <c r="A250" s="58" t="s">
        <v>1143</v>
      </c>
      <c r="B250" s="82" t="s">
        <v>1319</v>
      </c>
      <c r="C250" s="70"/>
      <c r="D250" s="69" t="s">
        <v>15</v>
      </c>
      <c r="E250" s="70">
        <v>1</v>
      </c>
      <c r="F250" s="4"/>
      <c r="G250" s="4"/>
      <c r="H250" s="5">
        <f t="shared" si="120"/>
        <v>0</v>
      </c>
      <c r="I250" s="5">
        <f t="shared" si="121"/>
        <v>0</v>
      </c>
      <c r="J250" s="3">
        <f t="shared" si="122"/>
        <v>0</v>
      </c>
      <c r="K250" s="5">
        <f>(F250+G250)*(1+RESUMO!$P$10)</f>
        <v>0</v>
      </c>
      <c r="L250" s="5">
        <f t="shared" si="123"/>
        <v>0</v>
      </c>
    </row>
    <row r="251" spans="1:12" s="47" customFormat="1" ht="15.5" x14ac:dyDescent="0.35">
      <c r="A251" s="58" t="s">
        <v>1144</v>
      </c>
      <c r="B251" s="82" t="s">
        <v>1320</v>
      </c>
      <c r="C251" s="70"/>
      <c r="D251" s="69" t="s">
        <v>1333</v>
      </c>
      <c r="E251" s="70">
        <v>1</v>
      </c>
      <c r="F251" s="4"/>
      <c r="G251" s="4"/>
      <c r="H251" s="5">
        <f t="shared" si="120"/>
        <v>0</v>
      </c>
      <c r="I251" s="5">
        <f t="shared" si="121"/>
        <v>0</v>
      </c>
      <c r="J251" s="3">
        <f t="shared" si="122"/>
        <v>0</v>
      </c>
      <c r="K251" s="5">
        <f>(F251+G251)*(1+RESUMO!$P$10)</f>
        <v>0</v>
      </c>
      <c r="L251" s="5">
        <f t="shared" si="123"/>
        <v>0</v>
      </c>
    </row>
    <row r="252" spans="1:12" s="47" customFormat="1" ht="15.5" x14ac:dyDescent="0.35">
      <c r="A252" s="58" t="s">
        <v>1145</v>
      </c>
      <c r="B252" s="82" t="s">
        <v>1321</v>
      </c>
      <c r="C252" s="70"/>
      <c r="D252" s="69" t="s">
        <v>1333</v>
      </c>
      <c r="E252" s="70">
        <v>1</v>
      </c>
      <c r="F252" s="4"/>
      <c r="G252" s="4"/>
      <c r="H252" s="5">
        <f t="shared" si="120"/>
        <v>0</v>
      </c>
      <c r="I252" s="5">
        <f t="shared" si="121"/>
        <v>0</v>
      </c>
      <c r="J252" s="3">
        <f t="shared" si="122"/>
        <v>0</v>
      </c>
      <c r="K252" s="5">
        <f>(F252+G252)*(1+RESUMO!$P$10)</f>
        <v>0</v>
      </c>
      <c r="L252" s="5">
        <f t="shared" si="123"/>
        <v>0</v>
      </c>
    </row>
    <row r="253" spans="1:12" s="47" customFormat="1" ht="31" x14ac:dyDescent="0.35">
      <c r="A253" s="58" t="s">
        <v>1146</v>
      </c>
      <c r="B253" s="82" t="s">
        <v>1322</v>
      </c>
      <c r="C253" s="70"/>
      <c r="D253" s="69" t="s">
        <v>15</v>
      </c>
      <c r="E253" s="70">
        <v>1</v>
      </c>
      <c r="F253" s="4"/>
      <c r="G253" s="4"/>
      <c r="H253" s="5">
        <f t="shared" si="120"/>
        <v>0</v>
      </c>
      <c r="I253" s="5">
        <f t="shared" si="121"/>
        <v>0</v>
      </c>
      <c r="J253" s="3">
        <f t="shared" si="122"/>
        <v>0</v>
      </c>
      <c r="K253" s="5">
        <f>(F253+G253)*(1+RESUMO!$P$10)</f>
        <v>0</v>
      </c>
      <c r="L253" s="5">
        <f t="shared" si="123"/>
        <v>0</v>
      </c>
    </row>
    <row r="254" spans="1:12" s="47" customFormat="1" ht="31" x14ac:dyDescent="0.35">
      <c r="A254" s="58" t="s">
        <v>1147</v>
      </c>
      <c r="B254" s="82" t="s">
        <v>1323</v>
      </c>
      <c r="C254" s="70"/>
      <c r="D254" s="69" t="s">
        <v>15</v>
      </c>
      <c r="E254" s="70">
        <v>1</v>
      </c>
      <c r="F254" s="4"/>
      <c r="G254" s="4"/>
      <c r="H254" s="5">
        <f t="shared" si="120"/>
        <v>0</v>
      </c>
      <c r="I254" s="5">
        <f t="shared" si="121"/>
        <v>0</v>
      </c>
      <c r="J254" s="3">
        <f t="shared" si="122"/>
        <v>0</v>
      </c>
      <c r="K254" s="5">
        <f>(F254+G254)*(1+RESUMO!$P$10)</f>
        <v>0</v>
      </c>
      <c r="L254" s="5">
        <f t="shared" si="123"/>
        <v>0</v>
      </c>
    </row>
    <row r="255" spans="1:12" s="47" customFormat="1" ht="15.5" x14ac:dyDescent="0.35">
      <c r="A255" s="58" t="s">
        <v>1148</v>
      </c>
      <c r="B255" s="82" t="s">
        <v>1324</v>
      </c>
      <c r="C255" s="70"/>
      <c r="D255" s="69" t="s">
        <v>35</v>
      </c>
      <c r="E255" s="70">
        <v>1</v>
      </c>
      <c r="F255" s="4"/>
      <c r="G255" s="4"/>
      <c r="H255" s="5">
        <f t="shared" si="120"/>
        <v>0</v>
      </c>
      <c r="I255" s="5">
        <f t="shared" si="121"/>
        <v>0</v>
      </c>
      <c r="J255" s="3">
        <f t="shared" si="122"/>
        <v>0</v>
      </c>
      <c r="K255" s="5">
        <f>(F255+G255)*(1+RESUMO!$P$10)</f>
        <v>0</v>
      </c>
      <c r="L255" s="5">
        <f t="shared" si="123"/>
        <v>0</v>
      </c>
    </row>
    <row r="256" spans="1:12" s="47" customFormat="1" ht="15.5" x14ac:dyDescent="0.35">
      <c r="A256" s="81">
        <v>6</v>
      </c>
      <c r="B256" s="83" t="s">
        <v>1325</v>
      </c>
      <c r="C256" s="90"/>
      <c r="D256" s="91"/>
      <c r="E256" s="90"/>
      <c r="F256" s="2"/>
      <c r="G256" s="2"/>
      <c r="H256" s="72">
        <f>SUBTOTAL(9,H257:H265)</f>
        <v>0</v>
      </c>
      <c r="I256" s="72">
        <f>SUBTOTAL(9,I257:I265)</f>
        <v>0</v>
      </c>
      <c r="J256" s="72">
        <f>SUBTOTAL(9,J257:J265)</f>
        <v>0</v>
      </c>
      <c r="K256" s="49"/>
      <c r="L256" s="72">
        <f>SUBTOTAL(9,L257:L265)</f>
        <v>0</v>
      </c>
    </row>
    <row r="257" spans="1:12" s="47" customFormat="1" ht="15.5" x14ac:dyDescent="0.35">
      <c r="A257" s="80" t="s">
        <v>76</v>
      </c>
      <c r="B257" s="84" t="s">
        <v>1326</v>
      </c>
      <c r="C257" s="88"/>
      <c r="D257" s="89"/>
      <c r="E257" s="88"/>
      <c r="F257" s="8"/>
      <c r="G257" s="8"/>
      <c r="H257" s="73"/>
      <c r="I257" s="73"/>
      <c r="J257" s="73"/>
      <c r="K257" s="29"/>
      <c r="L257" s="73"/>
    </row>
    <row r="258" spans="1:12" s="47" customFormat="1" ht="46.5" x14ac:dyDescent="0.35">
      <c r="A258" s="58" t="s">
        <v>856</v>
      </c>
      <c r="B258" s="82" t="s">
        <v>1327</v>
      </c>
      <c r="C258" s="70"/>
      <c r="D258" s="69" t="s">
        <v>96</v>
      </c>
      <c r="E258" s="70">
        <v>23</v>
      </c>
      <c r="F258" s="4"/>
      <c r="G258" s="4"/>
      <c r="H258" s="5">
        <f t="shared" ref="H258" si="124">E258*F258</f>
        <v>0</v>
      </c>
      <c r="I258" s="5">
        <f t="shared" ref="I258" si="125">E258*G258</f>
        <v>0</v>
      </c>
      <c r="J258" s="3">
        <f t="shared" ref="J258" si="126">H258+I258</f>
        <v>0</v>
      </c>
      <c r="K258" s="5">
        <f>(F258+G258)*(1+RESUMO!$P$10)</f>
        <v>0</v>
      </c>
      <c r="L258" s="5">
        <f t="shared" ref="L258" si="127">E258*K258</f>
        <v>0</v>
      </c>
    </row>
    <row r="259" spans="1:12" s="47" customFormat="1" ht="15.5" x14ac:dyDescent="0.35">
      <c r="A259" s="80" t="s">
        <v>77</v>
      </c>
      <c r="B259" s="84" t="s">
        <v>1328</v>
      </c>
      <c r="C259" s="88"/>
      <c r="D259" s="89"/>
      <c r="E259" s="88"/>
      <c r="F259" s="8"/>
      <c r="G259" s="8"/>
      <c r="H259" s="73"/>
      <c r="I259" s="73"/>
      <c r="J259" s="73"/>
      <c r="K259" s="29"/>
      <c r="L259" s="73"/>
    </row>
    <row r="260" spans="1:12" s="47" customFormat="1" ht="46.5" x14ac:dyDescent="0.35">
      <c r="A260" s="58" t="s">
        <v>1149</v>
      </c>
      <c r="B260" s="82" t="s">
        <v>1327</v>
      </c>
      <c r="C260" s="70"/>
      <c r="D260" s="69" t="s">
        <v>96</v>
      </c>
      <c r="E260" s="70">
        <v>4</v>
      </c>
      <c r="F260" s="4"/>
      <c r="G260" s="4"/>
      <c r="H260" s="5">
        <f t="shared" ref="H260:H261" si="128">E260*F260</f>
        <v>0</v>
      </c>
      <c r="I260" s="5">
        <f t="shared" ref="I260:I261" si="129">E260*G260</f>
        <v>0</v>
      </c>
      <c r="J260" s="3">
        <f t="shared" ref="J260:J261" si="130">H260+I260</f>
        <v>0</v>
      </c>
      <c r="K260" s="5">
        <f>(F260+G260)*(1+RESUMO!$P$10)</f>
        <v>0</v>
      </c>
      <c r="L260" s="5">
        <f t="shared" ref="L260:L261" si="131">E260*K260</f>
        <v>0</v>
      </c>
    </row>
    <row r="261" spans="1:12" s="47" customFormat="1" ht="139.5" x14ac:dyDescent="0.35">
      <c r="A261" s="58" t="s">
        <v>1150</v>
      </c>
      <c r="B261" s="82" t="s">
        <v>1329</v>
      </c>
      <c r="C261" s="70"/>
      <c r="D261" s="69" t="s">
        <v>96</v>
      </c>
      <c r="E261" s="70">
        <v>3</v>
      </c>
      <c r="F261" s="4"/>
      <c r="G261" s="4"/>
      <c r="H261" s="5">
        <f t="shared" si="128"/>
        <v>0</v>
      </c>
      <c r="I261" s="5">
        <f t="shared" si="129"/>
        <v>0</v>
      </c>
      <c r="J261" s="3">
        <f t="shared" si="130"/>
        <v>0</v>
      </c>
      <c r="K261" s="5">
        <f>(F261+G261)*(1+RESUMO!$P$10)</f>
        <v>0</v>
      </c>
      <c r="L261" s="5">
        <f t="shared" si="131"/>
        <v>0</v>
      </c>
    </row>
    <row r="262" spans="1:12" s="47" customFormat="1" ht="15.5" x14ac:dyDescent="0.35">
      <c r="A262" s="80" t="s">
        <v>98</v>
      </c>
      <c r="B262" s="84" t="s">
        <v>1330</v>
      </c>
      <c r="C262" s="88"/>
      <c r="D262" s="89"/>
      <c r="E262" s="88"/>
      <c r="F262" s="8"/>
      <c r="G262" s="8"/>
      <c r="H262" s="73"/>
      <c r="I262" s="73"/>
      <c r="J262" s="73"/>
      <c r="K262" s="29"/>
      <c r="L262" s="73"/>
    </row>
    <row r="263" spans="1:12" s="47" customFormat="1" ht="46.5" x14ac:dyDescent="0.35">
      <c r="A263" s="58" t="s">
        <v>1151</v>
      </c>
      <c r="B263" s="82" t="s">
        <v>1331</v>
      </c>
      <c r="C263" s="70"/>
      <c r="D263" s="69" t="s">
        <v>96</v>
      </c>
      <c r="E263" s="70">
        <v>2</v>
      </c>
      <c r="F263" s="4"/>
      <c r="G263" s="4"/>
      <c r="H263" s="5">
        <f t="shared" ref="H263" si="132">E263*F263</f>
        <v>0</v>
      </c>
      <c r="I263" s="5">
        <f t="shared" ref="I263" si="133">E263*G263</f>
        <v>0</v>
      </c>
      <c r="J263" s="3">
        <f t="shared" ref="J263" si="134">H263+I263</f>
        <v>0</v>
      </c>
      <c r="K263" s="5">
        <f>(F263+G263)*(1+RESUMO!$P$10)</f>
        <v>0</v>
      </c>
      <c r="L263" s="5">
        <f t="shared" ref="L263" si="135">E263*K263</f>
        <v>0</v>
      </c>
    </row>
    <row r="264" spans="1:12" s="47" customFormat="1" ht="15.5" x14ac:dyDescent="0.35">
      <c r="A264" s="80" t="s">
        <v>254</v>
      </c>
      <c r="B264" s="84" t="s">
        <v>1332</v>
      </c>
      <c r="C264" s="88"/>
      <c r="D264" s="89"/>
      <c r="E264" s="88"/>
      <c r="F264" s="8"/>
      <c r="G264" s="8"/>
      <c r="H264" s="73"/>
      <c r="I264" s="73"/>
      <c r="J264" s="73"/>
      <c r="K264" s="29"/>
      <c r="L264" s="73"/>
    </row>
    <row r="265" spans="1:12" s="47" customFormat="1" ht="46.5" x14ac:dyDescent="0.35">
      <c r="A265" s="58" t="s">
        <v>1152</v>
      </c>
      <c r="B265" s="82" t="s">
        <v>1331</v>
      </c>
      <c r="C265" s="70"/>
      <c r="D265" s="69" t="s">
        <v>96</v>
      </c>
      <c r="E265" s="70">
        <v>6</v>
      </c>
      <c r="F265" s="4"/>
      <c r="G265" s="4"/>
      <c r="H265" s="5">
        <f t="shared" ref="H265" si="136">E265*F265</f>
        <v>0</v>
      </c>
      <c r="I265" s="5">
        <f t="shared" ref="I265" si="137">E265*G265</f>
        <v>0</v>
      </c>
      <c r="J265" s="3">
        <f t="shared" ref="J265" si="138">H265+I265</f>
        <v>0</v>
      </c>
      <c r="K265" s="5">
        <f>(F265+G265)*(1+RESUMO!$P$10)</f>
        <v>0</v>
      </c>
      <c r="L265" s="5">
        <f t="shared" ref="L265" si="139">E265*K265</f>
        <v>0</v>
      </c>
    </row>
    <row r="266" spans="1:12" ht="36.75" customHeight="1" x14ac:dyDescent="0.35">
      <c r="A266" s="50"/>
      <c r="B266" s="195" t="s">
        <v>9</v>
      </c>
      <c r="C266" s="195"/>
      <c r="D266" s="195"/>
      <c r="E266" s="195"/>
      <c r="F266" s="195"/>
      <c r="G266" s="195"/>
      <c r="H266" s="6">
        <f>SUBTOTAL(9,H11:H265)</f>
        <v>0</v>
      </c>
      <c r="I266" s="6">
        <f>SUBTOTAL(9,I11:I265)</f>
        <v>0</v>
      </c>
      <c r="J266" s="6">
        <f>SUBTOTAL(9,J11:J265)</f>
        <v>0</v>
      </c>
      <c r="K266" s="6"/>
      <c r="L266" s="7">
        <f>SUBTOTAL(9,L11:L265)</f>
        <v>0</v>
      </c>
    </row>
    <row r="268" spans="1:12" ht="18" customHeight="1" x14ac:dyDescent="0.35">
      <c r="I268" s="52"/>
      <c r="J268" s="52"/>
      <c r="K268" s="52"/>
    </row>
    <row r="269" spans="1:12" ht="18" customHeight="1" x14ac:dyDescent="0.35">
      <c r="I269" s="52"/>
      <c r="J269" s="52"/>
      <c r="K269" s="52"/>
    </row>
  </sheetData>
  <sheetProtection algorithmName="SHA-512" hashValue="7USxrSOvzQdeeT/2GuBHj3BoZNXxj7WDZoygu6u0i4BVpALE36U2WYd9dZBrr9c5j3zFy72Oh+1bSibRL4qNVA==" saltValue="50yGaqc2uYgtX8NQpjpd2g==" spinCount="100000" sheet="1" formatCells="0" formatColumns="0" formatRows="0"/>
  <autoFilter ref="A9:L265" xr:uid="{6EA8D3CD-FAA4-44CB-8E41-C01737FBB747}"/>
  <mergeCells count="12">
    <mergeCell ref="C7:J7"/>
    <mergeCell ref="B266:G266"/>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80C7-95A3-42FB-8D48-54F098A3DA3E}">
  <sheetPr>
    <outlinePr summaryBelow="0"/>
    <pageSetUpPr fitToPage="1"/>
  </sheetPr>
  <dimension ref="A1:L44"/>
  <sheetViews>
    <sheetView showGridLines="0" showZeros="0" zoomScale="70" zoomScaleNormal="70" zoomScaleSheetLayoutView="100" workbookViewId="0">
      <pane ySplit="9" topLeftCell="A10" activePane="bottomLeft" state="frozen"/>
      <selection pane="bottomLeft" activeCell="F15" sqref="F15"/>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126</v>
      </c>
      <c r="D5" s="204"/>
      <c r="E5" s="204"/>
      <c r="F5" s="205"/>
      <c r="G5" s="203" t="s">
        <v>1334</v>
      </c>
      <c r="H5" s="204"/>
      <c r="I5" s="204"/>
      <c r="J5" s="205"/>
      <c r="K5" s="37" t="s">
        <v>755</v>
      </c>
      <c r="L5" s="38" t="s">
        <v>236</v>
      </c>
    </row>
    <row r="6" spans="1:12" ht="19.5" customHeight="1" x14ac:dyDescent="0.35">
      <c r="A6" s="198"/>
      <c r="B6" s="199"/>
      <c r="C6" s="200" t="s">
        <v>3</v>
      </c>
      <c r="D6" s="201"/>
      <c r="E6" s="201"/>
      <c r="F6" s="201"/>
      <c r="G6" s="201"/>
      <c r="H6" s="201"/>
      <c r="I6" s="201"/>
      <c r="J6" s="201"/>
      <c r="K6" s="206" t="s">
        <v>53</v>
      </c>
      <c r="L6" s="207"/>
    </row>
    <row r="7" spans="1:12" ht="36" customHeight="1" x14ac:dyDescent="0.35">
      <c r="A7" s="198"/>
      <c r="B7" s="199"/>
      <c r="C7" s="210" t="str">
        <f>RESUMO!G4</f>
        <v>PRÉDIO 00603 - CABINE 3</v>
      </c>
      <c r="D7" s="215"/>
      <c r="E7" s="215"/>
      <c r="F7" s="215"/>
      <c r="G7" s="215"/>
      <c r="H7" s="215"/>
      <c r="I7" s="215"/>
      <c r="J7" s="215"/>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1335</v>
      </c>
      <c r="B10" s="45"/>
      <c r="C10" s="45"/>
      <c r="D10" s="45"/>
      <c r="E10" s="45"/>
      <c r="F10" s="45"/>
      <c r="G10" s="45"/>
      <c r="H10" s="45"/>
      <c r="I10" s="45"/>
      <c r="J10" s="45"/>
      <c r="K10" s="45"/>
      <c r="L10" s="46"/>
    </row>
    <row r="11" spans="1:12" s="47" customFormat="1" ht="15.5" x14ac:dyDescent="0.35">
      <c r="A11" s="78">
        <v>1</v>
      </c>
      <c r="B11" s="83" t="s">
        <v>182</v>
      </c>
      <c r="C11" s="62"/>
      <c r="D11" s="63"/>
      <c r="E11" s="64"/>
      <c r="F11" s="2"/>
      <c r="G11" s="2"/>
      <c r="H11" s="72">
        <f>SUBTOTAL(9,H12:H15)</f>
        <v>0</v>
      </c>
      <c r="I11" s="72">
        <f>SUBTOTAL(9,I12:I15)</f>
        <v>0</v>
      </c>
      <c r="J11" s="72">
        <f>SUBTOTAL(9,J12:J15)</f>
        <v>0</v>
      </c>
      <c r="K11" s="49"/>
      <c r="L11" s="72">
        <f>SUBTOTAL(9,L12:L15)</f>
        <v>0</v>
      </c>
    </row>
    <row r="12" spans="1:12" s="47" customFormat="1" ht="15.5" customHeight="1" x14ac:dyDescent="0.35">
      <c r="A12" s="58" t="s">
        <v>11</v>
      </c>
      <c r="B12" s="82" t="s">
        <v>1339</v>
      </c>
      <c r="C12" s="70"/>
      <c r="D12" s="69" t="s">
        <v>173</v>
      </c>
      <c r="E12" s="70">
        <v>1</v>
      </c>
      <c r="F12" s="4"/>
      <c r="G12" s="4"/>
      <c r="H12" s="5">
        <f t="shared" ref="H12:H15" si="0">E12*F12</f>
        <v>0</v>
      </c>
      <c r="I12" s="5">
        <f t="shared" ref="I12:I15" si="1">E12*G12</f>
        <v>0</v>
      </c>
      <c r="J12" s="3">
        <f t="shared" ref="J12:J15" si="2">H12+I12</f>
        <v>0</v>
      </c>
      <c r="K12" s="5">
        <f>(F12+G12)*(1+RESUMO!$P$11)</f>
        <v>0</v>
      </c>
      <c r="L12" s="5">
        <f t="shared" ref="L12:L15" si="3">E12*K12</f>
        <v>0</v>
      </c>
    </row>
    <row r="13" spans="1:12" s="47" customFormat="1" ht="15.5" customHeight="1" x14ac:dyDescent="0.35">
      <c r="A13" s="58" t="s">
        <v>24</v>
      </c>
      <c r="B13" s="82" t="s">
        <v>1340</v>
      </c>
      <c r="C13" s="70"/>
      <c r="D13" s="69" t="s">
        <v>173</v>
      </c>
      <c r="E13" s="70">
        <v>1</v>
      </c>
      <c r="F13" s="4"/>
      <c r="G13" s="4"/>
      <c r="H13" s="5">
        <f t="shared" si="0"/>
        <v>0</v>
      </c>
      <c r="I13" s="5">
        <f t="shared" si="1"/>
        <v>0</v>
      </c>
      <c r="J13" s="3">
        <f t="shared" si="2"/>
        <v>0</v>
      </c>
      <c r="K13" s="5">
        <f>(F13+G13)*(1+RESUMO!$P$11)</f>
        <v>0</v>
      </c>
      <c r="L13" s="5">
        <f t="shared" si="3"/>
        <v>0</v>
      </c>
    </row>
    <row r="14" spans="1:12" s="47" customFormat="1" ht="15.5" customHeight="1" x14ac:dyDescent="0.35">
      <c r="A14" s="58" t="s">
        <v>93</v>
      </c>
      <c r="B14" s="82" t="s">
        <v>1341</v>
      </c>
      <c r="C14" s="70"/>
      <c r="D14" s="69" t="s">
        <v>173</v>
      </c>
      <c r="E14" s="70">
        <v>1</v>
      </c>
      <c r="F14" s="4"/>
      <c r="G14" s="4"/>
      <c r="H14" s="5">
        <f t="shared" si="0"/>
        <v>0</v>
      </c>
      <c r="I14" s="5">
        <f t="shared" si="1"/>
        <v>0</v>
      </c>
      <c r="J14" s="3">
        <f t="shared" si="2"/>
        <v>0</v>
      </c>
      <c r="K14" s="5">
        <f>(F14+G14)*(1+RESUMO!$P$11)</f>
        <v>0</v>
      </c>
      <c r="L14" s="5">
        <f t="shared" si="3"/>
        <v>0</v>
      </c>
    </row>
    <row r="15" spans="1:12" s="47" customFormat="1" ht="15.5" customHeight="1" x14ac:dyDescent="0.35">
      <c r="A15" s="58" t="s">
        <v>97</v>
      </c>
      <c r="B15" s="82" t="s">
        <v>1342</v>
      </c>
      <c r="C15" s="70"/>
      <c r="D15" s="69" t="s">
        <v>173</v>
      </c>
      <c r="E15" s="70">
        <v>1</v>
      </c>
      <c r="F15" s="4"/>
      <c r="G15" s="4"/>
      <c r="H15" s="5">
        <f t="shared" si="0"/>
        <v>0</v>
      </c>
      <c r="I15" s="5">
        <f t="shared" si="1"/>
        <v>0</v>
      </c>
      <c r="J15" s="3">
        <f t="shared" si="2"/>
        <v>0</v>
      </c>
      <c r="K15" s="5">
        <f>(F15+G15)*(1+RESUMO!$P$11)</f>
        <v>0</v>
      </c>
      <c r="L15" s="5">
        <f t="shared" si="3"/>
        <v>0</v>
      </c>
    </row>
    <row r="16" spans="1:12" s="47" customFormat="1" ht="15.5" x14ac:dyDescent="0.35">
      <c r="A16" s="81">
        <v>2</v>
      </c>
      <c r="B16" s="83" t="s">
        <v>183</v>
      </c>
      <c r="C16" s="90"/>
      <c r="D16" s="91"/>
      <c r="E16" s="90"/>
      <c r="F16" s="2"/>
      <c r="G16" s="2"/>
      <c r="H16" s="72">
        <f>SUBTOTAL(9,H17:H31)</f>
        <v>0</v>
      </c>
      <c r="I16" s="72">
        <f>SUBTOTAL(9,I17:I31)</f>
        <v>0</v>
      </c>
      <c r="J16" s="72">
        <f>SUBTOTAL(9,J17:J31)</f>
        <v>0</v>
      </c>
      <c r="K16" s="49"/>
      <c r="L16" s="72">
        <f>SUBTOTAL(9,L17:L31)</f>
        <v>0</v>
      </c>
    </row>
    <row r="17" spans="1:12" s="47" customFormat="1" ht="15.5" x14ac:dyDescent="0.35">
      <c r="A17" s="58" t="s">
        <v>12</v>
      </c>
      <c r="B17" s="82" t="s">
        <v>1343</v>
      </c>
      <c r="C17" s="70" t="s">
        <v>1354</v>
      </c>
      <c r="D17" s="69" t="s">
        <v>14</v>
      </c>
      <c r="E17" s="70">
        <v>12</v>
      </c>
      <c r="F17" s="4"/>
      <c r="G17" s="4"/>
      <c r="H17" s="5">
        <f t="shared" ref="H17:H30" si="4">E17*F17</f>
        <v>0</v>
      </c>
      <c r="I17" s="5">
        <f t="shared" ref="I17:I30" si="5">E17*G17</f>
        <v>0</v>
      </c>
      <c r="J17" s="3">
        <f t="shared" ref="J17:J30" si="6">H17+I17</f>
        <v>0</v>
      </c>
      <c r="K17" s="5">
        <f>(F17+G17)*(1+RESUMO!$P$11)</f>
        <v>0</v>
      </c>
      <c r="L17" s="5">
        <f t="shared" ref="L17:L30" si="7">E17*K17</f>
        <v>0</v>
      </c>
    </row>
    <row r="18" spans="1:12" s="47" customFormat="1" ht="15.5" x14ac:dyDescent="0.35">
      <c r="A18" s="58" t="s">
        <v>25</v>
      </c>
      <c r="B18" s="82" t="s">
        <v>1344</v>
      </c>
      <c r="C18" s="70" t="s">
        <v>1355</v>
      </c>
      <c r="D18" s="69" t="s">
        <v>14</v>
      </c>
      <c r="E18" s="70">
        <v>12</v>
      </c>
      <c r="F18" s="4"/>
      <c r="G18" s="4"/>
      <c r="H18" s="5">
        <f t="shared" si="4"/>
        <v>0</v>
      </c>
      <c r="I18" s="5">
        <f t="shared" si="5"/>
        <v>0</v>
      </c>
      <c r="J18" s="3">
        <f t="shared" si="6"/>
        <v>0</v>
      </c>
      <c r="K18" s="5">
        <f>(F18+G18)*(1+RESUMO!$P$11)</f>
        <v>0</v>
      </c>
      <c r="L18" s="5">
        <f t="shared" si="7"/>
        <v>0</v>
      </c>
    </row>
    <row r="19" spans="1:12" s="47" customFormat="1" ht="15.5" customHeight="1" x14ac:dyDescent="0.35">
      <c r="A19" s="58" t="s">
        <v>138</v>
      </c>
      <c r="B19" s="82" t="s">
        <v>1345</v>
      </c>
      <c r="C19" s="70" t="s">
        <v>1356</v>
      </c>
      <c r="D19" s="69" t="s">
        <v>14</v>
      </c>
      <c r="E19" s="70">
        <v>18</v>
      </c>
      <c r="F19" s="4"/>
      <c r="G19" s="4"/>
      <c r="H19" s="5">
        <f t="shared" si="4"/>
        <v>0</v>
      </c>
      <c r="I19" s="5">
        <f t="shared" si="5"/>
        <v>0</v>
      </c>
      <c r="J19" s="3">
        <f t="shared" si="6"/>
        <v>0</v>
      </c>
      <c r="K19" s="5">
        <f>(F19+G19)*(1+RESUMO!$P$11)</f>
        <v>0</v>
      </c>
      <c r="L19" s="5">
        <f t="shared" si="7"/>
        <v>0</v>
      </c>
    </row>
    <row r="20" spans="1:12" s="47" customFormat="1" ht="15.5" customHeight="1" x14ac:dyDescent="0.35">
      <c r="A20" s="58" t="s">
        <v>144</v>
      </c>
      <c r="B20" s="82" t="s">
        <v>1346</v>
      </c>
      <c r="C20" s="70" t="s">
        <v>1357</v>
      </c>
      <c r="D20" s="69" t="s">
        <v>14</v>
      </c>
      <c r="E20" s="70">
        <v>18</v>
      </c>
      <c r="F20" s="4"/>
      <c r="G20" s="4"/>
      <c r="H20" s="5">
        <f t="shared" si="4"/>
        <v>0</v>
      </c>
      <c r="I20" s="5">
        <f t="shared" si="5"/>
        <v>0</v>
      </c>
      <c r="J20" s="3">
        <f t="shared" si="6"/>
        <v>0</v>
      </c>
      <c r="K20" s="5">
        <f>(F20+G20)*(1+RESUMO!$P$11)</f>
        <v>0</v>
      </c>
      <c r="L20" s="5">
        <f t="shared" si="7"/>
        <v>0</v>
      </c>
    </row>
    <row r="21" spans="1:12" s="47" customFormat="1" ht="15.5" customHeight="1" x14ac:dyDescent="0.35">
      <c r="A21" s="58" t="s">
        <v>174</v>
      </c>
      <c r="B21" s="82" t="s">
        <v>1347</v>
      </c>
      <c r="C21" s="70" t="s">
        <v>1358</v>
      </c>
      <c r="D21" s="69" t="s">
        <v>14</v>
      </c>
      <c r="E21" s="70">
        <v>0.5</v>
      </c>
      <c r="F21" s="4"/>
      <c r="G21" s="4"/>
      <c r="H21" s="5">
        <f t="shared" si="4"/>
        <v>0</v>
      </c>
      <c r="I21" s="5">
        <f t="shared" si="5"/>
        <v>0</v>
      </c>
      <c r="J21" s="3">
        <f t="shared" si="6"/>
        <v>0</v>
      </c>
      <c r="K21" s="5">
        <f>(F21+G21)*(1+RESUMO!$P$11)</f>
        <v>0</v>
      </c>
      <c r="L21" s="5">
        <f t="shared" si="7"/>
        <v>0</v>
      </c>
    </row>
    <row r="22" spans="1:12" s="47" customFormat="1" ht="15.5" customHeight="1" x14ac:dyDescent="0.35">
      <c r="A22" s="58" t="s">
        <v>175</v>
      </c>
      <c r="B22" s="82" t="s">
        <v>1348</v>
      </c>
      <c r="C22" s="70" t="s">
        <v>1359</v>
      </c>
      <c r="D22" s="69" t="s">
        <v>14</v>
      </c>
      <c r="E22" s="70">
        <v>0.5</v>
      </c>
      <c r="F22" s="4"/>
      <c r="G22" s="4"/>
      <c r="H22" s="5">
        <f t="shared" si="4"/>
        <v>0</v>
      </c>
      <c r="I22" s="5">
        <f t="shared" si="5"/>
        <v>0</v>
      </c>
      <c r="J22" s="3">
        <f t="shared" si="6"/>
        <v>0</v>
      </c>
      <c r="K22" s="5">
        <f>(F22+G22)*(1+RESUMO!$P$11)</f>
        <v>0</v>
      </c>
      <c r="L22" s="5">
        <f t="shared" si="7"/>
        <v>0</v>
      </c>
    </row>
    <row r="23" spans="1:12" s="47" customFormat="1" ht="15.5" customHeight="1" x14ac:dyDescent="0.35">
      <c r="A23" s="58" t="s">
        <v>176</v>
      </c>
      <c r="B23" s="82" t="s">
        <v>184</v>
      </c>
      <c r="C23" s="70" t="s">
        <v>194</v>
      </c>
      <c r="D23" s="69" t="s">
        <v>14</v>
      </c>
      <c r="E23" s="70">
        <v>12</v>
      </c>
      <c r="F23" s="4"/>
      <c r="G23" s="4"/>
      <c r="H23" s="5">
        <f t="shared" si="4"/>
        <v>0</v>
      </c>
      <c r="I23" s="5">
        <f t="shared" si="5"/>
        <v>0</v>
      </c>
      <c r="J23" s="3">
        <f t="shared" si="6"/>
        <v>0</v>
      </c>
      <c r="K23" s="5">
        <f>(F23+G23)*(1+RESUMO!$P$11)</f>
        <v>0</v>
      </c>
      <c r="L23" s="5">
        <f t="shared" si="7"/>
        <v>0</v>
      </c>
    </row>
    <row r="24" spans="1:12" s="47" customFormat="1" ht="15.5" customHeight="1" x14ac:dyDescent="0.35">
      <c r="A24" s="58" t="s">
        <v>177</v>
      </c>
      <c r="B24" s="82" t="s">
        <v>184</v>
      </c>
      <c r="C24" s="70" t="s">
        <v>1360</v>
      </c>
      <c r="D24" s="69" t="s">
        <v>14</v>
      </c>
      <c r="E24" s="70">
        <v>12</v>
      </c>
      <c r="F24" s="4"/>
      <c r="G24" s="4"/>
      <c r="H24" s="5">
        <f t="shared" si="4"/>
        <v>0</v>
      </c>
      <c r="I24" s="5">
        <f t="shared" si="5"/>
        <v>0</v>
      </c>
      <c r="J24" s="3">
        <f t="shared" si="6"/>
        <v>0</v>
      </c>
      <c r="K24" s="5">
        <f>(F24+G24)*(1+RESUMO!$P$11)</f>
        <v>0</v>
      </c>
      <c r="L24" s="5">
        <f t="shared" si="7"/>
        <v>0</v>
      </c>
    </row>
    <row r="25" spans="1:12" s="47" customFormat="1" ht="15.5" customHeight="1" x14ac:dyDescent="0.35">
      <c r="A25" s="58" t="s">
        <v>178</v>
      </c>
      <c r="B25" s="82" t="s">
        <v>184</v>
      </c>
      <c r="C25" s="70" t="s">
        <v>195</v>
      </c>
      <c r="D25" s="69" t="s">
        <v>14</v>
      </c>
      <c r="E25" s="70">
        <v>18</v>
      </c>
      <c r="F25" s="4"/>
      <c r="G25" s="4"/>
      <c r="H25" s="5">
        <f t="shared" si="4"/>
        <v>0</v>
      </c>
      <c r="I25" s="5">
        <f t="shared" si="5"/>
        <v>0</v>
      </c>
      <c r="J25" s="3">
        <f t="shared" si="6"/>
        <v>0</v>
      </c>
      <c r="K25" s="5">
        <f>(F25+G25)*(1+RESUMO!$P$11)</f>
        <v>0</v>
      </c>
      <c r="L25" s="5">
        <f t="shared" si="7"/>
        <v>0</v>
      </c>
    </row>
    <row r="26" spans="1:12" s="47" customFormat="1" ht="15.5" customHeight="1" x14ac:dyDescent="0.35">
      <c r="A26" s="58" t="s">
        <v>179</v>
      </c>
      <c r="B26" s="82" t="s">
        <v>184</v>
      </c>
      <c r="C26" s="70" t="s">
        <v>1361</v>
      </c>
      <c r="D26" s="69" t="s">
        <v>14</v>
      </c>
      <c r="E26" s="70">
        <v>18</v>
      </c>
      <c r="F26" s="4"/>
      <c r="G26" s="4"/>
      <c r="H26" s="5">
        <f t="shared" si="4"/>
        <v>0</v>
      </c>
      <c r="I26" s="5">
        <f t="shared" si="5"/>
        <v>0</v>
      </c>
      <c r="J26" s="3">
        <f t="shared" si="6"/>
        <v>0</v>
      </c>
      <c r="K26" s="5">
        <f>(F26+G26)*(1+RESUMO!$P$11)</f>
        <v>0</v>
      </c>
      <c r="L26" s="5">
        <f t="shared" si="7"/>
        <v>0</v>
      </c>
    </row>
    <row r="27" spans="1:12" s="47" customFormat="1" ht="15.5" x14ac:dyDescent="0.35">
      <c r="A27" s="58" t="s">
        <v>637</v>
      </c>
      <c r="B27" s="82" t="s">
        <v>185</v>
      </c>
      <c r="C27" s="70" t="s">
        <v>196</v>
      </c>
      <c r="D27" s="69" t="s">
        <v>14</v>
      </c>
      <c r="E27" s="70">
        <v>6</v>
      </c>
      <c r="F27" s="4"/>
      <c r="G27" s="4"/>
      <c r="H27" s="5">
        <f t="shared" si="4"/>
        <v>0</v>
      </c>
      <c r="I27" s="5">
        <f t="shared" si="5"/>
        <v>0</v>
      </c>
      <c r="J27" s="3">
        <f t="shared" si="6"/>
        <v>0</v>
      </c>
      <c r="K27" s="5">
        <f>(F27+G27)*(1+RESUMO!$P$11)</f>
        <v>0</v>
      </c>
      <c r="L27" s="5">
        <f t="shared" si="7"/>
        <v>0</v>
      </c>
    </row>
    <row r="28" spans="1:12" s="47" customFormat="1" ht="15.5" x14ac:dyDescent="0.35">
      <c r="A28" s="58" t="s">
        <v>1336</v>
      </c>
      <c r="B28" s="82" t="s">
        <v>186</v>
      </c>
      <c r="C28" s="70" t="s">
        <v>197</v>
      </c>
      <c r="D28" s="69" t="s">
        <v>14</v>
      </c>
      <c r="E28" s="70">
        <v>18</v>
      </c>
      <c r="F28" s="4"/>
      <c r="G28" s="4"/>
      <c r="H28" s="5">
        <f t="shared" si="4"/>
        <v>0</v>
      </c>
      <c r="I28" s="5">
        <f t="shared" si="5"/>
        <v>0</v>
      </c>
      <c r="J28" s="3">
        <f t="shared" si="6"/>
        <v>0</v>
      </c>
      <c r="K28" s="5">
        <f>(F28+G28)*(1+RESUMO!$P$11)</f>
        <v>0</v>
      </c>
      <c r="L28" s="5">
        <f t="shared" si="7"/>
        <v>0</v>
      </c>
    </row>
    <row r="29" spans="1:12" s="47" customFormat="1" ht="15.5" x14ac:dyDescent="0.35">
      <c r="A29" s="58" t="s">
        <v>1337</v>
      </c>
      <c r="B29" s="82" t="s">
        <v>187</v>
      </c>
      <c r="C29" s="70" t="s">
        <v>198</v>
      </c>
      <c r="D29" s="69" t="s">
        <v>92</v>
      </c>
      <c r="E29" s="70">
        <v>10.9</v>
      </c>
      <c r="F29" s="4"/>
      <c r="G29" s="4"/>
      <c r="H29" s="5">
        <f t="shared" si="4"/>
        <v>0</v>
      </c>
      <c r="I29" s="5">
        <f t="shared" si="5"/>
        <v>0</v>
      </c>
      <c r="J29" s="3">
        <f t="shared" si="6"/>
        <v>0</v>
      </c>
      <c r="K29" s="5">
        <f>(F29+G29)*(1+RESUMO!$P$11)</f>
        <v>0</v>
      </c>
      <c r="L29" s="5">
        <f t="shared" si="7"/>
        <v>0</v>
      </c>
    </row>
    <row r="30" spans="1:12" s="47" customFormat="1" ht="15.5" x14ac:dyDescent="0.35">
      <c r="A30" s="58" t="s">
        <v>1338</v>
      </c>
      <c r="B30" s="82" t="s">
        <v>1349</v>
      </c>
      <c r="C30" s="70"/>
      <c r="D30" s="69" t="s">
        <v>35</v>
      </c>
      <c r="E30" s="70">
        <v>6.5</v>
      </c>
      <c r="F30" s="4"/>
      <c r="G30" s="4"/>
      <c r="H30" s="5">
        <f t="shared" si="4"/>
        <v>0</v>
      </c>
      <c r="I30" s="5">
        <f t="shared" si="5"/>
        <v>0</v>
      </c>
      <c r="J30" s="3">
        <f t="shared" si="6"/>
        <v>0</v>
      </c>
      <c r="K30" s="5">
        <f>(F30+G30)*(1+RESUMO!$P$11)</f>
        <v>0</v>
      </c>
      <c r="L30" s="5">
        <f t="shared" si="7"/>
        <v>0</v>
      </c>
    </row>
    <row r="31" spans="1:12" s="47" customFormat="1" ht="15.5" x14ac:dyDescent="0.35">
      <c r="A31" s="81">
        <v>3</v>
      </c>
      <c r="B31" s="83" t="s">
        <v>188</v>
      </c>
      <c r="C31" s="90"/>
      <c r="D31" s="91"/>
      <c r="E31" s="90"/>
      <c r="F31" s="2"/>
      <c r="G31" s="2"/>
      <c r="H31" s="72">
        <f>SUBTOTAL(9,H32:H32)</f>
        <v>0</v>
      </c>
      <c r="I31" s="72">
        <f>SUBTOTAL(9,I32:I32)</f>
        <v>0</v>
      </c>
      <c r="J31" s="72">
        <f>SUBTOTAL(9,J32:J32)</f>
        <v>0</v>
      </c>
      <c r="K31" s="49"/>
      <c r="L31" s="72">
        <f>SUBTOTAL(9,L32:L32)</f>
        <v>0</v>
      </c>
    </row>
    <row r="32" spans="1:12" s="47" customFormat="1" ht="15.5" x14ac:dyDescent="0.35">
      <c r="A32" s="58" t="s">
        <v>13</v>
      </c>
      <c r="B32" s="82" t="s">
        <v>1350</v>
      </c>
      <c r="C32" s="70" t="s">
        <v>1362</v>
      </c>
      <c r="D32" s="69" t="s">
        <v>92</v>
      </c>
      <c r="E32" s="70">
        <v>80</v>
      </c>
      <c r="F32" s="4"/>
      <c r="G32" s="4"/>
      <c r="H32" s="5">
        <f t="shared" ref="H32" si="8">E32*F32</f>
        <v>0</v>
      </c>
      <c r="I32" s="5">
        <f t="shared" ref="I32" si="9">E32*G32</f>
        <v>0</v>
      </c>
      <c r="J32" s="3">
        <f t="shared" ref="J32" si="10">H32+I32</f>
        <v>0</v>
      </c>
      <c r="K32" s="5">
        <f>(F32+G32)*(1+RESUMO!$P$11)</f>
        <v>0</v>
      </c>
      <c r="L32" s="5">
        <f t="shared" ref="L32" si="11">E32*K32</f>
        <v>0</v>
      </c>
    </row>
    <row r="33" spans="1:12" s="47" customFormat="1" ht="15.5" x14ac:dyDescent="0.35">
      <c r="A33" s="81">
        <v>4</v>
      </c>
      <c r="B33" s="83" t="s">
        <v>189</v>
      </c>
      <c r="C33" s="90"/>
      <c r="D33" s="91"/>
      <c r="E33" s="90"/>
      <c r="F33" s="2"/>
      <c r="G33" s="2"/>
      <c r="H33" s="72">
        <f>SUBTOTAL(9,H34:H34)</f>
        <v>0</v>
      </c>
      <c r="I33" s="72">
        <f>SUBTOTAL(9,I34:I34)</f>
        <v>0</v>
      </c>
      <c r="J33" s="72">
        <f>SUBTOTAL(9,J34:J34)</f>
        <v>0</v>
      </c>
      <c r="K33" s="49"/>
      <c r="L33" s="72">
        <f>SUBTOTAL(9,L34:L34)</f>
        <v>0</v>
      </c>
    </row>
    <row r="34" spans="1:12" s="47" customFormat="1" ht="15.5" x14ac:dyDescent="0.35">
      <c r="A34" s="58" t="s">
        <v>27</v>
      </c>
      <c r="B34" s="82" t="s">
        <v>1351</v>
      </c>
      <c r="C34" s="70"/>
      <c r="D34" s="69" t="s">
        <v>172</v>
      </c>
      <c r="E34" s="70">
        <v>32</v>
      </c>
      <c r="F34" s="4"/>
      <c r="G34" s="4"/>
      <c r="H34" s="5">
        <f t="shared" ref="H34" si="12">E34*F34</f>
        <v>0</v>
      </c>
      <c r="I34" s="5">
        <f t="shared" ref="I34" si="13">E34*G34</f>
        <v>0</v>
      </c>
      <c r="J34" s="3">
        <f t="shared" ref="J34" si="14">H34+I34</f>
        <v>0</v>
      </c>
      <c r="K34" s="5">
        <f>(F34+G34)*(1+RESUMO!$P$11)</f>
        <v>0</v>
      </c>
      <c r="L34" s="5">
        <f t="shared" ref="L34" si="15">E34*K34</f>
        <v>0</v>
      </c>
    </row>
    <row r="35" spans="1:12" s="47" customFormat="1" ht="15.5" x14ac:dyDescent="0.35">
      <c r="A35" s="81">
        <v>5</v>
      </c>
      <c r="B35" s="83" t="s">
        <v>190</v>
      </c>
      <c r="C35" s="90"/>
      <c r="D35" s="91"/>
      <c r="E35" s="90"/>
      <c r="F35" s="2"/>
      <c r="G35" s="2"/>
      <c r="H35" s="72">
        <f>SUBTOTAL(9,H36:H40)</f>
        <v>0</v>
      </c>
      <c r="I35" s="72">
        <f>SUBTOTAL(9,I36:I40)</f>
        <v>0</v>
      </c>
      <c r="J35" s="72">
        <f>SUBTOTAL(9,J36:J40)</f>
        <v>0</v>
      </c>
      <c r="K35" s="49"/>
      <c r="L35" s="72">
        <f>SUBTOTAL(9,L36:L40)</f>
        <v>0</v>
      </c>
    </row>
    <row r="36" spans="1:12" s="47" customFormat="1" ht="15.5" x14ac:dyDescent="0.35">
      <c r="A36" s="58" t="s">
        <v>19</v>
      </c>
      <c r="B36" s="82" t="s">
        <v>191</v>
      </c>
      <c r="C36" s="70"/>
      <c r="D36" s="69" t="s">
        <v>15</v>
      </c>
      <c r="E36" s="70">
        <v>16</v>
      </c>
      <c r="F36" s="4"/>
      <c r="G36" s="4"/>
      <c r="H36" s="5">
        <f t="shared" ref="H36:H39" si="16">E36*F36</f>
        <v>0</v>
      </c>
      <c r="I36" s="5">
        <f t="shared" ref="I36:I39" si="17">E36*G36</f>
        <v>0</v>
      </c>
      <c r="J36" s="3">
        <f t="shared" ref="J36:J39" si="18">H36+I36</f>
        <v>0</v>
      </c>
      <c r="K36" s="5">
        <f>(F36+G36)*(1+RESUMO!$P$11)</f>
        <v>0</v>
      </c>
      <c r="L36" s="5">
        <f t="shared" ref="L36:L39" si="19">E36*K36</f>
        <v>0</v>
      </c>
    </row>
    <row r="37" spans="1:12" s="47" customFormat="1" ht="15.5" x14ac:dyDescent="0.35">
      <c r="A37" s="58" t="s">
        <v>70</v>
      </c>
      <c r="B37" s="82" t="s">
        <v>192</v>
      </c>
      <c r="C37" s="70"/>
      <c r="D37" s="69" t="s">
        <v>14</v>
      </c>
      <c r="E37" s="70">
        <v>30</v>
      </c>
      <c r="F37" s="4"/>
      <c r="G37" s="4"/>
      <c r="H37" s="5">
        <f t="shared" si="16"/>
        <v>0</v>
      </c>
      <c r="I37" s="5">
        <f t="shared" si="17"/>
        <v>0</v>
      </c>
      <c r="J37" s="3">
        <f t="shared" si="18"/>
        <v>0</v>
      </c>
      <c r="K37" s="5">
        <f>(F37+G37)*(1+RESUMO!$P$11)</f>
        <v>0</v>
      </c>
      <c r="L37" s="5">
        <f t="shared" si="19"/>
        <v>0</v>
      </c>
    </row>
    <row r="38" spans="1:12" s="47" customFormat="1" ht="15.5" x14ac:dyDescent="0.35">
      <c r="A38" s="58" t="s">
        <v>831</v>
      </c>
      <c r="B38" s="82" t="s">
        <v>193</v>
      </c>
      <c r="C38" s="70"/>
      <c r="D38" s="69" t="s">
        <v>15</v>
      </c>
      <c r="E38" s="70">
        <v>2</v>
      </c>
      <c r="F38" s="4"/>
      <c r="G38" s="4"/>
      <c r="H38" s="5">
        <f t="shared" si="16"/>
        <v>0</v>
      </c>
      <c r="I38" s="5">
        <f t="shared" si="17"/>
        <v>0</v>
      </c>
      <c r="J38" s="3">
        <f t="shared" si="18"/>
        <v>0</v>
      </c>
      <c r="K38" s="5">
        <f>(F38+G38)*(1+RESUMO!$P$11)</f>
        <v>0</v>
      </c>
      <c r="L38" s="5">
        <f t="shared" si="19"/>
        <v>0</v>
      </c>
    </row>
    <row r="39" spans="1:12" s="47" customFormat="1" ht="15.5" x14ac:dyDescent="0.35">
      <c r="A39" s="58" t="s">
        <v>841</v>
      </c>
      <c r="B39" s="82" t="s">
        <v>1352</v>
      </c>
      <c r="C39" s="70"/>
      <c r="D39" s="69" t="s">
        <v>15</v>
      </c>
      <c r="E39" s="70">
        <v>2</v>
      </c>
      <c r="F39" s="4"/>
      <c r="G39" s="4"/>
      <c r="H39" s="5">
        <f t="shared" si="16"/>
        <v>0</v>
      </c>
      <c r="I39" s="5">
        <f t="shared" si="17"/>
        <v>0</v>
      </c>
      <c r="J39" s="3">
        <f t="shared" si="18"/>
        <v>0</v>
      </c>
      <c r="K39" s="5">
        <f>(F39+G39)*(1+RESUMO!$P$11)</f>
        <v>0</v>
      </c>
      <c r="L39" s="5">
        <f t="shared" si="19"/>
        <v>0</v>
      </c>
    </row>
    <row r="40" spans="1:12" s="47" customFormat="1" ht="15.5" x14ac:dyDescent="0.35">
      <c r="A40" s="58" t="s">
        <v>847</v>
      </c>
      <c r="B40" s="82" t="s">
        <v>1353</v>
      </c>
      <c r="C40" s="70"/>
      <c r="D40" s="69" t="s">
        <v>15</v>
      </c>
      <c r="E40" s="70">
        <v>2</v>
      </c>
      <c r="F40" s="4"/>
      <c r="G40" s="4"/>
      <c r="H40" s="5">
        <f t="shared" ref="H40" si="20">E40*F40</f>
        <v>0</v>
      </c>
      <c r="I40" s="5">
        <f t="shared" ref="I40" si="21">E40*G40</f>
        <v>0</v>
      </c>
      <c r="J40" s="3">
        <f t="shared" ref="J40" si="22">H40+I40</f>
        <v>0</v>
      </c>
      <c r="K40" s="5">
        <f>(F40+G40)*(1+RESUMO!$P$11)</f>
        <v>0</v>
      </c>
      <c r="L40" s="5">
        <f t="shared" ref="L40" si="23">E40*K40</f>
        <v>0</v>
      </c>
    </row>
    <row r="41" spans="1:12" ht="36.75" customHeight="1" x14ac:dyDescent="0.35">
      <c r="A41" s="50"/>
      <c r="B41" s="195" t="s">
        <v>9</v>
      </c>
      <c r="C41" s="195"/>
      <c r="D41" s="195"/>
      <c r="E41" s="195"/>
      <c r="F41" s="195"/>
      <c r="G41" s="195"/>
      <c r="H41" s="6">
        <f>SUBTOTAL(9,H11:H40)</f>
        <v>0</v>
      </c>
      <c r="I41" s="6">
        <f>SUBTOTAL(9,I11:I40)</f>
        <v>0</v>
      </c>
      <c r="J41" s="6">
        <f>SUBTOTAL(9,J11:J40)</f>
        <v>0</v>
      </c>
      <c r="K41" s="6"/>
      <c r="L41" s="7">
        <f>SUBTOTAL(9,L11:L40)</f>
        <v>0</v>
      </c>
    </row>
    <row r="43" spans="1:12" ht="18" customHeight="1" x14ac:dyDescent="0.35">
      <c r="I43" s="52"/>
      <c r="J43" s="52"/>
      <c r="K43" s="52"/>
    </row>
    <row r="44" spans="1:12" ht="18" customHeight="1" x14ac:dyDescent="0.35">
      <c r="I44" s="52"/>
      <c r="J44" s="52"/>
      <c r="K44" s="52"/>
    </row>
  </sheetData>
  <sheetProtection algorithmName="SHA-512" hashValue="JRbum4k5kHWdaLF2d2Dbpc+fB3AmACcmxUsLK3JPaUoplRELWfvdaufJ88B5fcEMm6JyOeNGimAS6QjXP20YHA==" saltValue="uDQIjeRrNfTqXzWdyRaHKw==" spinCount="100000" sheet="1" formatCells="0" formatColumns="0" formatRows="0"/>
  <autoFilter ref="A9:L40" xr:uid="{ADEF80C7-95A3-42FB-8D48-54F098A3DA3E}"/>
  <mergeCells count="12">
    <mergeCell ref="C7:J7"/>
    <mergeCell ref="B41:G41"/>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76EC4-1A98-4868-A032-53C8AA1746D8}">
  <sheetPr>
    <outlinePr summaryBelow="0"/>
    <pageSetUpPr fitToPage="1"/>
  </sheetPr>
  <dimension ref="A1:L45"/>
  <sheetViews>
    <sheetView showGridLines="0" showZeros="0" zoomScale="70" zoomScaleNormal="70" zoomScaleSheetLayoutView="100" workbookViewId="0">
      <pane ySplit="9" topLeftCell="A10" activePane="bottomLeft" state="frozen"/>
      <selection pane="bottomLeft" activeCell="H16" sqref="H16"/>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1" width="20" style="34" customWidth="1"/>
    <col min="12" max="12" width="29.36328125" style="34" bestFit="1"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201</v>
      </c>
      <c r="D5" s="204"/>
      <c r="E5" s="204"/>
      <c r="F5" s="205"/>
      <c r="G5" s="203" t="s">
        <v>1399</v>
      </c>
      <c r="H5" s="204"/>
      <c r="I5" s="204"/>
      <c r="J5" s="205"/>
      <c r="K5" s="37" t="s">
        <v>755</v>
      </c>
      <c r="L5" s="38" t="s">
        <v>237</v>
      </c>
    </row>
    <row r="6" spans="1:12" ht="19.5" customHeight="1" x14ac:dyDescent="0.35">
      <c r="A6" s="198"/>
      <c r="B6" s="199"/>
      <c r="C6" s="200" t="s">
        <v>3</v>
      </c>
      <c r="D6" s="201"/>
      <c r="E6" s="201"/>
      <c r="F6" s="201"/>
      <c r="G6" s="201"/>
      <c r="H6" s="201"/>
      <c r="I6" s="201"/>
      <c r="J6" s="201"/>
      <c r="K6" s="206" t="s">
        <v>53</v>
      </c>
      <c r="L6" s="207"/>
    </row>
    <row r="7" spans="1:12" ht="45.5" customHeight="1" x14ac:dyDescent="0.35">
      <c r="A7" s="198"/>
      <c r="B7" s="199"/>
      <c r="C7" s="210" t="str">
        <f>RESUMO!G4</f>
        <v>PRÉDIO 00603 - CABINE 3</v>
      </c>
      <c r="D7" s="211"/>
      <c r="E7" s="211"/>
      <c r="F7" s="211"/>
      <c r="G7" s="211"/>
      <c r="H7" s="211"/>
      <c r="I7" s="211"/>
      <c r="J7" s="211"/>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1363</v>
      </c>
      <c r="B10" s="45"/>
      <c r="C10" s="45"/>
      <c r="D10" s="45"/>
      <c r="E10" s="45"/>
      <c r="F10" s="45"/>
      <c r="G10" s="45"/>
      <c r="H10" s="45"/>
      <c r="I10" s="45"/>
      <c r="J10" s="45"/>
      <c r="K10" s="45"/>
      <c r="L10" s="46"/>
    </row>
    <row r="11" spans="1:12" s="47" customFormat="1" ht="15.5" x14ac:dyDescent="0.35">
      <c r="A11" s="78">
        <v>1</v>
      </c>
      <c r="B11" s="83" t="s">
        <v>202</v>
      </c>
      <c r="C11" s="62"/>
      <c r="D11" s="63"/>
      <c r="E11" s="64"/>
      <c r="F11" s="54"/>
      <c r="G11" s="49"/>
      <c r="H11" s="72">
        <f>SUBTOTAL(9,H12:H13)</f>
        <v>0</v>
      </c>
      <c r="I11" s="72">
        <f>SUBTOTAL(9,I12:I13)</f>
        <v>0</v>
      </c>
      <c r="J11" s="72">
        <f>SUBTOTAL(9,J12:J13)</f>
        <v>0</v>
      </c>
      <c r="K11" s="49"/>
      <c r="L11" s="72">
        <f>SUBTOTAL(9,L12:L13)</f>
        <v>0</v>
      </c>
    </row>
    <row r="12" spans="1:12" s="47" customFormat="1" ht="31" x14ac:dyDescent="0.35">
      <c r="A12" s="58" t="s">
        <v>11</v>
      </c>
      <c r="B12" s="82" t="s">
        <v>203</v>
      </c>
      <c r="C12" s="70" t="s">
        <v>1387</v>
      </c>
      <c r="D12" s="69" t="s">
        <v>15</v>
      </c>
      <c r="E12" s="70">
        <v>6</v>
      </c>
      <c r="F12" s="30"/>
      <c r="G12" s="4"/>
      <c r="H12" s="5">
        <f t="shared" ref="H12:H13" si="0">E12*F12</f>
        <v>0</v>
      </c>
      <c r="I12" s="5">
        <f t="shared" ref="I12:I13" si="1">E12*G12</f>
        <v>0</v>
      </c>
      <c r="J12" s="3">
        <f t="shared" ref="J12:J13" si="2">H12+I12</f>
        <v>0</v>
      </c>
      <c r="K12" s="5">
        <f>(F12+G12)*(1+RESUMO!$P$12)</f>
        <v>0</v>
      </c>
      <c r="L12" s="5">
        <f t="shared" ref="L12:L13" si="3">E12*K12</f>
        <v>0</v>
      </c>
    </row>
    <row r="13" spans="1:12" s="47" customFormat="1" ht="31" x14ac:dyDescent="0.35">
      <c r="A13" s="58" t="s">
        <v>24</v>
      </c>
      <c r="B13" s="82" t="s">
        <v>1368</v>
      </c>
      <c r="C13" s="70" t="s">
        <v>1387</v>
      </c>
      <c r="D13" s="69" t="s">
        <v>15</v>
      </c>
      <c r="E13" s="70">
        <v>1</v>
      </c>
      <c r="F13" s="30"/>
      <c r="G13" s="4"/>
      <c r="H13" s="5">
        <f t="shared" si="0"/>
        <v>0</v>
      </c>
      <c r="I13" s="5">
        <f t="shared" si="1"/>
        <v>0</v>
      </c>
      <c r="J13" s="3">
        <f t="shared" si="2"/>
        <v>0</v>
      </c>
      <c r="K13" s="5">
        <f>(F13+G13)*(1+RESUMO!$P$12)</f>
        <v>0</v>
      </c>
      <c r="L13" s="5">
        <f t="shared" si="3"/>
        <v>0</v>
      </c>
    </row>
    <row r="14" spans="1:12" s="47" customFormat="1" ht="15.5" x14ac:dyDescent="0.35">
      <c r="A14" s="81">
        <v>3</v>
      </c>
      <c r="B14" s="83" t="s">
        <v>1369</v>
      </c>
      <c r="C14" s="90"/>
      <c r="D14" s="91"/>
      <c r="E14" s="90"/>
      <c r="F14" s="136"/>
      <c r="G14" s="2"/>
      <c r="H14" s="72">
        <f>SUBTOTAL(9,H15:H21)</f>
        <v>0</v>
      </c>
      <c r="I14" s="72">
        <f>SUBTOTAL(9,I15:I21)</f>
        <v>0</v>
      </c>
      <c r="J14" s="72">
        <f>SUBTOTAL(9,J15:J21)</f>
        <v>0</v>
      </c>
      <c r="K14" s="49"/>
      <c r="L14" s="72">
        <f>SUBTOTAL(9,L15:L21)</f>
        <v>0</v>
      </c>
    </row>
    <row r="15" spans="1:12" s="47" customFormat="1" ht="15.5" x14ac:dyDescent="0.35">
      <c r="A15" s="58" t="s">
        <v>13</v>
      </c>
      <c r="B15" s="82" t="s">
        <v>1370</v>
      </c>
      <c r="C15" s="70"/>
      <c r="D15" s="69" t="s">
        <v>15</v>
      </c>
      <c r="E15" s="70">
        <v>10</v>
      </c>
      <c r="F15" s="30"/>
      <c r="G15" s="4"/>
      <c r="H15" s="5">
        <f t="shared" ref="H15:H21" si="4">E15*F15</f>
        <v>0</v>
      </c>
      <c r="I15" s="5">
        <f t="shared" ref="I15:I21" si="5">E15*G15</f>
        <v>0</v>
      </c>
      <c r="J15" s="3">
        <f t="shared" ref="J15:J21" si="6">H15+I15</f>
        <v>0</v>
      </c>
      <c r="K15" s="5">
        <f>(F15+G15)*(1+RESUMO!$P$12)</f>
        <v>0</v>
      </c>
      <c r="L15" s="5">
        <f t="shared" ref="L15:L21" si="7">E15*K15</f>
        <v>0</v>
      </c>
    </row>
    <row r="16" spans="1:12" s="47" customFormat="1" ht="15.5" x14ac:dyDescent="0.35">
      <c r="A16" s="58" t="s">
        <v>18</v>
      </c>
      <c r="B16" s="82" t="s">
        <v>1371</v>
      </c>
      <c r="C16" s="70"/>
      <c r="D16" s="69" t="s">
        <v>15</v>
      </c>
      <c r="E16" s="70">
        <v>1</v>
      </c>
      <c r="F16" s="30"/>
      <c r="G16" s="4"/>
      <c r="H16" s="5">
        <f t="shared" si="4"/>
        <v>0</v>
      </c>
      <c r="I16" s="5">
        <f t="shared" si="5"/>
        <v>0</v>
      </c>
      <c r="J16" s="3">
        <f t="shared" si="6"/>
        <v>0</v>
      </c>
      <c r="K16" s="5">
        <f>(F16+G16)*(1+RESUMO!$P$12)</f>
        <v>0</v>
      </c>
      <c r="L16" s="5">
        <f t="shared" si="7"/>
        <v>0</v>
      </c>
    </row>
    <row r="17" spans="1:12" s="47" customFormat="1" ht="31" x14ac:dyDescent="0.35">
      <c r="A17" s="58" t="s">
        <v>28</v>
      </c>
      <c r="B17" s="82" t="s">
        <v>1372</v>
      </c>
      <c r="C17" s="70"/>
      <c r="D17" s="69" t="s">
        <v>15</v>
      </c>
      <c r="E17" s="70">
        <v>3</v>
      </c>
      <c r="F17" s="30"/>
      <c r="G17" s="4"/>
      <c r="H17" s="5">
        <f t="shared" si="4"/>
        <v>0</v>
      </c>
      <c r="I17" s="5">
        <f t="shared" si="5"/>
        <v>0</v>
      </c>
      <c r="J17" s="3">
        <f t="shared" si="6"/>
        <v>0</v>
      </c>
      <c r="K17" s="5">
        <f>(F17+G17)*(1+RESUMO!$P$12)</f>
        <v>0</v>
      </c>
      <c r="L17" s="5">
        <f t="shared" si="7"/>
        <v>0</v>
      </c>
    </row>
    <row r="18" spans="1:12" s="47" customFormat="1" ht="15.5" x14ac:dyDescent="0.35">
      <c r="A18" s="58" t="s">
        <v>32</v>
      </c>
      <c r="B18" s="82" t="s">
        <v>1373</v>
      </c>
      <c r="C18" s="70"/>
      <c r="D18" s="69" t="s">
        <v>15</v>
      </c>
      <c r="E18" s="70">
        <v>3</v>
      </c>
      <c r="F18" s="30"/>
      <c r="G18" s="4"/>
      <c r="H18" s="5">
        <f t="shared" si="4"/>
        <v>0</v>
      </c>
      <c r="I18" s="5">
        <f t="shared" si="5"/>
        <v>0</v>
      </c>
      <c r="J18" s="3">
        <f t="shared" si="6"/>
        <v>0</v>
      </c>
      <c r="K18" s="5">
        <f>(F18+G18)*(1+RESUMO!$P$12)</f>
        <v>0</v>
      </c>
      <c r="L18" s="5">
        <f t="shared" si="7"/>
        <v>0</v>
      </c>
    </row>
    <row r="19" spans="1:12" s="47" customFormat="1" ht="31" x14ac:dyDescent="0.35">
      <c r="A19" s="58" t="s">
        <v>69</v>
      </c>
      <c r="B19" s="82" t="s">
        <v>1374</v>
      </c>
      <c r="C19" s="70"/>
      <c r="D19" s="69" t="s">
        <v>14</v>
      </c>
      <c r="E19" s="70">
        <v>150</v>
      </c>
      <c r="F19" s="30"/>
      <c r="G19" s="4"/>
      <c r="H19" s="5">
        <f t="shared" si="4"/>
        <v>0</v>
      </c>
      <c r="I19" s="5">
        <f t="shared" si="5"/>
        <v>0</v>
      </c>
      <c r="J19" s="3">
        <f t="shared" si="6"/>
        <v>0</v>
      </c>
      <c r="K19" s="5">
        <f>(F19+G19)*(1+RESUMO!$P$12)</f>
        <v>0</v>
      </c>
      <c r="L19" s="5">
        <f t="shared" si="7"/>
        <v>0</v>
      </c>
    </row>
    <row r="20" spans="1:12" s="47" customFormat="1" ht="31" x14ac:dyDescent="0.35">
      <c r="A20" s="58" t="s">
        <v>758</v>
      </c>
      <c r="B20" s="82" t="s">
        <v>1375</v>
      </c>
      <c r="C20" s="70"/>
      <c r="D20" s="69" t="s">
        <v>14</v>
      </c>
      <c r="E20" s="70">
        <v>75</v>
      </c>
      <c r="F20" s="30"/>
      <c r="G20" s="4"/>
      <c r="H20" s="5">
        <f t="shared" si="4"/>
        <v>0</v>
      </c>
      <c r="I20" s="5">
        <f t="shared" si="5"/>
        <v>0</v>
      </c>
      <c r="J20" s="3">
        <f t="shared" si="6"/>
        <v>0</v>
      </c>
      <c r="K20" s="5">
        <f>(F20+G20)*(1+RESUMO!$P$12)</f>
        <v>0</v>
      </c>
      <c r="L20" s="5">
        <f t="shared" si="7"/>
        <v>0</v>
      </c>
    </row>
    <row r="21" spans="1:12" s="47" customFormat="1" ht="31" x14ac:dyDescent="0.35">
      <c r="A21" s="58" t="s">
        <v>759</v>
      </c>
      <c r="B21" s="82" t="s">
        <v>1376</v>
      </c>
      <c r="C21" s="70"/>
      <c r="D21" s="69" t="s">
        <v>15</v>
      </c>
      <c r="E21" s="70">
        <v>1</v>
      </c>
      <c r="F21" s="30"/>
      <c r="G21" s="4"/>
      <c r="H21" s="5">
        <f t="shared" si="4"/>
        <v>0</v>
      </c>
      <c r="I21" s="5">
        <f t="shared" si="5"/>
        <v>0</v>
      </c>
      <c r="J21" s="3">
        <f t="shared" si="6"/>
        <v>0</v>
      </c>
      <c r="K21" s="5">
        <f>(F21+G21)*(1+RESUMO!$P$12)</f>
        <v>0</v>
      </c>
      <c r="L21" s="5">
        <f t="shared" si="7"/>
        <v>0</v>
      </c>
    </row>
    <row r="22" spans="1:12" s="47" customFormat="1" ht="15.5" x14ac:dyDescent="0.35">
      <c r="A22" s="81">
        <v>4</v>
      </c>
      <c r="B22" s="83" t="s">
        <v>1377</v>
      </c>
      <c r="C22" s="90"/>
      <c r="D22" s="91"/>
      <c r="E22" s="90"/>
      <c r="F22" s="136"/>
      <c r="G22" s="2"/>
      <c r="H22" s="72">
        <f>SUBTOTAL(9,H23:H31)</f>
        <v>0</v>
      </c>
      <c r="I22" s="72">
        <f>SUBTOTAL(9,I23:I31)</f>
        <v>0</v>
      </c>
      <c r="J22" s="72">
        <f>SUBTOTAL(9,J23:J31)</f>
        <v>0</v>
      </c>
      <c r="K22" s="49"/>
      <c r="L22" s="72">
        <f>SUBTOTAL(9,L23:L31)</f>
        <v>0</v>
      </c>
    </row>
    <row r="23" spans="1:12" s="47" customFormat="1" ht="15.5" x14ac:dyDescent="0.35">
      <c r="A23" s="58" t="s">
        <v>27</v>
      </c>
      <c r="B23" s="82" t="s">
        <v>1378</v>
      </c>
      <c r="C23" s="70" t="s">
        <v>1388</v>
      </c>
      <c r="D23" s="69" t="s">
        <v>14</v>
      </c>
      <c r="E23" s="70">
        <v>78</v>
      </c>
      <c r="F23" s="30"/>
      <c r="G23" s="4"/>
      <c r="H23" s="5">
        <f t="shared" ref="H23:H30" si="8">E23*F23</f>
        <v>0</v>
      </c>
      <c r="I23" s="5">
        <f t="shared" ref="I23:I30" si="9">E23*G23</f>
        <v>0</v>
      </c>
      <c r="J23" s="3">
        <f t="shared" ref="J23:J30" si="10">H23+I23</f>
        <v>0</v>
      </c>
      <c r="K23" s="5">
        <f>(F23+G23)*(1+RESUMO!$P$12)</f>
        <v>0</v>
      </c>
      <c r="L23" s="5">
        <f t="shared" ref="L23:L30" si="11">E23*K23</f>
        <v>0</v>
      </c>
    </row>
    <row r="24" spans="1:12" s="47" customFormat="1" ht="15.5" x14ac:dyDescent="0.35">
      <c r="A24" s="58" t="s">
        <v>73</v>
      </c>
      <c r="B24" s="82" t="s">
        <v>1379</v>
      </c>
      <c r="C24" s="70" t="s">
        <v>1388</v>
      </c>
      <c r="D24" s="69" t="s">
        <v>15</v>
      </c>
      <c r="E24" s="70">
        <v>12</v>
      </c>
      <c r="F24" s="30"/>
      <c r="G24" s="4"/>
      <c r="H24" s="5">
        <f t="shared" si="8"/>
        <v>0</v>
      </c>
      <c r="I24" s="5">
        <f t="shared" si="9"/>
        <v>0</v>
      </c>
      <c r="J24" s="3">
        <f t="shared" si="10"/>
        <v>0</v>
      </c>
      <c r="K24" s="5">
        <f>(F24+G24)*(1+RESUMO!$P$12)</f>
        <v>0</v>
      </c>
      <c r="L24" s="5">
        <f t="shared" si="11"/>
        <v>0</v>
      </c>
    </row>
    <row r="25" spans="1:12" s="47" customFormat="1" ht="15.5" x14ac:dyDescent="0.35">
      <c r="A25" s="58" t="s">
        <v>74</v>
      </c>
      <c r="B25" s="82" t="s">
        <v>1380</v>
      </c>
      <c r="C25" s="70" t="s">
        <v>1388</v>
      </c>
      <c r="D25" s="69" t="s">
        <v>15</v>
      </c>
      <c r="E25" s="70">
        <v>12</v>
      </c>
      <c r="F25" s="30"/>
      <c r="G25" s="4"/>
      <c r="H25" s="5">
        <f t="shared" si="8"/>
        <v>0</v>
      </c>
      <c r="I25" s="5">
        <f t="shared" si="9"/>
        <v>0</v>
      </c>
      <c r="J25" s="3">
        <f t="shared" si="10"/>
        <v>0</v>
      </c>
      <c r="K25" s="5">
        <f>(F25+G25)*(1+RESUMO!$P$12)</f>
        <v>0</v>
      </c>
      <c r="L25" s="5">
        <f t="shared" si="11"/>
        <v>0</v>
      </c>
    </row>
    <row r="26" spans="1:12" s="47" customFormat="1" ht="15.5" x14ac:dyDescent="0.35">
      <c r="A26" s="58" t="s">
        <v>75</v>
      </c>
      <c r="B26" s="82" t="s">
        <v>1381</v>
      </c>
      <c r="C26" s="70" t="s">
        <v>1388</v>
      </c>
      <c r="D26" s="69" t="s">
        <v>15</v>
      </c>
      <c r="E26" s="70">
        <v>6</v>
      </c>
      <c r="F26" s="30"/>
      <c r="G26" s="4"/>
      <c r="H26" s="5">
        <f t="shared" si="8"/>
        <v>0</v>
      </c>
      <c r="I26" s="5">
        <f t="shared" si="9"/>
        <v>0</v>
      </c>
      <c r="J26" s="3">
        <f t="shared" si="10"/>
        <v>0</v>
      </c>
      <c r="K26" s="5">
        <f>(F26+G26)*(1+RESUMO!$P$12)</f>
        <v>0</v>
      </c>
      <c r="L26" s="5">
        <f t="shared" si="11"/>
        <v>0</v>
      </c>
    </row>
    <row r="27" spans="1:12" s="47" customFormat="1" ht="15.5" x14ac:dyDescent="0.35">
      <c r="A27" s="58" t="s">
        <v>802</v>
      </c>
      <c r="B27" s="82" t="s">
        <v>1382</v>
      </c>
      <c r="C27" s="70" t="s">
        <v>1389</v>
      </c>
      <c r="D27" s="69" t="s">
        <v>15</v>
      </c>
      <c r="E27" s="70">
        <v>6</v>
      </c>
      <c r="F27" s="30"/>
      <c r="G27" s="4"/>
      <c r="H27" s="5">
        <f t="shared" si="8"/>
        <v>0</v>
      </c>
      <c r="I27" s="5">
        <f t="shared" si="9"/>
        <v>0</v>
      </c>
      <c r="J27" s="3">
        <f t="shared" si="10"/>
        <v>0</v>
      </c>
      <c r="K27" s="5">
        <f>(F27+G27)*(1+RESUMO!$P$12)</f>
        <v>0</v>
      </c>
      <c r="L27" s="5">
        <f t="shared" si="11"/>
        <v>0</v>
      </c>
    </row>
    <row r="28" spans="1:12" s="47" customFormat="1" ht="31" x14ac:dyDescent="0.35">
      <c r="A28" s="58" t="s">
        <v>1364</v>
      </c>
      <c r="B28" s="82" t="s">
        <v>1383</v>
      </c>
      <c r="C28" s="70" t="s">
        <v>1390</v>
      </c>
      <c r="D28" s="69" t="s">
        <v>15</v>
      </c>
      <c r="E28" s="70">
        <v>12</v>
      </c>
      <c r="F28" s="30"/>
      <c r="G28" s="4"/>
      <c r="H28" s="5">
        <f t="shared" si="8"/>
        <v>0</v>
      </c>
      <c r="I28" s="5">
        <f t="shared" si="9"/>
        <v>0</v>
      </c>
      <c r="J28" s="3">
        <f t="shared" si="10"/>
        <v>0</v>
      </c>
      <c r="K28" s="5">
        <f>(F28+G28)*(1+RESUMO!$P$12)</f>
        <v>0</v>
      </c>
      <c r="L28" s="5">
        <f t="shared" si="11"/>
        <v>0</v>
      </c>
    </row>
    <row r="29" spans="1:12" s="47" customFormat="1" ht="15.5" x14ac:dyDescent="0.35">
      <c r="A29" s="58" t="s">
        <v>1365</v>
      </c>
      <c r="B29" s="82" t="s">
        <v>1384</v>
      </c>
      <c r="C29" s="70" t="s">
        <v>1391</v>
      </c>
      <c r="D29" s="69" t="s">
        <v>92</v>
      </c>
      <c r="E29" s="70">
        <v>4</v>
      </c>
      <c r="F29" s="30"/>
      <c r="G29" s="4"/>
      <c r="H29" s="5">
        <f t="shared" si="8"/>
        <v>0</v>
      </c>
      <c r="I29" s="5">
        <f t="shared" si="9"/>
        <v>0</v>
      </c>
      <c r="J29" s="3">
        <f t="shared" si="10"/>
        <v>0</v>
      </c>
      <c r="K29" s="5">
        <f>(F29+G29)*(1+RESUMO!$P$12)</f>
        <v>0</v>
      </c>
      <c r="L29" s="5">
        <f t="shared" si="11"/>
        <v>0</v>
      </c>
    </row>
    <row r="30" spans="1:12" s="47" customFormat="1" ht="15.5" x14ac:dyDescent="0.35">
      <c r="A30" s="58" t="s">
        <v>1366</v>
      </c>
      <c r="B30" s="82" t="s">
        <v>1385</v>
      </c>
      <c r="C30" s="70" t="s">
        <v>1392</v>
      </c>
      <c r="D30" s="69" t="s">
        <v>14</v>
      </c>
      <c r="E30" s="70">
        <v>2</v>
      </c>
      <c r="F30" s="30"/>
      <c r="G30" s="4"/>
      <c r="H30" s="5">
        <f t="shared" si="8"/>
        <v>0</v>
      </c>
      <c r="I30" s="5">
        <f t="shared" si="9"/>
        <v>0</v>
      </c>
      <c r="J30" s="3">
        <f t="shared" si="10"/>
        <v>0</v>
      </c>
      <c r="K30" s="5">
        <f>(F30+G30)*(1+RESUMO!$P$12)</f>
        <v>0</v>
      </c>
      <c r="L30" s="5">
        <f t="shared" si="11"/>
        <v>0</v>
      </c>
    </row>
    <row r="31" spans="1:12" s="47" customFormat="1" ht="15.5" x14ac:dyDescent="0.35">
      <c r="A31" s="58" t="s">
        <v>1367</v>
      </c>
      <c r="B31" s="82" t="s">
        <v>1386</v>
      </c>
      <c r="C31" s="70"/>
      <c r="D31" s="69" t="s">
        <v>15</v>
      </c>
      <c r="E31" s="70">
        <v>1</v>
      </c>
      <c r="F31" s="30"/>
      <c r="G31" s="4"/>
      <c r="H31" s="5">
        <f t="shared" ref="H31" si="12">E31*F31</f>
        <v>0</v>
      </c>
      <c r="I31" s="5">
        <f t="shared" ref="I31" si="13">E31*G31</f>
        <v>0</v>
      </c>
      <c r="J31" s="3">
        <f t="shared" ref="J31" si="14">H31+I31</f>
        <v>0</v>
      </c>
      <c r="K31" s="5">
        <f>(F31+G31)*(1+RESUMO!$P$12)</f>
        <v>0</v>
      </c>
      <c r="L31" s="5">
        <f t="shared" ref="L31" si="15">E31*K31</f>
        <v>0</v>
      </c>
    </row>
    <row r="32" spans="1:12" ht="36.75" customHeight="1" x14ac:dyDescent="0.35">
      <c r="A32" s="50"/>
      <c r="B32" s="195" t="s">
        <v>199</v>
      </c>
      <c r="C32" s="195"/>
      <c r="D32" s="195"/>
      <c r="E32" s="195"/>
      <c r="F32" s="195"/>
      <c r="G32" s="195"/>
      <c r="H32" s="6">
        <f>SUBTOTAL(9,H11:H31)</f>
        <v>0</v>
      </c>
      <c r="I32" s="6">
        <f>SUBTOTAL(9,I11:I31)</f>
        <v>0</v>
      </c>
      <c r="J32" s="6">
        <f>SUBTOTAL(9,J11:J31)</f>
        <v>0</v>
      </c>
      <c r="K32" s="6"/>
      <c r="L32" s="6">
        <f>SUBTOTAL(9,L11:L31)</f>
        <v>0</v>
      </c>
    </row>
    <row r="33" spans="1:12" s="47" customFormat="1" ht="62" x14ac:dyDescent="0.35">
      <c r="A33" s="39" t="s">
        <v>8</v>
      </c>
      <c r="B33" s="40" t="s">
        <v>4</v>
      </c>
      <c r="C33" s="40" t="s">
        <v>7</v>
      </c>
      <c r="D33" s="40" t="s">
        <v>6</v>
      </c>
      <c r="E33" s="40" t="s">
        <v>54</v>
      </c>
      <c r="F33" s="41" t="s">
        <v>55</v>
      </c>
      <c r="G33" s="40" t="s">
        <v>56</v>
      </c>
      <c r="H33" s="40" t="s">
        <v>57</v>
      </c>
      <c r="I33" s="40" t="s">
        <v>58</v>
      </c>
      <c r="J33" s="40" t="s">
        <v>59</v>
      </c>
      <c r="K33" s="40" t="s">
        <v>60</v>
      </c>
      <c r="L33" s="42" t="s">
        <v>61</v>
      </c>
    </row>
    <row r="34" spans="1:12" s="47" customFormat="1" ht="15.5" x14ac:dyDescent="0.35">
      <c r="A34" s="135" t="s">
        <v>113</v>
      </c>
      <c r="B34" s="45"/>
      <c r="C34" s="45"/>
      <c r="D34" s="45"/>
      <c r="E34" s="45"/>
      <c r="F34" s="45"/>
      <c r="G34" s="45"/>
      <c r="H34" s="45"/>
      <c r="I34" s="45"/>
      <c r="J34" s="45"/>
      <c r="K34" s="45"/>
      <c r="L34" s="45"/>
    </row>
    <row r="35" spans="1:12" s="47" customFormat="1" ht="15.5" x14ac:dyDescent="0.35">
      <c r="A35" s="81">
        <v>2</v>
      </c>
      <c r="B35" s="83" t="s">
        <v>204</v>
      </c>
      <c r="C35" s="90"/>
      <c r="D35" s="91"/>
      <c r="E35" s="90"/>
      <c r="F35" s="54"/>
      <c r="G35" s="49"/>
      <c r="H35" s="49">
        <f>SUBTOTAL(9,H36:H40)</f>
        <v>0</v>
      </c>
      <c r="I35" s="49">
        <f t="shared" ref="I35:J35" si="16">SUBTOTAL(9,I36:I40)</f>
        <v>0</v>
      </c>
      <c r="J35" s="49">
        <f t="shared" si="16"/>
        <v>0</v>
      </c>
      <c r="K35" s="49"/>
      <c r="L35" s="49">
        <f>SUBTOTAL(9,L36:L40)</f>
        <v>0</v>
      </c>
    </row>
    <row r="36" spans="1:12" s="47" customFormat="1" ht="31" x14ac:dyDescent="0.35">
      <c r="A36" s="58" t="s">
        <v>12</v>
      </c>
      <c r="B36" s="82" t="s">
        <v>205</v>
      </c>
      <c r="C36" s="70" t="s">
        <v>1396</v>
      </c>
      <c r="D36" s="69" t="s">
        <v>15</v>
      </c>
      <c r="E36" s="70">
        <v>12</v>
      </c>
      <c r="F36" s="30"/>
      <c r="G36" s="4"/>
      <c r="H36" s="5">
        <f>E36*F36</f>
        <v>0</v>
      </c>
      <c r="I36" s="5">
        <f t="shared" ref="I36" si="17">E36*G36</f>
        <v>0</v>
      </c>
      <c r="J36" s="3">
        <f t="shared" ref="J36" si="18">H36+I36</f>
        <v>0</v>
      </c>
      <c r="K36" s="5">
        <f>(F36+G36)*(1+RESUMO!$P$13)</f>
        <v>0</v>
      </c>
      <c r="L36" s="5">
        <f t="shared" ref="L36" si="19">E36*K36</f>
        <v>0</v>
      </c>
    </row>
    <row r="37" spans="1:12" s="47" customFormat="1" ht="31" x14ac:dyDescent="0.35">
      <c r="A37" s="58" t="s">
        <v>25</v>
      </c>
      <c r="B37" s="82" t="s">
        <v>206</v>
      </c>
      <c r="C37" s="70" t="s">
        <v>1397</v>
      </c>
      <c r="D37" s="69" t="s">
        <v>15</v>
      </c>
      <c r="E37" s="70">
        <v>13</v>
      </c>
      <c r="F37" s="30"/>
      <c r="G37" s="4"/>
      <c r="H37" s="5">
        <f t="shared" ref="H37:H40" si="20">E37*F37</f>
        <v>0</v>
      </c>
      <c r="I37" s="5">
        <f t="shared" ref="I37:I40" si="21">E37*G37</f>
        <v>0</v>
      </c>
      <c r="J37" s="3">
        <f t="shared" ref="J37:J40" si="22">H37+I37</f>
        <v>0</v>
      </c>
      <c r="K37" s="5">
        <f>(F37+G37)*(1+RESUMO!$P$13)</f>
        <v>0</v>
      </c>
      <c r="L37" s="5">
        <f t="shared" ref="L37:L40" si="23">E37*K37</f>
        <v>0</v>
      </c>
    </row>
    <row r="38" spans="1:12" s="47" customFormat="1" ht="15.5" x14ac:dyDescent="0.35">
      <c r="A38" s="58" t="s">
        <v>138</v>
      </c>
      <c r="B38" s="82" t="s">
        <v>1393</v>
      </c>
      <c r="C38" s="70" t="s">
        <v>1398</v>
      </c>
      <c r="D38" s="69" t="s">
        <v>15</v>
      </c>
      <c r="E38" s="70">
        <v>1</v>
      </c>
      <c r="F38" s="30"/>
      <c r="G38" s="4"/>
      <c r="H38" s="5">
        <f t="shared" si="20"/>
        <v>0</v>
      </c>
      <c r="I38" s="5">
        <f t="shared" si="21"/>
        <v>0</v>
      </c>
      <c r="J38" s="3">
        <f t="shared" si="22"/>
        <v>0</v>
      </c>
      <c r="K38" s="5">
        <f>(F38+G38)*(1+RESUMO!$P$13)</f>
        <v>0</v>
      </c>
      <c r="L38" s="5">
        <f t="shared" si="23"/>
        <v>0</v>
      </c>
    </row>
    <row r="39" spans="1:12" s="47" customFormat="1" ht="15.5" x14ac:dyDescent="0.35">
      <c r="A39" s="58" t="s">
        <v>144</v>
      </c>
      <c r="B39" s="82" t="s">
        <v>1394</v>
      </c>
      <c r="C39" s="70" t="s">
        <v>1398</v>
      </c>
      <c r="D39" s="69" t="s">
        <v>15</v>
      </c>
      <c r="E39" s="70">
        <v>3</v>
      </c>
      <c r="F39" s="30"/>
      <c r="G39" s="4"/>
      <c r="H39" s="5">
        <f t="shared" si="20"/>
        <v>0</v>
      </c>
      <c r="I39" s="5">
        <f t="shared" si="21"/>
        <v>0</v>
      </c>
      <c r="J39" s="3">
        <f t="shared" si="22"/>
        <v>0</v>
      </c>
      <c r="K39" s="5">
        <f>(F39+G39)*(1+RESUMO!$P$13)</f>
        <v>0</v>
      </c>
      <c r="L39" s="5">
        <f t="shared" si="23"/>
        <v>0</v>
      </c>
    </row>
    <row r="40" spans="1:12" s="47" customFormat="1" ht="15.5" x14ac:dyDescent="0.35">
      <c r="A40" s="58" t="s">
        <v>174</v>
      </c>
      <c r="B40" s="82" t="s">
        <v>1395</v>
      </c>
      <c r="C40" s="70"/>
      <c r="D40" s="69" t="s">
        <v>15</v>
      </c>
      <c r="E40" s="70">
        <v>1</v>
      </c>
      <c r="F40" s="30"/>
      <c r="G40" s="4"/>
      <c r="H40" s="5">
        <f t="shared" si="20"/>
        <v>0</v>
      </c>
      <c r="I40" s="5">
        <f t="shared" si="21"/>
        <v>0</v>
      </c>
      <c r="J40" s="3">
        <f t="shared" si="22"/>
        <v>0</v>
      </c>
      <c r="K40" s="5">
        <f>(F40+G40)*(1+RESUMO!$P$13)</f>
        <v>0</v>
      </c>
      <c r="L40" s="5">
        <f t="shared" si="23"/>
        <v>0</v>
      </c>
    </row>
    <row r="41" spans="1:12" ht="36.75" customHeight="1" x14ac:dyDescent="0.35">
      <c r="A41" s="50"/>
      <c r="B41" s="195" t="s">
        <v>200</v>
      </c>
      <c r="C41" s="195"/>
      <c r="D41" s="195"/>
      <c r="E41" s="195"/>
      <c r="F41" s="195"/>
      <c r="G41" s="195"/>
      <c r="H41" s="6">
        <f>SUBTOTAL(9,H35:H40)</f>
        <v>0</v>
      </c>
      <c r="I41" s="6">
        <f>SUBTOTAL(9,I35:I40)</f>
        <v>0</v>
      </c>
      <c r="J41" s="6">
        <f>SUBTOTAL(9,J35:J40)</f>
        <v>0</v>
      </c>
      <c r="K41" s="6"/>
      <c r="L41" s="6">
        <f>SUBTOTAL(9,L35:L40)</f>
        <v>0</v>
      </c>
    </row>
    <row r="42" spans="1:12" ht="36.75" customHeight="1" x14ac:dyDescent="0.35">
      <c r="A42" s="50"/>
      <c r="B42" s="195" t="s">
        <v>9</v>
      </c>
      <c r="C42" s="195"/>
      <c r="D42" s="195"/>
      <c r="E42" s="195"/>
      <c r="F42" s="195"/>
      <c r="G42" s="195"/>
      <c r="H42" s="6">
        <f>H32+H41</f>
        <v>0</v>
      </c>
      <c r="I42" s="6">
        <f>I32+I41</f>
        <v>0</v>
      </c>
      <c r="J42" s="6">
        <f>J32+J41</f>
        <v>0</v>
      </c>
      <c r="K42" s="6"/>
      <c r="L42" s="6">
        <f>L32+L41</f>
        <v>0</v>
      </c>
    </row>
    <row r="44" spans="1:12" ht="18" customHeight="1" x14ac:dyDescent="0.35">
      <c r="I44" s="52"/>
      <c r="J44" s="52"/>
      <c r="K44" s="52"/>
    </row>
    <row r="45" spans="1:12" ht="18" customHeight="1" x14ac:dyDescent="0.35">
      <c r="I45" s="52"/>
      <c r="J45" s="52"/>
      <c r="K45" s="52"/>
    </row>
  </sheetData>
  <sheetProtection algorithmName="SHA-512" hashValue="NsqT0sVANr7bXMx6aEK0PlqB2EmvJ1GfeagmMUaq8YQwrMmOp2csPUd8feUiqENgwJqOaTWuLiKCt8bCpIZ/8A==" saltValue="b/1po+Gzm5/bEOxYgVhKRA==" spinCount="100000" sheet="1" formatCells="0" formatColumns="0" formatRows="0"/>
  <autoFilter ref="A9:L41" xr:uid="{00000000-0001-0000-0100-000000000000}"/>
  <mergeCells count="14">
    <mergeCell ref="C7:J7"/>
    <mergeCell ref="B32:G32"/>
    <mergeCell ref="B41:G41"/>
    <mergeCell ref="B42:G42"/>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6801F-DB08-4A91-9875-8AFEAF9AC5CB}">
  <sheetPr>
    <outlinePr summaryBelow="0"/>
    <pageSetUpPr fitToPage="1"/>
  </sheetPr>
  <dimension ref="A1:L260"/>
  <sheetViews>
    <sheetView showGridLines="0" showZeros="0" zoomScale="70" zoomScaleNormal="70" zoomScaleSheetLayoutView="100" workbookViewId="0">
      <pane ySplit="9" topLeftCell="A10" activePane="bottomLeft" state="frozen"/>
      <selection pane="bottomLeft" activeCell="D22" sqref="D22"/>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129</v>
      </c>
      <c r="D5" s="204"/>
      <c r="E5" s="204"/>
      <c r="F5" s="205"/>
      <c r="G5" s="203" t="s">
        <v>1484</v>
      </c>
      <c r="H5" s="204"/>
      <c r="I5" s="204"/>
      <c r="J5" s="205"/>
      <c r="K5" s="37" t="s">
        <v>755</v>
      </c>
      <c r="L5" s="38" t="s">
        <v>238</v>
      </c>
    </row>
    <row r="6" spans="1:12" ht="19.5" customHeight="1" x14ac:dyDescent="0.35">
      <c r="A6" s="198"/>
      <c r="B6" s="199"/>
      <c r="C6" s="200" t="s">
        <v>3</v>
      </c>
      <c r="D6" s="201"/>
      <c r="E6" s="201"/>
      <c r="F6" s="201"/>
      <c r="G6" s="201"/>
      <c r="H6" s="201"/>
      <c r="I6" s="201"/>
      <c r="J6" s="201"/>
      <c r="K6" s="206" t="s">
        <v>53</v>
      </c>
      <c r="L6" s="207"/>
    </row>
    <row r="7" spans="1:12" ht="45.5" customHeight="1" x14ac:dyDescent="0.35">
      <c r="A7" s="198"/>
      <c r="B7" s="199"/>
      <c r="C7" s="210" t="str">
        <f>RESUMO!G4</f>
        <v>PRÉDIO 00603 - CABINE 3</v>
      </c>
      <c r="D7" s="211"/>
      <c r="E7" s="211"/>
      <c r="F7" s="211"/>
      <c r="G7" s="211"/>
      <c r="H7" s="211"/>
      <c r="I7" s="211"/>
      <c r="J7" s="211"/>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1400</v>
      </c>
      <c r="B10" s="45"/>
      <c r="C10" s="45"/>
      <c r="D10" s="45"/>
      <c r="E10" s="45"/>
      <c r="F10" s="45"/>
      <c r="G10" s="45"/>
      <c r="H10" s="45"/>
      <c r="I10" s="45"/>
      <c r="J10" s="45"/>
      <c r="K10" s="45"/>
      <c r="L10" s="46"/>
    </row>
    <row r="11" spans="1:12" s="47" customFormat="1" ht="15.5" x14ac:dyDescent="0.35">
      <c r="A11" s="55"/>
      <c r="B11" s="137" t="s">
        <v>1422</v>
      </c>
      <c r="C11" s="59"/>
      <c r="D11" s="60"/>
      <c r="E11" s="61"/>
      <c r="F11" s="97"/>
      <c r="G11" s="98"/>
      <c r="H11" s="71">
        <f>SUBTOTAL(9,H12:H51)</f>
        <v>0</v>
      </c>
      <c r="I11" s="71">
        <f>SUBTOTAL(9,I12:I51)</f>
        <v>0</v>
      </c>
      <c r="J11" s="71">
        <f>SUBTOTAL(9,J12:J51)</f>
        <v>0</v>
      </c>
      <c r="K11" s="76"/>
      <c r="L11" s="71">
        <f>SUBTOTAL(9,L12:L51)</f>
        <v>0</v>
      </c>
    </row>
    <row r="12" spans="1:12" s="47" customFormat="1" ht="15.5" x14ac:dyDescent="0.35">
      <c r="A12" s="56">
        <v>1</v>
      </c>
      <c r="B12" s="83" t="s">
        <v>163</v>
      </c>
      <c r="C12" s="62"/>
      <c r="D12" s="63"/>
      <c r="E12" s="64"/>
      <c r="F12" s="48"/>
      <c r="G12" s="49"/>
      <c r="H12" s="72">
        <f>SUBTOTAL(9,H13:H16)</f>
        <v>0</v>
      </c>
      <c r="I12" s="72">
        <f>SUBTOTAL(9,I13:I16)</f>
        <v>0</v>
      </c>
      <c r="J12" s="72">
        <f>SUBTOTAL(9,J13:J16)</f>
        <v>0</v>
      </c>
      <c r="K12" s="49"/>
      <c r="L12" s="72">
        <f>SUBTOTAL(9,L13:L16)</f>
        <v>0</v>
      </c>
    </row>
    <row r="13" spans="1:12" s="47" customFormat="1" ht="15.5" x14ac:dyDescent="0.35">
      <c r="A13" s="57" t="s">
        <v>11</v>
      </c>
      <c r="B13" s="84" t="s">
        <v>213</v>
      </c>
      <c r="C13" s="65"/>
      <c r="D13" s="65"/>
      <c r="E13" s="65"/>
      <c r="F13" s="31"/>
      <c r="G13" s="8"/>
      <c r="H13" s="73"/>
      <c r="I13" s="73"/>
      <c r="J13" s="73"/>
      <c r="K13" s="29"/>
      <c r="L13" s="73"/>
    </row>
    <row r="14" spans="1:12" s="47" customFormat="1" ht="15.5" x14ac:dyDescent="0.35">
      <c r="A14" s="58" t="s">
        <v>131</v>
      </c>
      <c r="B14" s="82" t="s">
        <v>214</v>
      </c>
      <c r="C14" s="66"/>
      <c r="D14" s="67" t="s">
        <v>172</v>
      </c>
      <c r="E14" s="68">
        <v>48</v>
      </c>
      <c r="F14" s="32"/>
      <c r="G14" s="33"/>
      <c r="H14" s="3">
        <f t="shared" ref="H14:H16" si="0">E14*F14</f>
        <v>0</v>
      </c>
      <c r="I14" s="3">
        <f t="shared" ref="I14:I16" si="1">E14*G14</f>
        <v>0</v>
      </c>
      <c r="J14" s="3">
        <f t="shared" ref="J14:J16" si="2">H14+I14</f>
        <v>0</v>
      </c>
      <c r="K14" s="3">
        <f>(F14+G14)*(1+RESUMO!$P$14)</f>
        <v>0</v>
      </c>
      <c r="L14" s="3">
        <f t="shared" ref="L14:L16" si="3">E14*K14</f>
        <v>0</v>
      </c>
    </row>
    <row r="15" spans="1:12" s="47" customFormat="1" ht="15.5" x14ac:dyDescent="0.35">
      <c r="A15" s="58" t="s">
        <v>207</v>
      </c>
      <c r="B15" s="82" t="s">
        <v>215</v>
      </c>
      <c r="C15" s="66"/>
      <c r="D15" s="67" t="s">
        <v>1478</v>
      </c>
      <c r="E15" s="68">
        <v>10</v>
      </c>
      <c r="F15" s="32"/>
      <c r="G15" s="33"/>
      <c r="H15" s="3">
        <f t="shared" si="0"/>
        <v>0</v>
      </c>
      <c r="I15" s="3">
        <f t="shared" si="1"/>
        <v>0</v>
      </c>
      <c r="J15" s="3">
        <f t="shared" si="2"/>
        <v>0</v>
      </c>
      <c r="K15" s="3">
        <f>(F15+G15)*(1+RESUMO!$P$14)</f>
        <v>0</v>
      </c>
      <c r="L15" s="3">
        <f t="shared" si="3"/>
        <v>0</v>
      </c>
    </row>
    <row r="16" spans="1:12" s="47" customFormat="1" ht="62" x14ac:dyDescent="0.35">
      <c r="A16" s="58" t="s">
        <v>208</v>
      </c>
      <c r="B16" s="82" t="s">
        <v>216</v>
      </c>
      <c r="C16" s="66"/>
      <c r="D16" s="67" t="s">
        <v>172</v>
      </c>
      <c r="E16" s="68">
        <v>16</v>
      </c>
      <c r="F16" s="32"/>
      <c r="G16" s="33"/>
      <c r="H16" s="3">
        <f t="shared" si="0"/>
        <v>0</v>
      </c>
      <c r="I16" s="3">
        <f t="shared" si="1"/>
        <v>0</v>
      </c>
      <c r="J16" s="3">
        <f t="shared" si="2"/>
        <v>0</v>
      </c>
      <c r="K16" s="3">
        <f>(F16+G16)*(1+RESUMO!$P$14)</f>
        <v>0</v>
      </c>
      <c r="L16" s="3">
        <f t="shared" si="3"/>
        <v>0</v>
      </c>
    </row>
    <row r="17" spans="1:12" s="47" customFormat="1" ht="15.5" x14ac:dyDescent="0.35">
      <c r="A17" s="81">
        <v>2</v>
      </c>
      <c r="B17" s="83" t="s">
        <v>217</v>
      </c>
      <c r="C17" s="138"/>
      <c r="D17" s="139"/>
      <c r="E17" s="140"/>
      <c r="F17" s="27"/>
      <c r="G17" s="2"/>
      <c r="H17" s="72">
        <f>SUBTOTAL(9,H18:H33)</f>
        <v>0</v>
      </c>
      <c r="I17" s="72">
        <f>SUBTOTAL(9,I18:I33)</f>
        <v>0</v>
      </c>
      <c r="J17" s="72">
        <f>SUBTOTAL(9,J18:J33)</f>
        <v>0</v>
      </c>
      <c r="K17" s="49"/>
      <c r="L17" s="72">
        <f>SUBTOTAL(9,L18:L33)</f>
        <v>0</v>
      </c>
    </row>
    <row r="18" spans="1:12" s="47" customFormat="1" ht="15.5" x14ac:dyDescent="0.35">
      <c r="A18" s="80" t="s">
        <v>12</v>
      </c>
      <c r="B18" s="84" t="s">
        <v>1187</v>
      </c>
      <c r="C18" s="141"/>
      <c r="D18" s="142"/>
      <c r="E18" s="143"/>
      <c r="F18" s="31"/>
      <c r="G18" s="8"/>
      <c r="H18" s="73"/>
      <c r="I18" s="73"/>
      <c r="J18" s="73"/>
      <c r="K18" s="29"/>
      <c r="L18" s="73"/>
    </row>
    <row r="19" spans="1:12" s="47" customFormat="1" ht="62" x14ac:dyDescent="0.35">
      <c r="A19" s="58" t="s">
        <v>20</v>
      </c>
      <c r="B19" s="82" t="s">
        <v>1423</v>
      </c>
      <c r="C19" s="66"/>
      <c r="D19" s="67" t="s">
        <v>14</v>
      </c>
      <c r="E19" s="68">
        <v>8</v>
      </c>
      <c r="F19" s="32"/>
      <c r="G19" s="33"/>
      <c r="H19" s="3">
        <f t="shared" ref="H19" si="4">E19*F19</f>
        <v>0</v>
      </c>
      <c r="I19" s="3">
        <f t="shared" ref="I19" si="5">E19*G19</f>
        <v>0</v>
      </c>
      <c r="J19" s="3">
        <f t="shared" ref="J19" si="6">H19+I19</f>
        <v>0</v>
      </c>
      <c r="K19" s="3">
        <f>(F19+G19)*(1+RESUMO!$P$14)</f>
        <v>0</v>
      </c>
      <c r="L19" s="3">
        <f t="shared" ref="L19" si="7">E19*K19</f>
        <v>0</v>
      </c>
    </row>
    <row r="20" spans="1:12" s="47" customFormat="1" ht="15.5" x14ac:dyDescent="0.35">
      <c r="A20" s="80" t="s">
        <v>25</v>
      </c>
      <c r="B20" s="84" t="s">
        <v>166</v>
      </c>
      <c r="C20" s="141"/>
      <c r="D20" s="142"/>
      <c r="E20" s="143"/>
      <c r="F20" s="31"/>
      <c r="G20" s="8"/>
      <c r="H20" s="73"/>
      <c r="I20" s="73"/>
      <c r="J20" s="73"/>
      <c r="K20" s="29"/>
      <c r="L20" s="73"/>
    </row>
    <row r="21" spans="1:12" s="47" customFormat="1" ht="15.5" x14ac:dyDescent="0.35">
      <c r="A21" s="58" t="s">
        <v>83</v>
      </c>
      <c r="B21" s="82" t="s">
        <v>1424</v>
      </c>
      <c r="C21" s="66"/>
      <c r="D21" s="67" t="s">
        <v>14</v>
      </c>
      <c r="E21" s="68">
        <v>56.5</v>
      </c>
      <c r="F21" s="32"/>
      <c r="G21" s="33"/>
      <c r="H21" s="3">
        <f t="shared" ref="H21:H22" si="8">E21*F21</f>
        <v>0</v>
      </c>
      <c r="I21" s="3">
        <f t="shared" ref="I21:I22" si="9">E21*G21</f>
        <v>0</v>
      </c>
      <c r="J21" s="3">
        <f t="shared" ref="J21:J22" si="10">H21+I21</f>
        <v>0</v>
      </c>
      <c r="K21" s="3">
        <f>(F21+G21)*(1+RESUMO!$P$14)</f>
        <v>0</v>
      </c>
      <c r="L21" s="3">
        <f t="shared" ref="L21:L22" si="11">E21*K21</f>
        <v>0</v>
      </c>
    </row>
    <row r="22" spans="1:12" s="47" customFormat="1" ht="15.5" x14ac:dyDescent="0.35">
      <c r="A22" s="58" t="s">
        <v>84</v>
      </c>
      <c r="B22" s="82" t="s">
        <v>1425</v>
      </c>
      <c r="C22" s="66"/>
      <c r="D22" s="67" t="s">
        <v>173</v>
      </c>
      <c r="E22" s="68">
        <v>30</v>
      </c>
      <c r="F22" s="32"/>
      <c r="G22" s="33"/>
      <c r="H22" s="3">
        <f t="shared" si="8"/>
        <v>0</v>
      </c>
      <c r="I22" s="3">
        <f t="shared" si="9"/>
        <v>0</v>
      </c>
      <c r="J22" s="3">
        <f t="shared" si="10"/>
        <v>0</v>
      </c>
      <c r="K22" s="3">
        <f>(F22+G22)*(1+RESUMO!$P$14)</f>
        <v>0</v>
      </c>
      <c r="L22" s="3">
        <f t="shared" si="11"/>
        <v>0</v>
      </c>
    </row>
    <row r="23" spans="1:12" s="47" customFormat="1" ht="15.5" x14ac:dyDescent="0.35">
      <c r="A23" s="80" t="s">
        <v>138</v>
      </c>
      <c r="B23" s="84" t="s">
        <v>170</v>
      </c>
      <c r="C23" s="141"/>
      <c r="D23" s="142" t="s">
        <v>225</v>
      </c>
      <c r="E23" s="143"/>
      <c r="F23" s="31"/>
      <c r="G23" s="8"/>
      <c r="H23" s="73"/>
      <c r="I23" s="73"/>
      <c r="J23" s="73"/>
      <c r="K23" s="29"/>
      <c r="L23" s="73"/>
    </row>
    <row r="24" spans="1:12" s="47" customFormat="1" ht="31" x14ac:dyDescent="0.35">
      <c r="A24" s="58" t="s">
        <v>139</v>
      </c>
      <c r="B24" s="82" t="s">
        <v>218</v>
      </c>
      <c r="C24" s="66"/>
      <c r="D24" s="67" t="s">
        <v>14</v>
      </c>
      <c r="E24" s="68">
        <v>320</v>
      </c>
      <c r="F24" s="32"/>
      <c r="G24" s="33"/>
      <c r="H24" s="3">
        <f t="shared" ref="H24:H29" si="12">E24*F24</f>
        <v>0</v>
      </c>
      <c r="I24" s="3">
        <f t="shared" ref="I24:I29" si="13">E24*G24</f>
        <v>0</v>
      </c>
      <c r="J24" s="3">
        <f t="shared" ref="J24:J29" si="14">H24+I24</f>
        <v>0</v>
      </c>
      <c r="K24" s="3">
        <f>(F24+G24)*(1+RESUMO!$P$14)</f>
        <v>0</v>
      </c>
      <c r="L24" s="3">
        <f t="shared" ref="L24:L29" si="15">E24*K24</f>
        <v>0</v>
      </c>
    </row>
    <row r="25" spans="1:12" s="47" customFormat="1" ht="31" x14ac:dyDescent="0.35">
      <c r="A25" s="58" t="s">
        <v>140</v>
      </c>
      <c r="B25" s="82" t="s">
        <v>1426</v>
      </c>
      <c r="C25" s="66"/>
      <c r="D25" s="67" t="s">
        <v>14</v>
      </c>
      <c r="E25" s="68">
        <v>350</v>
      </c>
      <c r="F25" s="32"/>
      <c r="G25" s="33"/>
      <c r="H25" s="3">
        <f t="shared" si="12"/>
        <v>0</v>
      </c>
      <c r="I25" s="3">
        <f t="shared" si="13"/>
        <v>0</v>
      </c>
      <c r="J25" s="3">
        <f t="shared" si="14"/>
        <v>0</v>
      </c>
      <c r="K25" s="3">
        <f>(F25+G25)*(1+RESUMO!$P$14)</f>
        <v>0</v>
      </c>
      <c r="L25" s="3">
        <f t="shared" si="15"/>
        <v>0</v>
      </c>
    </row>
    <row r="26" spans="1:12" s="47" customFormat="1" ht="15.5" x14ac:dyDescent="0.35">
      <c r="A26" s="58" t="s">
        <v>141</v>
      </c>
      <c r="B26" s="82" t="s">
        <v>1427</v>
      </c>
      <c r="C26" s="66"/>
      <c r="D26" s="67" t="s">
        <v>96</v>
      </c>
      <c r="E26" s="68">
        <v>20</v>
      </c>
      <c r="F26" s="32"/>
      <c r="G26" s="33"/>
      <c r="H26" s="3">
        <f t="shared" si="12"/>
        <v>0</v>
      </c>
      <c r="I26" s="3">
        <f t="shared" si="13"/>
        <v>0</v>
      </c>
      <c r="J26" s="3">
        <f t="shared" si="14"/>
        <v>0</v>
      </c>
      <c r="K26" s="3">
        <f>(F26+G26)*(1+RESUMO!$P$14)</f>
        <v>0</v>
      </c>
      <c r="L26" s="3">
        <f t="shared" si="15"/>
        <v>0</v>
      </c>
    </row>
    <row r="27" spans="1:12" s="47" customFormat="1" ht="31" x14ac:dyDescent="0.35">
      <c r="A27" s="58" t="s">
        <v>142</v>
      </c>
      <c r="B27" s="82" t="s">
        <v>1428</v>
      </c>
      <c r="C27" s="66"/>
      <c r="D27" s="67" t="s">
        <v>96</v>
      </c>
      <c r="E27" s="68">
        <v>20</v>
      </c>
      <c r="F27" s="32"/>
      <c r="G27" s="33"/>
      <c r="H27" s="3">
        <f t="shared" si="12"/>
        <v>0</v>
      </c>
      <c r="I27" s="3">
        <f t="shared" si="13"/>
        <v>0</v>
      </c>
      <c r="J27" s="3">
        <f t="shared" si="14"/>
        <v>0</v>
      </c>
      <c r="K27" s="3">
        <f>(F27+G27)*(1+RESUMO!$P$14)</f>
        <v>0</v>
      </c>
      <c r="L27" s="3">
        <f t="shared" si="15"/>
        <v>0</v>
      </c>
    </row>
    <row r="28" spans="1:12" s="47" customFormat="1" ht="31" x14ac:dyDescent="0.35">
      <c r="A28" s="58" t="s">
        <v>143</v>
      </c>
      <c r="B28" s="82" t="s">
        <v>1429</v>
      </c>
      <c r="C28" s="66"/>
      <c r="D28" s="67" t="s">
        <v>96</v>
      </c>
      <c r="E28" s="68">
        <v>2</v>
      </c>
      <c r="F28" s="32"/>
      <c r="G28" s="33"/>
      <c r="H28" s="3">
        <f t="shared" si="12"/>
        <v>0</v>
      </c>
      <c r="I28" s="3">
        <f t="shared" si="13"/>
        <v>0</v>
      </c>
      <c r="J28" s="3">
        <f t="shared" si="14"/>
        <v>0</v>
      </c>
      <c r="K28" s="3">
        <f>(F28+G28)*(1+RESUMO!$P$14)</f>
        <v>0</v>
      </c>
      <c r="L28" s="3">
        <f t="shared" si="15"/>
        <v>0</v>
      </c>
    </row>
    <row r="29" spans="1:12" s="47" customFormat="1" ht="31" x14ac:dyDescent="0.35">
      <c r="A29" s="58" t="s">
        <v>210</v>
      </c>
      <c r="B29" s="82" t="s">
        <v>1430</v>
      </c>
      <c r="C29" s="66"/>
      <c r="D29" s="67" t="s">
        <v>96</v>
      </c>
      <c r="E29" s="68">
        <v>3</v>
      </c>
      <c r="F29" s="32"/>
      <c r="G29" s="33"/>
      <c r="H29" s="3">
        <f t="shared" si="12"/>
        <v>0</v>
      </c>
      <c r="I29" s="3">
        <f t="shared" si="13"/>
        <v>0</v>
      </c>
      <c r="J29" s="3">
        <f t="shared" si="14"/>
        <v>0</v>
      </c>
      <c r="K29" s="3">
        <f>(F29+G29)*(1+RESUMO!$P$14)</f>
        <v>0</v>
      </c>
      <c r="L29" s="3">
        <f t="shared" si="15"/>
        <v>0</v>
      </c>
    </row>
    <row r="30" spans="1:12" s="47" customFormat="1" ht="15.5" x14ac:dyDescent="0.35">
      <c r="A30" s="80" t="s">
        <v>144</v>
      </c>
      <c r="B30" s="84" t="s">
        <v>219</v>
      </c>
      <c r="C30" s="141"/>
      <c r="D30" s="142" t="s">
        <v>225</v>
      </c>
      <c r="E30" s="143"/>
      <c r="F30" s="31"/>
      <c r="G30" s="8"/>
      <c r="H30" s="73"/>
      <c r="I30" s="73"/>
      <c r="J30" s="73"/>
      <c r="K30" s="29"/>
      <c r="L30" s="73"/>
    </row>
    <row r="31" spans="1:12" s="47" customFormat="1" ht="46.5" x14ac:dyDescent="0.35">
      <c r="A31" s="58" t="s">
        <v>145</v>
      </c>
      <c r="B31" s="82" t="s">
        <v>220</v>
      </c>
      <c r="C31" s="66"/>
      <c r="D31" s="67" t="s">
        <v>15</v>
      </c>
      <c r="E31" s="68">
        <v>19</v>
      </c>
      <c r="F31" s="32"/>
      <c r="G31" s="33"/>
      <c r="H31" s="3">
        <f t="shared" ref="H31:H33" si="16">E31*F31</f>
        <v>0</v>
      </c>
      <c r="I31" s="3">
        <f t="shared" ref="I31:I33" si="17">E31*G31</f>
        <v>0</v>
      </c>
      <c r="J31" s="3">
        <f t="shared" ref="J31:J33" si="18">H31+I31</f>
        <v>0</v>
      </c>
      <c r="K31" s="3">
        <f>(F31+G31)*(1+RESUMO!$P$14)</f>
        <v>0</v>
      </c>
      <c r="L31" s="3">
        <f t="shared" ref="L31:L33" si="19">E31*K31</f>
        <v>0</v>
      </c>
    </row>
    <row r="32" spans="1:12" s="47" customFormat="1" ht="15.5" x14ac:dyDescent="0.35">
      <c r="A32" s="58" t="s">
        <v>146</v>
      </c>
      <c r="B32" s="82" t="s">
        <v>221</v>
      </c>
      <c r="C32" s="66"/>
      <c r="D32" s="67" t="s">
        <v>14</v>
      </c>
      <c r="E32" s="68">
        <v>19</v>
      </c>
      <c r="F32" s="32"/>
      <c r="G32" s="33"/>
      <c r="H32" s="3">
        <f t="shared" si="16"/>
        <v>0</v>
      </c>
      <c r="I32" s="3">
        <f t="shared" si="17"/>
        <v>0</v>
      </c>
      <c r="J32" s="3">
        <f t="shared" si="18"/>
        <v>0</v>
      </c>
      <c r="K32" s="3">
        <f>(F32+G32)*(1+RESUMO!$P$14)</f>
        <v>0</v>
      </c>
      <c r="L32" s="3">
        <f t="shared" si="19"/>
        <v>0</v>
      </c>
    </row>
    <row r="33" spans="1:12" s="47" customFormat="1" ht="46.5" x14ac:dyDescent="0.35">
      <c r="A33" s="58" t="s">
        <v>211</v>
      </c>
      <c r="B33" s="82" t="s">
        <v>222</v>
      </c>
      <c r="C33" s="66"/>
      <c r="D33" s="67" t="s">
        <v>15</v>
      </c>
      <c r="E33" s="68">
        <v>19</v>
      </c>
      <c r="F33" s="32"/>
      <c r="G33" s="33"/>
      <c r="H33" s="3">
        <f t="shared" si="16"/>
        <v>0</v>
      </c>
      <c r="I33" s="3">
        <f t="shared" si="17"/>
        <v>0</v>
      </c>
      <c r="J33" s="3">
        <f t="shared" si="18"/>
        <v>0</v>
      </c>
      <c r="K33" s="3">
        <f>(F33+G33)*(1+RESUMO!$P$14)</f>
        <v>0</v>
      </c>
      <c r="L33" s="3">
        <f t="shared" si="19"/>
        <v>0</v>
      </c>
    </row>
    <row r="34" spans="1:12" s="47" customFormat="1" ht="15.5" x14ac:dyDescent="0.35">
      <c r="A34" s="81">
        <v>3</v>
      </c>
      <c r="B34" s="83" t="s">
        <v>223</v>
      </c>
      <c r="C34" s="138"/>
      <c r="D34" s="139"/>
      <c r="E34" s="140"/>
      <c r="F34" s="27"/>
      <c r="G34" s="2"/>
      <c r="H34" s="72">
        <f>SUBTOTAL(9,H35:H51)</f>
        <v>0</v>
      </c>
      <c r="I34" s="72">
        <f>SUBTOTAL(9,I35:I51)</f>
        <v>0</v>
      </c>
      <c r="J34" s="72">
        <f>SUBTOTAL(9,J35:J51)</f>
        <v>0</v>
      </c>
      <c r="K34" s="49"/>
      <c r="L34" s="72">
        <f>SUBTOTAL(9,L35:L51)</f>
        <v>0</v>
      </c>
    </row>
    <row r="35" spans="1:12" s="47" customFormat="1" ht="15.5" x14ac:dyDescent="0.35">
      <c r="A35" s="80" t="s">
        <v>13</v>
      </c>
      <c r="B35" s="84" t="s">
        <v>224</v>
      </c>
      <c r="C35" s="141"/>
      <c r="D35" s="142"/>
      <c r="E35" s="143"/>
      <c r="F35" s="31"/>
      <c r="G35" s="8"/>
      <c r="H35" s="73"/>
      <c r="I35" s="73"/>
      <c r="J35" s="73"/>
      <c r="K35" s="29"/>
      <c r="L35" s="73"/>
    </row>
    <row r="36" spans="1:12" s="47" customFormat="1" ht="46.5" x14ac:dyDescent="0.35">
      <c r="A36" s="58" t="s">
        <v>22</v>
      </c>
      <c r="B36" s="82" t="s">
        <v>1431</v>
      </c>
      <c r="C36" s="66"/>
      <c r="D36" s="67" t="s">
        <v>96</v>
      </c>
      <c r="E36" s="68">
        <v>1</v>
      </c>
      <c r="F36" s="32"/>
      <c r="G36" s="33"/>
      <c r="H36" s="3">
        <f t="shared" ref="H36:H51" si="20">E36*F36</f>
        <v>0</v>
      </c>
      <c r="I36" s="3">
        <f t="shared" ref="I36:I51" si="21">E36*G36</f>
        <v>0</v>
      </c>
      <c r="J36" s="3">
        <f t="shared" ref="J36:J51" si="22">H36+I36</f>
        <v>0</v>
      </c>
      <c r="K36" s="3">
        <f>(F36+G36)*(1+RESUMO!$P$14)</f>
        <v>0</v>
      </c>
      <c r="L36" s="3">
        <f t="shared" ref="L36:L51" si="23">E36*K36</f>
        <v>0</v>
      </c>
    </row>
    <row r="37" spans="1:12" s="47" customFormat="1" ht="31" x14ac:dyDescent="0.35">
      <c r="A37" s="58" t="s">
        <v>26</v>
      </c>
      <c r="B37" s="82" t="s">
        <v>1432</v>
      </c>
      <c r="C37" s="66"/>
      <c r="D37" s="67" t="s">
        <v>96</v>
      </c>
      <c r="E37" s="68">
        <v>3</v>
      </c>
      <c r="F37" s="32"/>
      <c r="G37" s="33"/>
      <c r="H37" s="3">
        <f t="shared" si="20"/>
        <v>0</v>
      </c>
      <c r="I37" s="3">
        <f t="shared" si="21"/>
        <v>0</v>
      </c>
      <c r="J37" s="3">
        <f t="shared" si="22"/>
        <v>0</v>
      </c>
      <c r="K37" s="3">
        <f>(F37+G37)*(1+RESUMO!$P$14)</f>
        <v>0</v>
      </c>
      <c r="L37" s="3">
        <f t="shared" si="23"/>
        <v>0</v>
      </c>
    </row>
    <row r="38" spans="1:12" s="47" customFormat="1" ht="46.5" x14ac:dyDescent="0.35">
      <c r="A38" s="58" t="s">
        <v>160</v>
      </c>
      <c r="B38" s="82" t="s">
        <v>1433</v>
      </c>
      <c r="C38" s="66"/>
      <c r="D38" s="67" t="s">
        <v>96</v>
      </c>
      <c r="E38" s="68">
        <v>1</v>
      </c>
      <c r="F38" s="32"/>
      <c r="G38" s="33"/>
      <c r="H38" s="3">
        <f t="shared" si="20"/>
        <v>0</v>
      </c>
      <c r="I38" s="3">
        <f t="shared" si="21"/>
        <v>0</v>
      </c>
      <c r="J38" s="3">
        <f t="shared" si="22"/>
        <v>0</v>
      </c>
      <c r="K38" s="3">
        <f>(F38+G38)*(1+RESUMO!$P$14)</f>
        <v>0</v>
      </c>
      <c r="L38" s="3">
        <f t="shared" si="23"/>
        <v>0</v>
      </c>
    </row>
    <row r="39" spans="1:12" s="47" customFormat="1" ht="31" x14ac:dyDescent="0.35">
      <c r="A39" s="58" t="s">
        <v>212</v>
      </c>
      <c r="B39" s="82" t="s">
        <v>1434</v>
      </c>
      <c r="C39" s="66"/>
      <c r="D39" s="67" t="s">
        <v>96</v>
      </c>
      <c r="E39" s="68">
        <v>4</v>
      </c>
      <c r="F39" s="32"/>
      <c r="G39" s="33"/>
      <c r="H39" s="3">
        <f t="shared" si="20"/>
        <v>0</v>
      </c>
      <c r="I39" s="3">
        <f t="shared" si="21"/>
        <v>0</v>
      </c>
      <c r="J39" s="3">
        <f t="shared" si="22"/>
        <v>0</v>
      </c>
      <c r="K39" s="3">
        <f>(F39+G39)*(1+RESUMO!$P$14)</f>
        <v>0</v>
      </c>
      <c r="L39" s="3">
        <f t="shared" si="23"/>
        <v>0</v>
      </c>
    </row>
    <row r="40" spans="1:12" s="47" customFormat="1" ht="31" x14ac:dyDescent="0.35">
      <c r="A40" s="58" t="s">
        <v>645</v>
      </c>
      <c r="B40" s="82" t="s">
        <v>1435</v>
      </c>
      <c r="C40" s="66"/>
      <c r="D40" s="67" t="s">
        <v>96</v>
      </c>
      <c r="E40" s="68">
        <v>4</v>
      </c>
      <c r="F40" s="32"/>
      <c r="G40" s="33"/>
      <c r="H40" s="3">
        <f t="shared" si="20"/>
        <v>0</v>
      </c>
      <c r="I40" s="3">
        <f t="shared" si="21"/>
        <v>0</v>
      </c>
      <c r="J40" s="3">
        <f t="shared" si="22"/>
        <v>0</v>
      </c>
      <c r="K40" s="3">
        <f>(F40+G40)*(1+RESUMO!$P$14)</f>
        <v>0</v>
      </c>
      <c r="L40" s="3">
        <f t="shared" si="23"/>
        <v>0</v>
      </c>
    </row>
    <row r="41" spans="1:12" s="47" customFormat="1" ht="46.5" x14ac:dyDescent="0.35">
      <c r="A41" s="58" t="s">
        <v>646</v>
      </c>
      <c r="B41" s="82" t="s">
        <v>1436</v>
      </c>
      <c r="C41" s="66"/>
      <c r="D41" s="67" t="s">
        <v>96</v>
      </c>
      <c r="E41" s="68">
        <v>9</v>
      </c>
      <c r="F41" s="32"/>
      <c r="G41" s="33"/>
      <c r="H41" s="3">
        <f t="shared" si="20"/>
        <v>0</v>
      </c>
      <c r="I41" s="3">
        <f t="shared" si="21"/>
        <v>0</v>
      </c>
      <c r="J41" s="3">
        <f t="shared" si="22"/>
        <v>0</v>
      </c>
      <c r="K41" s="3">
        <f>(F41+G41)*(1+RESUMO!$P$14)</f>
        <v>0</v>
      </c>
      <c r="L41" s="3">
        <f t="shared" si="23"/>
        <v>0</v>
      </c>
    </row>
    <row r="42" spans="1:12" s="47" customFormat="1" ht="31" x14ac:dyDescent="0.35">
      <c r="A42" s="58" t="s">
        <v>647</v>
      </c>
      <c r="B42" s="82" t="s">
        <v>1437</v>
      </c>
      <c r="C42" s="66"/>
      <c r="D42" s="67" t="s">
        <v>96</v>
      </c>
      <c r="E42" s="68">
        <v>1</v>
      </c>
      <c r="F42" s="32"/>
      <c r="G42" s="33"/>
      <c r="H42" s="3">
        <f t="shared" si="20"/>
        <v>0</v>
      </c>
      <c r="I42" s="3">
        <f t="shared" si="21"/>
        <v>0</v>
      </c>
      <c r="J42" s="3">
        <f t="shared" si="22"/>
        <v>0</v>
      </c>
      <c r="K42" s="3">
        <f>(F42+G42)*(1+RESUMO!$P$14)</f>
        <v>0</v>
      </c>
      <c r="L42" s="3">
        <f t="shared" si="23"/>
        <v>0</v>
      </c>
    </row>
    <row r="43" spans="1:12" s="47" customFormat="1" ht="31" x14ac:dyDescent="0.35">
      <c r="A43" s="58" t="s">
        <v>648</v>
      </c>
      <c r="B43" s="82" t="s">
        <v>1438</v>
      </c>
      <c r="C43" s="66"/>
      <c r="D43" s="67" t="s">
        <v>96</v>
      </c>
      <c r="E43" s="68">
        <v>10</v>
      </c>
      <c r="F43" s="32"/>
      <c r="G43" s="33"/>
      <c r="H43" s="3">
        <f t="shared" si="20"/>
        <v>0</v>
      </c>
      <c r="I43" s="3">
        <f t="shared" si="21"/>
        <v>0</v>
      </c>
      <c r="J43" s="3">
        <f t="shared" si="22"/>
        <v>0</v>
      </c>
      <c r="K43" s="3">
        <f>(F43+G43)*(1+RESUMO!$P$14)</f>
        <v>0</v>
      </c>
      <c r="L43" s="3">
        <f t="shared" si="23"/>
        <v>0</v>
      </c>
    </row>
    <row r="44" spans="1:12" s="47" customFormat="1" ht="46.5" x14ac:dyDescent="0.35">
      <c r="A44" s="58" t="s">
        <v>649</v>
      </c>
      <c r="B44" s="82" t="s">
        <v>1439</v>
      </c>
      <c r="C44" s="66"/>
      <c r="D44" s="67" t="s">
        <v>173</v>
      </c>
      <c r="E44" s="68">
        <v>1</v>
      </c>
      <c r="F44" s="32"/>
      <c r="G44" s="33"/>
      <c r="H44" s="3">
        <f t="shared" si="20"/>
        <v>0</v>
      </c>
      <c r="I44" s="3">
        <f t="shared" si="21"/>
        <v>0</v>
      </c>
      <c r="J44" s="3">
        <f t="shared" si="22"/>
        <v>0</v>
      </c>
      <c r="K44" s="3">
        <f>(F44+G44)*(1+RESUMO!$P$14)</f>
        <v>0</v>
      </c>
      <c r="L44" s="3">
        <f t="shared" si="23"/>
        <v>0</v>
      </c>
    </row>
    <row r="45" spans="1:12" s="47" customFormat="1" ht="31" x14ac:dyDescent="0.35">
      <c r="A45" s="58" t="s">
        <v>650</v>
      </c>
      <c r="B45" s="82" t="s">
        <v>1438</v>
      </c>
      <c r="C45" s="66"/>
      <c r="D45" s="67" t="s">
        <v>96</v>
      </c>
      <c r="E45" s="68">
        <v>10</v>
      </c>
      <c r="F45" s="32"/>
      <c r="G45" s="33"/>
      <c r="H45" s="3">
        <f t="shared" si="20"/>
        <v>0</v>
      </c>
      <c r="I45" s="3">
        <f t="shared" si="21"/>
        <v>0</v>
      </c>
      <c r="J45" s="3">
        <f t="shared" si="22"/>
        <v>0</v>
      </c>
      <c r="K45" s="3">
        <f>(F45+G45)*(1+RESUMO!$P$14)</f>
        <v>0</v>
      </c>
      <c r="L45" s="3">
        <f t="shared" si="23"/>
        <v>0</v>
      </c>
    </row>
    <row r="46" spans="1:12" s="47" customFormat="1" ht="46.5" x14ac:dyDescent="0.35">
      <c r="A46" s="58" t="s">
        <v>651</v>
      </c>
      <c r="B46" s="82" t="s">
        <v>1439</v>
      </c>
      <c r="C46" s="66"/>
      <c r="D46" s="67" t="s">
        <v>173</v>
      </c>
      <c r="E46" s="68">
        <v>1</v>
      </c>
      <c r="F46" s="32"/>
      <c r="G46" s="33"/>
      <c r="H46" s="3">
        <f t="shared" si="20"/>
        <v>0</v>
      </c>
      <c r="I46" s="3">
        <f t="shared" si="21"/>
        <v>0</v>
      </c>
      <c r="J46" s="3">
        <f t="shared" si="22"/>
        <v>0</v>
      </c>
      <c r="K46" s="3">
        <f>(F46+G46)*(1+RESUMO!$P$14)</f>
        <v>0</v>
      </c>
      <c r="L46" s="3">
        <f t="shared" si="23"/>
        <v>0</v>
      </c>
    </row>
    <row r="47" spans="1:12" s="47" customFormat="1" ht="15.5" x14ac:dyDescent="0.35">
      <c r="A47" s="58" t="s">
        <v>652</v>
      </c>
      <c r="B47" s="82" t="s">
        <v>1440</v>
      </c>
      <c r="C47" s="66"/>
      <c r="D47" s="67" t="s">
        <v>96</v>
      </c>
      <c r="E47" s="68">
        <v>1</v>
      </c>
      <c r="F47" s="32"/>
      <c r="G47" s="33"/>
      <c r="H47" s="3">
        <f t="shared" si="20"/>
        <v>0</v>
      </c>
      <c r="I47" s="3">
        <f t="shared" si="21"/>
        <v>0</v>
      </c>
      <c r="J47" s="3">
        <f t="shared" si="22"/>
        <v>0</v>
      </c>
      <c r="K47" s="3">
        <f>(F47+G47)*(1+RESUMO!$P$14)</f>
        <v>0</v>
      </c>
      <c r="L47" s="3">
        <f t="shared" si="23"/>
        <v>0</v>
      </c>
    </row>
    <row r="48" spans="1:12" s="47" customFormat="1" ht="31" x14ac:dyDescent="0.35">
      <c r="A48" s="58" t="s">
        <v>1401</v>
      </c>
      <c r="B48" s="82" t="s">
        <v>1441</v>
      </c>
      <c r="C48" s="66"/>
      <c r="D48" s="67" t="s">
        <v>96</v>
      </c>
      <c r="E48" s="68">
        <v>1</v>
      </c>
      <c r="F48" s="32"/>
      <c r="G48" s="33"/>
      <c r="H48" s="3">
        <f t="shared" si="20"/>
        <v>0</v>
      </c>
      <c r="I48" s="3">
        <f t="shared" si="21"/>
        <v>0</v>
      </c>
      <c r="J48" s="3">
        <f t="shared" si="22"/>
        <v>0</v>
      </c>
      <c r="K48" s="3">
        <f>(F48+G48)*(1+RESUMO!$P$14)</f>
        <v>0</v>
      </c>
      <c r="L48" s="3">
        <f t="shared" si="23"/>
        <v>0</v>
      </c>
    </row>
    <row r="49" spans="1:12" s="47" customFormat="1" ht="31" x14ac:dyDescent="0.35">
      <c r="A49" s="58" t="s">
        <v>1402</v>
      </c>
      <c r="B49" s="82" t="s">
        <v>1442</v>
      </c>
      <c r="C49" s="66"/>
      <c r="D49" s="67" t="s">
        <v>96</v>
      </c>
      <c r="E49" s="68">
        <v>12</v>
      </c>
      <c r="F49" s="32"/>
      <c r="G49" s="33"/>
      <c r="H49" s="3">
        <f t="shared" si="20"/>
        <v>0</v>
      </c>
      <c r="I49" s="3">
        <f t="shared" si="21"/>
        <v>0</v>
      </c>
      <c r="J49" s="3">
        <f t="shared" si="22"/>
        <v>0</v>
      </c>
      <c r="K49" s="3">
        <f>(F49+G49)*(1+RESUMO!$P$14)</f>
        <v>0</v>
      </c>
      <c r="L49" s="3">
        <f t="shared" si="23"/>
        <v>0</v>
      </c>
    </row>
    <row r="50" spans="1:12" s="47" customFormat="1" ht="46.5" x14ac:dyDescent="0.35">
      <c r="A50" s="58" t="s">
        <v>1403</v>
      </c>
      <c r="B50" s="82" t="s">
        <v>1443</v>
      </c>
      <c r="C50" s="66"/>
      <c r="D50" s="67" t="s">
        <v>96</v>
      </c>
      <c r="E50" s="68">
        <v>1</v>
      </c>
      <c r="F50" s="32"/>
      <c r="G50" s="33"/>
      <c r="H50" s="3">
        <f t="shared" si="20"/>
        <v>0</v>
      </c>
      <c r="I50" s="3">
        <f t="shared" si="21"/>
        <v>0</v>
      </c>
      <c r="J50" s="3">
        <f t="shared" si="22"/>
        <v>0</v>
      </c>
      <c r="K50" s="3">
        <f>(F50+G50)*(1+RESUMO!$P$14)</f>
        <v>0</v>
      </c>
      <c r="L50" s="3">
        <f t="shared" si="23"/>
        <v>0</v>
      </c>
    </row>
    <row r="51" spans="1:12" s="47" customFormat="1" ht="31" x14ac:dyDescent="0.35">
      <c r="A51" s="58" t="s">
        <v>1404</v>
      </c>
      <c r="B51" s="82" t="s">
        <v>1444</v>
      </c>
      <c r="C51" s="66"/>
      <c r="D51" s="67" t="s">
        <v>96</v>
      </c>
      <c r="E51" s="68">
        <v>12</v>
      </c>
      <c r="F51" s="32"/>
      <c r="G51" s="33"/>
      <c r="H51" s="3">
        <f t="shared" si="20"/>
        <v>0</v>
      </c>
      <c r="I51" s="3">
        <f t="shared" si="21"/>
        <v>0</v>
      </c>
      <c r="J51" s="3">
        <f t="shared" si="22"/>
        <v>0</v>
      </c>
      <c r="K51" s="3">
        <f>(F51+G51)*(1+RESUMO!$P$14)</f>
        <v>0</v>
      </c>
      <c r="L51" s="3">
        <f t="shared" si="23"/>
        <v>0</v>
      </c>
    </row>
    <row r="52" spans="1:12" s="47" customFormat="1" ht="15.5" x14ac:dyDescent="0.35">
      <c r="A52" s="55"/>
      <c r="B52" s="137" t="s">
        <v>1445</v>
      </c>
      <c r="C52" s="59"/>
      <c r="D52" s="60"/>
      <c r="E52" s="61"/>
      <c r="F52" s="74"/>
      <c r="G52" s="75"/>
      <c r="H52" s="71">
        <f>SUBTOTAL(9,H53:H74)</f>
        <v>0</v>
      </c>
      <c r="I52" s="71">
        <f>SUBTOTAL(9,I53:I74)</f>
        <v>0</v>
      </c>
      <c r="J52" s="71">
        <f>SUBTOTAL(9,J53:J74)</f>
        <v>0</v>
      </c>
      <c r="K52" s="98"/>
      <c r="L52" s="71">
        <f>SUBTOTAL(9,L53:L74)</f>
        <v>0</v>
      </c>
    </row>
    <row r="53" spans="1:12" s="47" customFormat="1" ht="15.5" x14ac:dyDescent="0.35">
      <c r="A53" s="81">
        <v>1</v>
      </c>
      <c r="B53" s="83" t="s">
        <v>163</v>
      </c>
      <c r="C53" s="138"/>
      <c r="D53" s="139"/>
      <c r="E53" s="140"/>
      <c r="F53" s="27"/>
      <c r="G53" s="2"/>
      <c r="H53" s="72">
        <f>SUBTOTAL(9,H54:H58)</f>
        <v>0</v>
      </c>
      <c r="I53" s="72">
        <f>SUBTOTAL(9,I54:I58)</f>
        <v>0</v>
      </c>
      <c r="J53" s="72">
        <f>SUBTOTAL(9,J54:J58)</f>
        <v>0</v>
      </c>
      <c r="K53" s="49"/>
      <c r="L53" s="72">
        <f>SUBTOTAL(9,L54:L58)</f>
        <v>0</v>
      </c>
    </row>
    <row r="54" spans="1:12" s="47" customFormat="1" ht="62" x14ac:dyDescent="0.35">
      <c r="A54" s="58" t="s">
        <v>11</v>
      </c>
      <c r="B54" s="82" t="s">
        <v>1446</v>
      </c>
      <c r="C54" s="66"/>
      <c r="D54" s="67" t="s">
        <v>172</v>
      </c>
      <c r="E54" s="68">
        <v>10</v>
      </c>
      <c r="F54" s="32"/>
      <c r="G54" s="33"/>
      <c r="H54" s="3">
        <f t="shared" ref="H54" si="24">E54*F54</f>
        <v>0</v>
      </c>
      <c r="I54" s="3">
        <f t="shared" ref="I54" si="25">E54*G54</f>
        <v>0</v>
      </c>
      <c r="J54" s="3">
        <f t="shared" ref="J54" si="26">H54+I54</f>
        <v>0</v>
      </c>
      <c r="K54" s="3">
        <f>(F54+G54)*(1+RESUMO!$P$14)</f>
        <v>0</v>
      </c>
      <c r="L54" s="3">
        <f t="shared" ref="L54" si="27">E54*K54</f>
        <v>0</v>
      </c>
    </row>
    <row r="55" spans="1:12" s="47" customFormat="1" ht="15.5" x14ac:dyDescent="0.35">
      <c r="A55" s="80" t="s">
        <v>24</v>
      </c>
      <c r="B55" s="84" t="s">
        <v>213</v>
      </c>
      <c r="C55" s="141"/>
      <c r="D55" s="142"/>
      <c r="E55" s="143"/>
      <c r="F55" s="31"/>
      <c r="G55" s="8"/>
      <c r="H55" s="73"/>
      <c r="I55" s="73"/>
      <c r="J55" s="73"/>
      <c r="K55" s="29"/>
      <c r="L55" s="73"/>
    </row>
    <row r="56" spans="1:12" s="47" customFormat="1" ht="15.5" x14ac:dyDescent="0.35">
      <c r="A56" s="58" t="s">
        <v>132</v>
      </c>
      <c r="B56" s="82" t="s">
        <v>214</v>
      </c>
      <c r="C56" s="66"/>
      <c r="D56" s="67" t="s">
        <v>172</v>
      </c>
      <c r="E56" s="68">
        <v>2</v>
      </c>
      <c r="F56" s="32"/>
      <c r="G56" s="33"/>
      <c r="H56" s="3">
        <f t="shared" ref="H56:H58" si="28">E56*F56</f>
        <v>0</v>
      </c>
      <c r="I56" s="3">
        <f t="shared" ref="I56:I58" si="29">E56*G56</f>
        <v>0</v>
      </c>
      <c r="J56" s="3">
        <f t="shared" ref="J56:J58" si="30">H56+I56</f>
        <v>0</v>
      </c>
      <c r="K56" s="3">
        <f>(F56+G56)*(1+RESUMO!$P$14)</f>
        <v>0</v>
      </c>
      <c r="L56" s="3">
        <f t="shared" ref="L56:L58" si="31">E56*K56</f>
        <v>0</v>
      </c>
    </row>
    <row r="57" spans="1:12" s="47" customFormat="1" ht="15.5" x14ac:dyDescent="0.35">
      <c r="A57" s="58" t="s">
        <v>133</v>
      </c>
      <c r="B57" s="82" t="s">
        <v>215</v>
      </c>
      <c r="C57" s="66"/>
      <c r="D57" s="67" t="s">
        <v>1478</v>
      </c>
      <c r="E57" s="68">
        <v>2</v>
      </c>
      <c r="F57" s="32"/>
      <c r="G57" s="33"/>
      <c r="H57" s="3">
        <f t="shared" si="28"/>
        <v>0</v>
      </c>
      <c r="I57" s="3">
        <f t="shared" si="29"/>
        <v>0</v>
      </c>
      <c r="J57" s="3">
        <f t="shared" si="30"/>
        <v>0</v>
      </c>
      <c r="K57" s="3">
        <f>(F57+G57)*(1+RESUMO!$P$14)</f>
        <v>0</v>
      </c>
      <c r="L57" s="3">
        <f t="shared" si="31"/>
        <v>0</v>
      </c>
    </row>
    <row r="58" spans="1:12" s="47" customFormat="1" ht="62" x14ac:dyDescent="0.35">
      <c r="A58" s="58" t="s">
        <v>400</v>
      </c>
      <c r="B58" s="82" t="s">
        <v>216</v>
      </c>
      <c r="C58" s="66"/>
      <c r="D58" s="67" t="s">
        <v>172</v>
      </c>
      <c r="E58" s="68">
        <v>2</v>
      </c>
      <c r="F58" s="32"/>
      <c r="G58" s="33"/>
      <c r="H58" s="3">
        <f t="shared" si="28"/>
        <v>0</v>
      </c>
      <c r="I58" s="3">
        <f t="shared" si="29"/>
        <v>0</v>
      </c>
      <c r="J58" s="3">
        <f t="shared" si="30"/>
        <v>0</v>
      </c>
      <c r="K58" s="3">
        <f>(F58+G58)*(1+RESUMO!$P$14)</f>
        <v>0</v>
      </c>
      <c r="L58" s="3">
        <f t="shared" si="31"/>
        <v>0</v>
      </c>
    </row>
    <row r="59" spans="1:12" s="47" customFormat="1" ht="15.5" x14ac:dyDescent="0.35">
      <c r="A59" s="81">
        <v>2</v>
      </c>
      <c r="B59" s="83" t="s">
        <v>1447</v>
      </c>
      <c r="C59" s="138"/>
      <c r="D59" s="139"/>
      <c r="E59" s="140"/>
      <c r="F59" s="27"/>
      <c r="G59" s="2"/>
      <c r="H59" s="72">
        <f>SUBTOTAL(9,H60:H66)</f>
        <v>0</v>
      </c>
      <c r="I59" s="72">
        <f>SUBTOTAL(9,I60:I66)</f>
        <v>0</v>
      </c>
      <c r="J59" s="72">
        <f>SUBTOTAL(9,J60:J66)</f>
        <v>0</v>
      </c>
      <c r="K59" s="49"/>
      <c r="L59" s="72">
        <f>SUBTOTAL(9,L60:L66)</f>
        <v>0</v>
      </c>
    </row>
    <row r="60" spans="1:12" s="47" customFormat="1" ht="15.5" x14ac:dyDescent="0.35">
      <c r="A60" s="80" t="s">
        <v>12</v>
      </c>
      <c r="B60" s="84" t="s">
        <v>166</v>
      </c>
      <c r="C60" s="141"/>
      <c r="D60" s="142"/>
      <c r="E60" s="143"/>
      <c r="F60" s="31"/>
      <c r="G60" s="8"/>
      <c r="H60" s="73"/>
      <c r="I60" s="73"/>
      <c r="J60" s="73"/>
      <c r="K60" s="29"/>
      <c r="L60" s="73"/>
    </row>
    <row r="61" spans="1:12" s="47" customFormat="1" ht="15.5" x14ac:dyDescent="0.35">
      <c r="A61" s="58" t="s">
        <v>20</v>
      </c>
      <c r="B61" s="82" t="s">
        <v>168</v>
      </c>
      <c r="C61" s="66"/>
      <c r="D61" s="67" t="s">
        <v>14</v>
      </c>
      <c r="E61" s="68">
        <v>4</v>
      </c>
      <c r="F61" s="32"/>
      <c r="G61" s="33"/>
      <c r="H61" s="3">
        <f t="shared" ref="H61:H62" si="32">E61*F61</f>
        <v>0</v>
      </c>
      <c r="I61" s="3">
        <f t="shared" ref="I61:I62" si="33">E61*G61</f>
        <v>0</v>
      </c>
      <c r="J61" s="3">
        <f t="shared" ref="J61:J62" si="34">H61+I61</f>
        <v>0</v>
      </c>
      <c r="K61" s="3">
        <f>(F61+G61)*(1+RESUMO!$P$14)</f>
        <v>0</v>
      </c>
      <c r="L61" s="3">
        <f t="shared" ref="L61:L62" si="35">E61*K61</f>
        <v>0</v>
      </c>
    </row>
    <row r="62" spans="1:12" s="47" customFormat="1" ht="15.5" x14ac:dyDescent="0.35">
      <c r="A62" s="58" t="s">
        <v>21</v>
      </c>
      <c r="B62" s="82" t="s">
        <v>169</v>
      </c>
      <c r="C62" s="66"/>
      <c r="D62" s="67" t="s">
        <v>173</v>
      </c>
      <c r="E62" s="68">
        <v>5</v>
      </c>
      <c r="F62" s="32"/>
      <c r="G62" s="33"/>
      <c r="H62" s="3">
        <f t="shared" si="32"/>
        <v>0</v>
      </c>
      <c r="I62" s="3">
        <f t="shared" si="33"/>
        <v>0</v>
      </c>
      <c r="J62" s="3">
        <f t="shared" si="34"/>
        <v>0</v>
      </c>
      <c r="K62" s="3">
        <f>(F62+G62)*(1+RESUMO!$P$14)</f>
        <v>0</v>
      </c>
      <c r="L62" s="3">
        <f t="shared" si="35"/>
        <v>0</v>
      </c>
    </row>
    <row r="63" spans="1:12" s="47" customFormat="1" ht="15.5" x14ac:dyDescent="0.35">
      <c r="A63" s="80" t="s">
        <v>25</v>
      </c>
      <c r="B63" s="84" t="s">
        <v>219</v>
      </c>
      <c r="C63" s="141"/>
      <c r="D63" s="142"/>
      <c r="E63" s="143"/>
      <c r="F63" s="31"/>
      <c r="G63" s="8"/>
      <c r="H63" s="73"/>
      <c r="I63" s="73"/>
      <c r="J63" s="73"/>
      <c r="K63" s="29"/>
      <c r="L63" s="73"/>
    </row>
    <row r="64" spans="1:12" s="47" customFormat="1" ht="15.5" x14ac:dyDescent="0.35">
      <c r="A64" s="58" t="s">
        <v>83</v>
      </c>
      <c r="B64" s="82" t="s">
        <v>659</v>
      </c>
      <c r="C64" s="66"/>
      <c r="D64" s="67" t="s">
        <v>14</v>
      </c>
      <c r="E64" s="68">
        <v>3</v>
      </c>
      <c r="F64" s="32"/>
      <c r="G64" s="33"/>
      <c r="H64" s="3">
        <f t="shared" ref="H64:H66" si="36">E64*F64</f>
        <v>0</v>
      </c>
      <c r="I64" s="3">
        <f t="shared" ref="I64:I66" si="37">E64*G64</f>
        <v>0</v>
      </c>
      <c r="J64" s="3">
        <f t="shared" ref="J64:J66" si="38">H64+I64</f>
        <v>0</v>
      </c>
      <c r="K64" s="3">
        <f>(F64+G64)*(1+RESUMO!$P$14)</f>
        <v>0</v>
      </c>
      <c r="L64" s="3">
        <f t="shared" ref="L64:L66" si="39">E64*K64</f>
        <v>0</v>
      </c>
    </row>
    <row r="65" spans="1:12" s="47" customFormat="1" ht="15.5" x14ac:dyDescent="0.35">
      <c r="A65" s="58" t="s">
        <v>84</v>
      </c>
      <c r="B65" s="82" t="s">
        <v>660</v>
      </c>
      <c r="C65" s="66"/>
      <c r="D65" s="67" t="s">
        <v>15</v>
      </c>
      <c r="E65" s="68">
        <v>3</v>
      </c>
      <c r="F65" s="32"/>
      <c r="G65" s="33"/>
      <c r="H65" s="3">
        <f t="shared" si="36"/>
        <v>0</v>
      </c>
      <c r="I65" s="3">
        <f t="shared" si="37"/>
        <v>0</v>
      </c>
      <c r="J65" s="3">
        <f t="shared" si="38"/>
        <v>0</v>
      </c>
      <c r="K65" s="3">
        <f>(F65+G65)*(1+RESUMO!$P$14)</f>
        <v>0</v>
      </c>
      <c r="L65" s="3">
        <f t="shared" si="39"/>
        <v>0</v>
      </c>
    </row>
    <row r="66" spans="1:12" s="47" customFormat="1" ht="15.5" x14ac:dyDescent="0.35">
      <c r="A66" s="58" t="s">
        <v>85</v>
      </c>
      <c r="B66" s="82" t="s">
        <v>666</v>
      </c>
      <c r="C66" s="66"/>
      <c r="D66" s="67" t="s">
        <v>15</v>
      </c>
      <c r="E66" s="68">
        <v>3</v>
      </c>
      <c r="F66" s="32"/>
      <c r="G66" s="33"/>
      <c r="H66" s="3">
        <f t="shared" si="36"/>
        <v>0</v>
      </c>
      <c r="I66" s="3">
        <f t="shared" si="37"/>
        <v>0</v>
      </c>
      <c r="J66" s="3">
        <f t="shared" si="38"/>
        <v>0</v>
      </c>
      <c r="K66" s="3">
        <f>(F66+G66)*(1+RESUMO!$P$14)</f>
        <v>0</v>
      </c>
      <c r="L66" s="3">
        <f t="shared" si="39"/>
        <v>0</v>
      </c>
    </row>
    <row r="67" spans="1:12" s="47" customFormat="1" ht="15.5" x14ac:dyDescent="0.35">
      <c r="A67" s="81">
        <v>3</v>
      </c>
      <c r="B67" s="83" t="s">
        <v>223</v>
      </c>
      <c r="C67" s="138"/>
      <c r="D67" s="139"/>
      <c r="E67" s="140"/>
      <c r="F67" s="27"/>
      <c r="G67" s="2"/>
      <c r="H67" s="72">
        <f>SUBTOTAL(9,H68:H74)</f>
        <v>0</v>
      </c>
      <c r="I67" s="72">
        <f>SUBTOTAL(9,I68:I74)</f>
        <v>0</v>
      </c>
      <c r="J67" s="72">
        <f>SUBTOTAL(9,J68:J74)</f>
        <v>0</v>
      </c>
      <c r="K67" s="49"/>
      <c r="L67" s="72">
        <f>SUBTOTAL(9,L68:L74)</f>
        <v>0</v>
      </c>
    </row>
    <row r="68" spans="1:12" s="47" customFormat="1" ht="15.5" x14ac:dyDescent="0.35">
      <c r="A68" s="80" t="s">
        <v>13</v>
      </c>
      <c r="B68" s="84" t="s">
        <v>182</v>
      </c>
      <c r="C68" s="141"/>
      <c r="D68" s="142"/>
      <c r="E68" s="143"/>
      <c r="F68" s="31"/>
      <c r="G68" s="8"/>
      <c r="H68" s="73"/>
      <c r="I68" s="73"/>
      <c r="J68" s="73"/>
      <c r="K68" s="29"/>
      <c r="L68" s="73"/>
    </row>
    <row r="69" spans="1:12" s="47" customFormat="1" ht="31" x14ac:dyDescent="0.35">
      <c r="A69" s="58" t="s">
        <v>22</v>
      </c>
      <c r="B69" s="82" t="s">
        <v>1448</v>
      </c>
      <c r="C69" s="66"/>
      <c r="D69" s="67" t="s">
        <v>14</v>
      </c>
      <c r="E69" s="68">
        <v>28</v>
      </c>
      <c r="F69" s="32"/>
      <c r="G69" s="33"/>
      <c r="H69" s="3">
        <f t="shared" ref="H69:H74" si="40">E69*F69</f>
        <v>0</v>
      </c>
      <c r="I69" s="3">
        <f t="shared" ref="I69:I74" si="41">E69*G69</f>
        <v>0</v>
      </c>
      <c r="J69" s="3">
        <f t="shared" ref="J69:J74" si="42">H69+I69</f>
        <v>0</v>
      </c>
      <c r="K69" s="3">
        <f>(F69+G69)*(1+RESUMO!$P$14)</f>
        <v>0</v>
      </c>
      <c r="L69" s="3">
        <f t="shared" ref="L69:L74" si="43">E69*K69</f>
        <v>0</v>
      </c>
    </row>
    <row r="70" spans="1:12" s="47" customFormat="1" ht="31" x14ac:dyDescent="0.35">
      <c r="A70" s="58" t="s">
        <v>26</v>
      </c>
      <c r="B70" s="82" t="s">
        <v>1449</v>
      </c>
      <c r="C70" s="66"/>
      <c r="D70" s="67" t="s">
        <v>96</v>
      </c>
      <c r="E70" s="68">
        <v>4</v>
      </c>
      <c r="F70" s="32"/>
      <c r="G70" s="33"/>
      <c r="H70" s="3">
        <f t="shared" si="40"/>
        <v>0</v>
      </c>
      <c r="I70" s="3">
        <f t="shared" si="41"/>
        <v>0</v>
      </c>
      <c r="J70" s="3">
        <f t="shared" si="42"/>
        <v>0</v>
      </c>
      <c r="K70" s="3">
        <f>(F70+G70)*(1+RESUMO!$P$14)</f>
        <v>0</v>
      </c>
      <c r="L70" s="3">
        <f t="shared" si="43"/>
        <v>0</v>
      </c>
    </row>
    <row r="71" spans="1:12" s="47" customFormat="1" ht="31" x14ac:dyDescent="0.35">
      <c r="A71" s="58" t="s">
        <v>160</v>
      </c>
      <c r="B71" s="82" t="s">
        <v>1450</v>
      </c>
      <c r="C71" s="66"/>
      <c r="D71" s="67" t="s">
        <v>96</v>
      </c>
      <c r="E71" s="68">
        <v>4</v>
      </c>
      <c r="F71" s="32"/>
      <c r="G71" s="33"/>
      <c r="H71" s="3">
        <f t="shared" si="40"/>
        <v>0</v>
      </c>
      <c r="I71" s="3">
        <f t="shared" si="41"/>
        <v>0</v>
      </c>
      <c r="J71" s="3">
        <f t="shared" si="42"/>
        <v>0</v>
      </c>
      <c r="K71" s="3">
        <f>(F71+G71)*(1+RESUMO!$P$14)</f>
        <v>0</v>
      </c>
      <c r="L71" s="3">
        <f t="shared" si="43"/>
        <v>0</v>
      </c>
    </row>
    <row r="72" spans="1:12" s="47" customFormat="1" ht="31" x14ac:dyDescent="0.35">
      <c r="A72" s="58" t="s">
        <v>212</v>
      </c>
      <c r="B72" s="82" t="s">
        <v>1438</v>
      </c>
      <c r="C72" s="66"/>
      <c r="D72" s="67" t="s">
        <v>96</v>
      </c>
      <c r="E72" s="68">
        <v>2</v>
      </c>
      <c r="F72" s="32"/>
      <c r="G72" s="33"/>
      <c r="H72" s="3">
        <f t="shared" si="40"/>
        <v>0</v>
      </c>
      <c r="I72" s="3">
        <f t="shared" si="41"/>
        <v>0</v>
      </c>
      <c r="J72" s="3">
        <f t="shared" si="42"/>
        <v>0</v>
      </c>
      <c r="K72" s="3">
        <f>(F72+G72)*(1+RESUMO!$P$14)</f>
        <v>0</v>
      </c>
      <c r="L72" s="3">
        <f t="shared" si="43"/>
        <v>0</v>
      </c>
    </row>
    <row r="73" spans="1:12" s="47" customFormat="1" ht="46.5" x14ac:dyDescent="0.35">
      <c r="A73" s="58" t="s">
        <v>645</v>
      </c>
      <c r="B73" s="82" t="s">
        <v>1436</v>
      </c>
      <c r="C73" s="66"/>
      <c r="D73" s="67" t="s">
        <v>96</v>
      </c>
      <c r="E73" s="68">
        <v>2</v>
      </c>
      <c r="F73" s="32"/>
      <c r="G73" s="33"/>
      <c r="H73" s="3">
        <f t="shared" si="40"/>
        <v>0</v>
      </c>
      <c r="I73" s="3">
        <f t="shared" si="41"/>
        <v>0</v>
      </c>
      <c r="J73" s="3">
        <f t="shared" si="42"/>
        <v>0</v>
      </c>
      <c r="K73" s="3">
        <f>(F73+G73)*(1+RESUMO!$P$14)</f>
        <v>0</v>
      </c>
      <c r="L73" s="3">
        <f t="shared" si="43"/>
        <v>0</v>
      </c>
    </row>
    <row r="74" spans="1:12" s="47" customFormat="1" ht="31" x14ac:dyDescent="0.35">
      <c r="A74" s="58" t="s">
        <v>646</v>
      </c>
      <c r="B74" s="82" t="s">
        <v>1442</v>
      </c>
      <c r="C74" s="66"/>
      <c r="D74" s="67" t="s">
        <v>96</v>
      </c>
      <c r="E74" s="68">
        <v>1</v>
      </c>
      <c r="F74" s="32"/>
      <c r="G74" s="33"/>
      <c r="H74" s="3">
        <f t="shared" si="40"/>
        <v>0</v>
      </c>
      <c r="I74" s="3">
        <f t="shared" si="41"/>
        <v>0</v>
      </c>
      <c r="J74" s="3">
        <f t="shared" si="42"/>
        <v>0</v>
      </c>
      <c r="K74" s="3">
        <f>(F74+G74)*(1+RESUMO!$P$14)</f>
        <v>0</v>
      </c>
      <c r="L74" s="3">
        <f t="shared" si="43"/>
        <v>0</v>
      </c>
    </row>
    <row r="75" spans="1:12" s="47" customFormat="1" ht="15.5" x14ac:dyDescent="0.35">
      <c r="A75" s="55"/>
      <c r="B75" s="137" t="s">
        <v>1451</v>
      </c>
      <c r="C75" s="59"/>
      <c r="D75" s="60"/>
      <c r="E75" s="61"/>
      <c r="F75" s="74"/>
      <c r="G75" s="75"/>
      <c r="H75" s="71">
        <f>SUBTOTAL(9,H76:H105)</f>
        <v>0</v>
      </c>
      <c r="I75" s="71">
        <f>SUBTOTAL(9,I76:I105)</f>
        <v>0</v>
      </c>
      <c r="J75" s="71">
        <f>SUBTOTAL(9,J76:J105)</f>
        <v>0</v>
      </c>
      <c r="K75" s="98"/>
      <c r="L75" s="71">
        <f>SUBTOTAL(9,L76:L105)</f>
        <v>0</v>
      </c>
    </row>
    <row r="76" spans="1:12" s="47" customFormat="1" ht="15.5" x14ac:dyDescent="0.35">
      <c r="A76" s="81">
        <v>1</v>
      </c>
      <c r="B76" s="83" t="s">
        <v>163</v>
      </c>
      <c r="C76" s="138"/>
      <c r="D76" s="139"/>
      <c r="E76" s="140"/>
      <c r="F76" s="27"/>
      <c r="G76" s="2"/>
      <c r="H76" s="72">
        <f>SUBTOTAL(9,H77:H81)</f>
        <v>0</v>
      </c>
      <c r="I76" s="72">
        <f>SUBTOTAL(9,I77:I81)</f>
        <v>0</v>
      </c>
      <c r="J76" s="72">
        <f>SUBTOTAL(9,J77:J81)</f>
        <v>0</v>
      </c>
      <c r="K76" s="49"/>
      <c r="L76" s="72">
        <f>SUBTOTAL(9,L77:L81)</f>
        <v>0</v>
      </c>
    </row>
    <row r="77" spans="1:12" s="47" customFormat="1" ht="62" x14ac:dyDescent="0.35">
      <c r="A77" s="58" t="s">
        <v>11</v>
      </c>
      <c r="B77" s="82" t="s">
        <v>1446</v>
      </c>
      <c r="C77" s="66"/>
      <c r="D77" s="67" t="s">
        <v>172</v>
      </c>
      <c r="E77" s="68">
        <v>10</v>
      </c>
      <c r="F77" s="32"/>
      <c r="G77" s="33"/>
      <c r="H77" s="3">
        <f t="shared" ref="H77" si="44">E77*F77</f>
        <v>0</v>
      </c>
      <c r="I77" s="3">
        <f t="shared" ref="I77" si="45">E77*G77</f>
        <v>0</v>
      </c>
      <c r="J77" s="3">
        <f t="shared" ref="J77" si="46">H77+I77</f>
        <v>0</v>
      </c>
      <c r="K77" s="3">
        <f>(F77+G77)*(1+RESUMO!$P$14)</f>
        <v>0</v>
      </c>
      <c r="L77" s="3">
        <f t="shared" ref="L77" si="47">E77*K77</f>
        <v>0</v>
      </c>
    </row>
    <row r="78" spans="1:12" s="47" customFormat="1" ht="15.5" x14ac:dyDescent="0.35">
      <c r="A78" s="80" t="s">
        <v>24</v>
      </c>
      <c r="B78" s="84" t="s">
        <v>213</v>
      </c>
      <c r="C78" s="141"/>
      <c r="D78" s="142"/>
      <c r="E78" s="143"/>
      <c r="F78" s="31"/>
      <c r="G78" s="8"/>
      <c r="H78" s="73"/>
      <c r="I78" s="73"/>
      <c r="J78" s="73"/>
      <c r="K78" s="29"/>
      <c r="L78" s="73"/>
    </row>
    <row r="79" spans="1:12" s="47" customFormat="1" ht="15.5" x14ac:dyDescent="0.35">
      <c r="A79" s="58" t="s">
        <v>132</v>
      </c>
      <c r="B79" s="82" t="s">
        <v>214</v>
      </c>
      <c r="C79" s="66"/>
      <c r="D79" s="67" t="s">
        <v>172</v>
      </c>
      <c r="E79" s="68">
        <v>10</v>
      </c>
      <c r="F79" s="32"/>
      <c r="G79" s="33"/>
      <c r="H79" s="3">
        <f t="shared" ref="H79:H81" si="48">E79*F79</f>
        <v>0</v>
      </c>
      <c r="I79" s="3">
        <f t="shared" ref="I79:I81" si="49">E79*G79</f>
        <v>0</v>
      </c>
      <c r="J79" s="3">
        <f t="shared" ref="J79:J81" si="50">H79+I79</f>
        <v>0</v>
      </c>
      <c r="K79" s="3">
        <f>(F79+G79)*(1+RESUMO!$P$14)</f>
        <v>0</v>
      </c>
      <c r="L79" s="3">
        <f t="shared" ref="L79:L81" si="51">E79*K79</f>
        <v>0</v>
      </c>
    </row>
    <row r="80" spans="1:12" s="47" customFormat="1" ht="15.5" x14ac:dyDescent="0.35">
      <c r="A80" s="58" t="s">
        <v>133</v>
      </c>
      <c r="B80" s="82" t="s">
        <v>215</v>
      </c>
      <c r="C80" s="66"/>
      <c r="D80" s="67" t="s">
        <v>1478</v>
      </c>
      <c r="E80" s="68">
        <v>4</v>
      </c>
      <c r="F80" s="32"/>
      <c r="G80" s="33"/>
      <c r="H80" s="3">
        <f t="shared" si="48"/>
        <v>0</v>
      </c>
      <c r="I80" s="3">
        <f t="shared" si="49"/>
        <v>0</v>
      </c>
      <c r="J80" s="3">
        <f t="shared" si="50"/>
        <v>0</v>
      </c>
      <c r="K80" s="3">
        <f>(F80+G80)*(1+RESUMO!$P$14)</f>
        <v>0</v>
      </c>
      <c r="L80" s="3">
        <f t="shared" si="51"/>
        <v>0</v>
      </c>
    </row>
    <row r="81" spans="1:12" s="47" customFormat="1" ht="62" x14ac:dyDescent="0.35">
      <c r="A81" s="58" t="s">
        <v>400</v>
      </c>
      <c r="B81" s="82" t="s">
        <v>216</v>
      </c>
      <c r="C81" s="66"/>
      <c r="D81" s="67" t="s">
        <v>172</v>
      </c>
      <c r="E81" s="68">
        <v>4</v>
      </c>
      <c r="F81" s="32"/>
      <c r="G81" s="33"/>
      <c r="H81" s="3">
        <f t="shared" si="48"/>
        <v>0</v>
      </c>
      <c r="I81" s="3">
        <f t="shared" si="49"/>
        <v>0</v>
      </c>
      <c r="J81" s="3">
        <f t="shared" si="50"/>
        <v>0</v>
      </c>
      <c r="K81" s="3">
        <f>(F81+G81)*(1+RESUMO!$P$14)</f>
        <v>0</v>
      </c>
      <c r="L81" s="3">
        <f t="shared" si="51"/>
        <v>0</v>
      </c>
    </row>
    <row r="82" spans="1:12" s="47" customFormat="1" ht="15.5" x14ac:dyDescent="0.35">
      <c r="A82" s="81">
        <v>2</v>
      </c>
      <c r="B82" s="83" t="s">
        <v>1447</v>
      </c>
      <c r="C82" s="138"/>
      <c r="D82" s="139"/>
      <c r="E82" s="140"/>
      <c r="F82" s="27"/>
      <c r="G82" s="2"/>
      <c r="H82" s="72">
        <f>SUBTOTAL(9,H83:H89)</f>
        <v>0</v>
      </c>
      <c r="I82" s="72">
        <f>SUBTOTAL(9,I83:I89)</f>
        <v>0</v>
      </c>
      <c r="J82" s="72">
        <f>SUBTOTAL(9,J83:J89)</f>
        <v>0</v>
      </c>
      <c r="K82" s="49"/>
      <c r="L82" s="72">
        <f>SUBTOTAL(9,L83:L89)</f>
        <v>0</v>
      </c>
    </row>
    <row r="83" spans="1:12" s="47" customFormat="1" ht="15.5" x14ac:dyDescent="0.35">
      <c r="A83" s="80" t="s">
        <v>12</v>
      </c>
      <c r="B83" s="84" t="s">
        <v>166</v>
      </c>
      <c r="C83" s="141"/>
      <c r="D83" s="142"/>
      <c r="E83" s="143"/>
      <c r="F83" s="31"/>
      <c r="G83" s="8"/>
      <c r="H83" s="73"/>
      <c r="I83" s="73"/>
      <c r="J83" s="73"/>
      <c r="K83" s="29"/>
      <c r="L83" s="73"/>
    </row>
    <row r="84" spans="1:12" s="47" customFormat="1" ht="15.5" x14ac:dyDescent="0.35">
      <c r="A84" s="58" t="s">
        <v>20</v>
      </c>
      <c r="B84" s="82" t="s">
        <v>168</v>
      </c>
      <c r="C84" s="66"/>
      <c r="D84" s="67" t="s">
        <v>14</v>
      </c>
      <c r="E84" s="68">
        <v>16</v>
      </c>
      <c r="F84" s="32"/>
      <c r="G84" s="33"/>
      <c r="H84" s="3">
        <f t="shared" ref="H84:H85" si="52">E84*F84</f>
        <v>0</v>
      </c>
      <c r="I84" s="3">
        <f t="shared" ref="I84:I85" si="53">E84*G84</f>
        <v>0</v>
      </c>
      <c r="J84" s="3">
        <f t="shared" ref="J84:J85" si="54">H84+I84</f>
        <v>0</v>
      </c>
      <c r="K84" s="3">
        <f>(F84+G84)*(1+RESUMO!$P$14)</f>
        <v>0</v>
      </c>
      <c r="L84" s="3">
        <f t="shared" ref="L84:L85" si="55">E84*K84</f>
        <v>0</v>
      </c>
    </row>
    <row r="85" spans="1:12" s="47" customFormat="1" ht="15.5" x14ac:dyDescent="0.35">
      <c r="A85" s="58" t="s">
        <v>21</v>
      </c>
      <c r="B85" s="82" t="s">
        <v>169</v>
      </c>
      <c r="C85" s="66"/>
      <c r="D85" s="67" t="s">
        <v>173</v>
      </c>
      <c r="E85" s="68">
        <v>10</v>
      </c>
      <c r="F85" s="32"/>
      <c r="G85" s="33"/>
      <c r="H85" s="3">
        <f t="shared" si="52"/>
        <v>0</v>
      </c>
      <c r="I85" s="3">
        <f t="shared" si="53"/>
        <v>0</v>
      </c>
      <c r="J85" s="3">
        <f t="shared" si="54"/>
        <v>0</v>
      </c>
      <c r="K85" s="3">
        <f>(F85+G85)*(1+RESUMO!$P$14)</f>
        <v>0</v>
      </c>
      <c r="L85" s="3">
        <f t="shared" si="55"/>
        <v>0</v>
      </c>
    </row>
    <row r="86" spans="1:12" s="47" customFormat="1" ht="15.5" x14ac:dyDescent="0.35">
      <c r="A86" s="80" t="s">
        <v>25</v>
      </c>
      <c r="B86" s="84" t="s">
        <v>219</v>
      </c>
      <c r="C86" s="141"/>
      <c r="D86" s="142"/>
      <c r="E86" s="143"/>
      <c r="F86" s="31"/>
      <c r="G86" s="8"/>
      <c r="H86" s="73"/>
      <c r="I86" s="73"/>
      <c r="J86" s="73"/>
      <c r="K86" s="29"/>
      <c r="L86" s="73"/>
    </row>
    <row r="87" spans="1:12" s="47" customFormat="1" ht="15.5" x14ac:dyDescent="0.35">
      <c r="A87" s="58" t="s">
        <v>83</v>
      </c>
      <c r="B87" s="82" t="s">
        <v>659</v>
      </c>
      <c r="C87" s="66"/>
      <c r="D87" s="67" t="s">
        <v>14</v>
      </c>
      <c r="E87" s="68">
        <v>8</v>
      </c>
      <c r="F87" s="32"/>
      <c r="G87" s="33"/>
      <c r="H87" s="3">
        <f t="shared" ref="H87:H89" si="56">E87*F87</f>
        <v>0</v>
      </c>
      <c r="I87" s="3">
        <f t="shared" ref="I87:I89" si="57">E87*G87</f>
        <v>0</v>
      </c>
      <c r="J87" s="3">
        <f t="shared" ref="J87:J89" si="58">H87+I87</f>
        <v>0</v>
      </c>
      <c r="K87" s="3">
        <f>(F87+G87)*(1+RESUMO!$P$14)</f>
        <v>0</v>
      </c>
      <c r="L87" s="3">
        <f t="shared" ref="L87:L89" si="59">E87*K87</f>
        <v>0</v>
      </c>
    </row>
    <row r="88" spans="1:12" s="47" customFormat="1" ht="15.5" x14ac:dyDescent="0.35">
      <c r="A88" s="58" t="s">
        <v>84</v>
      </c>
      <c r="B88" s="82" t="s">
        <v>660</v>
      </c>
      <c r="C88" s="66"/>
      <c r="D88" s="67" t="s">
        <v>15</v>
      </c>
      <c r="E88" s="68">
        <v>8</v>
      </c>
      <c r="F88" s="32"/>
      <c r="G88" s="33"/>
      <c r="H88" s="3">
        <f t="shared" si="56"/>
        <v>0</v>
      </c>
      <c r="I88" s="3">
        <f t="shared" si="57"/>
        <v>0</v>
      </c>
      <c r="J88" s="3">
        <f t="shared" si="58"/>
        <v>0</v>
      </c>
      <c r="K88" s="3">
        <f>(F88+G88)*(1+RESUMO!$P$14)</f>
        <v>0</v>
      </c>
      <c r="L88" s="3">
        <f t="shared" si="59"/>
        <v>0</v>
      </c>
    </row>
    <row r="89" spans="1:12" s="47" customFormat="1" ht="15.5" x14ac:dyDescent="0.35">
      <c r="A89" s="58" t="s">
        <v>85</v>
      </c>
      <c r="B89" s="82" t="s">
        <v>666</v>
      </c>
      <c r="C89" s="66"/>
      <c r="D89" s="67" t="s">
        <v>15</v>
      </c>
      <c r="E89" s="68">
        <v>8</v>
      </c>
      <c r="F89" s="32"/>
      <c r="G89" s="33"/>
      <c r="H89" s="3">
        <f t="shared" si="56"/>
        <v>0</v>
      </c>
      <c r="I89" s="3">
        <f t="shared" si="57"/>
        <v>0</v>
      </c>
      <c r="J89" s="3">
        <f t="shared" si="58"/>
        <v>0</v>
      </c>
      <c r="K89" s="3">
        <f>(F89+G89)*(1+RESUMO!$P$14)</f>
        <v>0</v>
      </c>
      <c r="L89" s="3">
        <f t="shared" si="59"/>
        <v>0</v>
      </c>
    </row>
    <row r="90" spans="1:12" s="47" customFormat="1" ht="15.5" x14ac:dyDescent="0.35">
      <c r="A90" s="81">
        <v>3</v>
      </c>
      <c r="B90" s="83" t="s">
        <v>223</v>
      </c>
      <c r="C90" s="138"/>
      <c r="D90" s="139"/>
      <c r="E90" s="140"/>
      <c r="F90" s="27"/>
      <c r="G90" s="2"/>
      <c r="H90" s="72">
        <f>SUBTOTAL(9,H91:H105)</f>
        <v>0</v>
      </c>
      <c r="I90" s="72">
        <f>SUBTOTAL(9,I91:I105)</f>
        <v>0</v>
      </c>
      <c r="J90" s="72">
        <f>SUBTOTAL(9,J91:J105)</f>
        <v>0</v>
      </c>
      <c r="K90" s="49"/>
      <c r="L90" s="72">
        <f>SUBTOTAL(9,L91:L105)</f>
        <v>0</v>
      </c>
    </row>
    <row r="91" spans="1:12" s="47" customFormat="1" ht="15.5" x14ac:dyDescent="0.35">
      <c r="A91" s="80" t="s">
        <v>13</v>
      </c>
      <c r="B91" s="84" t="s">
        <v>182</v>
      </c>
      <c r="C91" s="141"/>
      <c r="D91" s="142"/>
      <c r="E91" s="143"/>
      <c r="F91" s="31"/>
      <c r="G91" s="8"/>
      <c r="H91" s="73"/>
      <c r="I91" s="73"/>
      <c r="J91" s="73"/>
      <c r="K91" s="29"/>
      <c r="L91" s="73"/>
    </row>
    <row r="92" spans="1:12" s="47" customFormat="1" ht="31" x14ac:dyDescent="0.35">
      <c r="A92" s="58" t="s">
        <v>22</v>
      </c>
      <c r="B92" s="82" t="s">
        <v>1452</v>
      </c>
      <c r="C92" s="66"/>
      <c r="D92" s="67" t="s">
        <v>96</v>
      </c>
      <c r="E92" s="68">
        <v>2</v>
      </c>
      <c r="F92" s="32"/>
      <c r="G92" s="33"/>
      <c r="H92" s="3">
        <f t="shared" ref="H92:H105" si="60">E92*F92</f>
        <v>0</v>
      </c>
      <c r="I92" s="3">
        <f t="shared" ref="I92:I105" si="61">E92*G92</f>
        <v>0</v>
      </c>
      <c r="J92" s="3">
        <f t="shared" ref="J92:J105" si="62">H92+I92</f>
        <v>0</v>
      </c>
      <c r="K92" s="3">
        <f>(F92+G92)*(1+RESUMO!$P$14)</f>
        <v>0</v>
      </c>
      <c r="L92" s="3">
        <f t="shared" ref="L92:L105" si="63">E92*K92</f>
        <v>0</v>
      </c>
    </row>
    <row r="93" spans="1:12" s="47" customFormat="1" ht="31" x14ac:dyDescent="0.35">
      <c r="A93" s="58" t="s">
        <v>26</v>
      </c>
      <c r="B93" s="82" t="s">
        <v>1453</v>
      </c>
      <c r="C93" s="66"/>
      <c r="D93" s="67" t="s">
        <v>96</v>
      </c>
      <c r="E93" s="68">
        <v>23</v>
      </c>
      <c r="F93" s="32"/>
      <c r="G93" s="33"/>
      <c r="H93" s="3">
        <f t="shared" si="60"/>
        <v>0</v>
      </c>
      <c r="I93" s="3">
        <f t="shared" si="61"/>
        <v>0</v>
      </c>
      <c r="J93" s="3">
        <f t="shared" si="62"/>
        <v>0</v>
      </c>
      <c r="K93" s="3">
        <f>(F93+G93)*(1+RESUMO!$P$14)</f>
        <v>0</v>
      </c>
      <c r="L93" s="3">
        <f t="shared" si="63"/>
        <v>0</v>
      </c>
    </row>
    <row r="94" spans="1:12" s="47" customFormat="1" ht="46.5" x14ac:dyDescent="0.35">
      <c r="A94" s="58" t="s">
        <v>160</v>
      </c>
      <c r="B94" s="82" t="s">
        <v>1433</v>
      </c>
      <c r="C94" s="66"/>
      <c r="D94" s="67" t="s">
        <v>96</v>
      </c>
      <c r="E94" s="68">
        <v>1</v>
      </c>
      <c r="F94" s="32"/>
      <c r="G94" s="33"/>
      <c r="H94" s="3">
        <f t="shared" si="60"/>
        <v>0</v>
      </c>
      <c r="I94" s="3">
        <f t="shared" si="61"/>
        <v>0</v>
      </c>
      <c r="J94" s="3">
        <f t="shared" si="62"/>
        <v>0</v>
      </c>
      <c r="K94" s="3">
        <f>(F94+G94)*(1+RESUMO!$P$14)</f>
        <v>0</v>
      </c>
      <c r="L94" s="3">
        <f t="shared" si="63"/>
        <v>0</v>
      </c>
    </row>
    <row r="95" spans="1:12" s="47" customFormat="1" ht="31" x14ac:dyDescent="0.35">
      <c r="A95" s="58" t="s">
        <v>212</v>
      </c>
      <c r="B95" s="82" t="s">
        <v>1434</v>
      </c>
      <c r="C95" s="66"/>
      <c r="D95" s="67" t="s">
        <v>96</v>
      </c>
      <c r="E95" s="68">
        <v>1</v>
      </c>
      <c r="F95" s="32"/>
      <c r="G95" s="33"/>
      <c r="H95" s="3">
        <f t="shared" si="60"/>
        <v>0</v>
      </c>
      <c r="I95" s="3">
        <f t="shared" si="61"/>
        <v>0</v>
      </c>
      <c r="J95" s="3">
        <f t="shared" si="62"/>
        <v>0</v>
      </c>
      <c r="K95" s="3">
        <f>(F95+G95)*(1+RESUMO!$P$14)</f>
        <v>0</v>
      </c>
      <c r="L95" s="3">
        <f t="shared" si="63"/>
        <v>0</v>
      </c>
    </row>
    <row r="96" spans="1:12" s="47" customFormat="1" ht="31" x14ac:dyDescent="0.35">
      <c r="A96" s="58" t="s">
        <v>645</v>
      </c>
      <c r="B96" s="82" t="s">
        <v>1448</v>
      </c>
      <c r="C96" s="66"/>
      <c r="D96" s="67" t="s">
        <v>14</v>
      </c>
      <c r="E96" s="68">
        <v>45</v>
      </c>
      <c r="F96" s="32"/>
      <c r="G96" s="33"/>
      <c r="H96" s="3">
        <f t="shared" si="60"/>
        <v>0</v>
      </c>
      <c r="I96" s="3">
        <f t="shared" si="61"/>
        <v>0</v>
      </c>
      <c r="J96" s="3">
        <f t="shared" si="62"/>
        <v>0</v>
      </c>
      <c r="K96" s="3">
        <f>(F96+G96)*(1+RESUMO!$P$14)</f>
        <v>0</v>
      </c>
      <c r="L96" s="3">
        <f t="shared" si="63"/>
        <v>0</v>
      </c>
    </row>
    <row r="97" spans="1:12" s="47" customFormat="1" ht="31" x14ac:dyDescent="0.35">
      <c r="A97" s="58" t="s">
        <v>646</v>
      </c>
      <c r="B97" s="82" t="s">
        <v>1454</v>
      </c>
      <c r="C97" s="66"/>
      <c r="D97" s="67" t="s">
        <v>14</v>
      </c>
      <c r="E97" s="68">
        <v>190</v>
      </c>
      <c r="F97" s="32"/>
      <c r="G97" s="33"/>
      <c r="H97" s="3">
        <f t="shared" si="60"/>
        <v>0</v>
      </c>
      <c r="I97" s="3">
        <f t="shared" si="61"/>
        <v>0</v>
      </c>
      <c r="J97" s="3">
        <f t="shared" si="62"/>
        <v>0</v>
      </c>
      <c r="K97" s="3">
        <f>(F97+G97)*(1+RESUMO!$P$14)</f>
        <v>0</v>
      </c>
      <c r="L97" s="3">
        <f t="shared" si="63"/>
        <v>0</v>
      </c>
    </row>
    <row r="98" spans="1:12" s="47" customFormat="1" ht="31" x14ac:dyDescent="0.35">
      <c r="A98" s="58" t="s">
        <v>647</v>
      </c>
      <c r="B98" s="82" t="s">
        <v>1429</v>
      </c>
      <c r="C98" s="66"/>
      <c r="D98" s="67" t="s">
        <v>96</v>
      </c>
      <c r="E98" s="68">
        <v>1</v>
      </c>
      <c r="F98" s="32"/>
      <c r="G98" s="33"/>
      <c r="H98" s="3">
        <f t="shared" si="60"/>
        <v>0</v>
      </c>
      <c r="I98" s="3">
        <f t="shared" si="61"/>
        <v>0</v>
      </c>
      <c r="J98" s="3">
        <f t="shared" si="62"/>
        <v>0</v>
      </c>
      <c r="K98" s="3">
        <f>(F98+G98)*(1+RESUMO!$P$14)</f>
        <v>0</v>
      </c>
      <c r="L98" s="3">
        <f t="shared" si="63"/>
        <v>0</v>
      </c>
    </row>
    <row r="99" spans="1:12" s="47" customFormat="1" ht="31" x14ac:dyDescent="0.35">
      <c r="A99" s="58" t="s">
        <v>648</v>
      </c>
      <c r="B99" s="82" t="s">
        <v>1449</v>
      </c>
      <c r="C99" s="66"/>
      <c r="D99" s="67" t="s">
        <v>96</v>
      </c>
      <c r="E99" s="68">
        <v>8</v>
      </c>
      <c r="F99" s="32"/>
      <c r="G99" s="33"/>
      <c r="H99" s="3">
        <f t="shared" si="60"/>
        <v>0</v>
      </c>
      <c r="I99" s="3">
        <f t="shared" si="61"/>
        <v>0</v>
      </c>
      <c r="J99" s="3">
        <f t="shared" si="62"/>
        <v>0</v>
      </c>
      <c r="K99" s="3">
        <f>(F99+G99)*(1+RESUMO!$P$14)</f>
        <v>0</v>
      </c>
      <c r="L99" s="3">
        <f t="shared" si="63"/>
        <v>0</v>
      </c>
    </row>
    <row r="100" spans="1:12" s="47" customFormat="1" ht="31" x14ac:dyDescent="0.35">
      <c r="A100" s="58" t="s">
        <v>649</v>
      </c>
      <c r="B100" s="82" t="s">
        <v>1435</v>
      </c>
      <c r="C100" s="66"/>
      <c r="D100" s="67" t="s">
        <v>96</v>
      </c>
      <c r="E100" s="68">
        <v>1</v>
      </c>
      <c r="F100" s="32"/>
      <c r="G100" s="33"/>
      <c r="H100" s="3">
        <f t="shared" si="60"/>
        <v>0</v>
      </c>
      <c r="I100" s="3">
        <f t="shared" si="61"/>
        <v>0</v>
      </c>
      <c r="J100" s="3">
        <f t="shared" si="62"/>
        <v>0</v>
      </c>
      <c r="K100" s="3">
        <f>(F100+G100)*(1+RESUMO!$P$14)</f>
        <v>0</v>
      </c>
      <c r="L100" s="3">
        <f t="shared" si="63"/>
        <v>0</v>
      </c>
    </row>
    <row r="101" spans="1:12" s="47" customFormat="1" ht="31" x14ac:dyDescent="0.35">
      <c r="A101" s="58" t="s">
        <v>650</v>
      </c>
      <c r="B101" s="82" t="s">
        <v>1450</v>
      </c>
      <c r="C101" s="66"/>
      <c r="D101" s="67" t="s">
        <v>96</v>
      </c>
      <c r="E101" s="68">
        <v>8</v>
      </c>
      <c r="F101" s="32"/>
      <c r="G101" s="33"/>
      <c r="H101" s="3">
        <f t="shared" si="60"/>
        <v>0</v>
      </c>
      <c r="I101" s="3">
        <f t="shared" si="61"/>
        <v>0</v>
      </c>
      <c r="J101" s="3">
        <f t="shared" si="62"/>
        <v>0</v>
      </c>
      <c r="K101" s="3">
        <f>(F101+G101)*(1+RESUMO!$P$14)</f>
        <v>0</v>
      </c>
      <c r="L101" s="3">
        <f t="shared" si="63"/>
        <v>0</v>
      </c>
    </row>
    <row r="102" spans="1:12" s="47" customFormat="1" ht="31" x14ac:dyDescent="0.35">
      <c r="A102" s="58" t="s">
        <v>651</v>
      </c>
      <c r="B102" s="82" t="s">
        <v>1444</v>
      </c>
      <c r="C102" s="66"/>
      <c r="D102" s="67" t="s">
        <v>96</v>
      </c>
      <c r="E102" s="68">
        <v>6</v>
      </c>
      <c r="F102" s="32"/>
      <c r="G102" s="33"/>
      <c r="H102" s="3">
        <f t="shared" si="60"/>
        <v>0</v>
      </c>
      <c r="I102" s="3">
        <f t="shared" si="61"/>
        <v>0</v>
      </c>
      <c r="J102" s="3">
        <f t="shared" si="62"/>
        <v>0</v>
      </c>
      <c r="K102" s="3">
        <f>(F102+G102)*(1+RESUMO!$P$14)</f>
        <v>0</v>
      </c>
      <c r="L102" s="3">
        <f t="shared" si="63"/>
        <v>0</v>
      </c>
    </row>
    <row r="103" spans="1:12" s="47" customFormat="1" ht="31" x14ac:dyDescent="0.35">
      <c r="A103" s="58" t="s">
        <v>652</v>
      </c>
      <c r="B103" s="82" t="s">
        <v>1438</v>
      </c>
      <c r="C103" s="66"/>
      <c r="D103" s="67" t="s">
        <v>96</v>
      </c>
      <c r="E103" s="68">
        <v>4</v>
      </c>
      <c r="F103" s="32"/>
      <c r="G103" s="33"/>
      <c r="H103" s="3">
        <f t="shared" si="60"/>
        <v>0</v>
      </c>
      <c r="I103" s="3">
        <f t="shared" si="61"/>
        <v>0</v>
      </c>
      <c r="J103" s="3">
        <f t="shared" si="62"/>
        <v>0</v>
      </c>
      <c r="K103" s="3">
        <f>(F103+G103)*(1+RESUMO!$P$14)</f>
        <v>0</v>
      </c>
      <c r="L103" s="3">
        <f t="shared" si="63"/>
        <v>0</v>
      </c>
    </row>
    <row r="104" spans="1:12" s="47" customFormat="1" ht="46.5" x14ac:dyDescent="0.35">
      <c r="A104" s="58" t="s">
        <v>1401</v>
      </c>
      <c r="B104" s="82" t="s">
        <v>1436</v>
      </c>
      <c r="C104" s="66"/>
      <c r="D104" s="67" t="s">
        <v>96</v>
      </c>
      <c r="E104" s="68">
        <v>4</v>
      </c>
      <c r="F104" s="32"/>
      <c r="G104" s="33"/>
      <c r="H104" s="3">
        <f t="shared" si="60"/>
        <v>0</v>
      </c>
      <c r="I104" s="3">
        <f t="shared" si="61"/>
        <v>0</v>
      </c>
      <c r="J104" s="3">
        <f t="shared" si="62"/>
        <v>0</v>
      </c>
      <c r="K104" s="3">
        <f>(F104+G104)*(1+RESUMO!$P$14)</f>
        <v>0</v>
      </c>
      <c r="L104" s="3">
        <f t="shared" si="63"/>
        <v>0</v>
      </c>
    </row>
    <row r="105" spans="1:12" s="47" customFormat="1" ht="31" x14ac:dyDescent="0.35">
      <c r="A105" s="58" t="s">
        <v>1402</v>
      </c>
      <c r="B105" s="82" t="s">
        <v>1442</v>
      </c>
      <c r="C105" s="66"/>
      <c r="D105" s="67" t="s">
        <v>96</v>
      </c>
      <c r="E105" s="68">
        <v>1</v>
      </c>
      <c r="F105" s="32"/>
      <c r="G105" s="33"/>
      <c r="H105" s="3">
        <f t="shared" si="60"/>
        <v>0</v>
      </c>
      <c r="I105" s="3">
        <f t="shared" si="61"/>
        <v>0</v>
      </c>
      <c r="J105" s="3">
        <f t="shared" si="62"/>
        <v>0</v>
      </c>
      <c r="K105" s="3">
        <f>(F105+G105)*(1+RESUMO!$P$14)</f>
        <v>0</v>
      </c>
      <c r="L105" s="3">
        <f t="shared" si="63"/>
        <v>0</v>
      </c>
    </row>
    <row r="106" spans="1:12" s="47" customFormat="1" ht="15.5" x14ac:dyDescent="0.35">
      <c r="A106" s="55"/>
      <c r="B106" s="137" t="s">
        <v>1455</v>
      </c>
      <c r="C106" s="59"/>
      <c r="D106" s="60"/>
      <c r="E106" s="61"/>
      <c r="F106" s="74"/>
      <c r="G106" s="75"/>
      <c r="H106" s="71">
        <f>SUBTOTAL(9,H107:H153)</f>
        <v>0</v>
      </c>
      <c r="I106" s="71">
        <f>SUBTOTAL(9,I107:I153)</f>
        <v>0</v>
      </c>
      <c r="J106" s="71">
        <f>SUBTOTAL(9,J107:J153)</f>
        <v>0</v>
      </c>
      <c r="K106" s="98"/>
      <c r="L106" s="71">
        <f>SUBTOTAL(9,L107:L153)</f>
        <v>0</v>
      </c>
    </row>
    <row r="107" spans="1:12" s="47" customFormat="1" ht="15.5" x14ac:dyDescent="0.35">
      <c r="A107" s="81">
        <v>1</v>
      </c>
      <c r="B107" s="83" t="s">
        <v>163</v>
      </c>
      <c r="C107" s="138"/>
      <c r="D107" s="139"/>
      <c r="E107" s="140"/>
      <c r="F107" s="27"/>
      <c r="G107" s="2"/>
      <c r="H107" s="72">
        <f>SUBTOTAL(9,H108:H112)</f>
        <v>0</v>
      </c>
      <c r="I107" s="72">
        <f>SUBTOTAL(9,I108:I112)</f>
        <v>0</v>
      </c>
      <c r="J107" s="72">
        <f>SUBTOTAL(9,J108:J112)</f>
        <v>0</v>
      </c>
      <c r="K107" s="49"/>
      <c r="L107" s="72">
        <f>SUBTOTAL(9,L108:L112)</f>
        <v>0</v>
      </c>
    </row>
    <row r="108" spans="1:12" s="47" customFormat="1" ht="62" x14ac:dyDescent="0.35">
      <c r="A108" s="58" t="s">
        <v>11</v>
      </c>
      <c r="B108" s="82" t="s">
        <v>1456</v>
      </c>
      <c r="C108" s="66"/>
      <c r="D108" s="67" t="s">
        <v>172</v>
      </c>
      <c r="E108" s="68">
        <v>10</v>
      </c>
      <c r="F108" s="32"/>
      <c r="G108" s="33"/>
      <c r="H108" s="3">
        <f t="shared" ref="H108" si="64">E108*F108</f>
        <v>0</v>
      </c>
      <c r="I108" s="3">
        <f t="shared" ref="I108" si="65">E108*G108</f>
        <v>0</v>
      </c>
      <c r="J108" s="3">
        <f t="shared" ref="J108" si="66">H108+I108</f>
        <v>0</v>
      </c>
      <c r="K108" s="3">
        <f>(F108+G108)*(1+RESUMO!$P$14)</f>
        <v>0</v>
      </c>
      <c r="L108" s="3">
        <f t="shared" ref="L108" si="67">E108*K108</f>
        <v>0</v>
      </c>
    </row>
    <row r="109" spans="1:12" s="47" customFormat="1" ht="15.5" x14ac:dyDescent="0.35">
      <c r="A109" s="80" t="s">
        <v>24</v>
      </c>
      <c r="B109" s="84" t="s">
        <v>213</v>
      </c>
      <c r="C109" s="141"/>
      <c r="D109" s="142"/>
      <c r="E109" s="143"/>
      <c r="F109" s="31"/>
      <c r="G109" s="8"/>
      <c r="H109" s="73"/>
      <c r="I109" s="73"/>
      <c r="J109" s="73"/>
      <c r="K109" s="29"/>
      <c r="L109" s="73"/>
    </row>
    <row r="110" spans="1:12" s="47" customFormat="1" ht="15.5" x14ac:dyDescent="0.35">
      <c r="A110" s="58" t="s">
        <v>132</v>
      </c>
      <c r="B110" s="82" t="s">
        <v>214</v>
      </c>
      <c r="C110" s="66"/>
      <c r="D110" s="67" t="s">
        <v>172</v>
      </c>
      <c r="E110" s="68">
        <v>10</v>
      </c>
      <c r="F110" s="32"/>
      <c r="G110" s="33"/>
      <c r="H110" s="3">
        <f t="shared" ref="H110:H112" si="68">E110*F110</f>
        <v>0</v>
      </c>
      <c r="I110" s="3">
        <f t="shared" ref="I110:I112" si="69">E110*G110</f>
        <v>0</v>
      </c>
      <c r="J110" s="3">
        <f t="shared" ref="J110:J112" si="70">H110+I110</f>
        <v>0</v>
      </c>
      <c r="K110" s="3">
        <f>(F110+G110)*(1+RESUMO!$P$14)</f>
        <v>0</v>
      </c>
      <c r="L110" s="3">
        <f t="shared" ref="L110:L112" si="71">E110*K110</f>
        <v>0</v>
      </c>
    </row>
    <row r="111" spans="1:12" s="47" customFormat="1" ht="15.5" x14ac:dyDescent="0.35">
      <c r="A111" s="58" t="s">
        <v>133</v>
      </c>
      <c r="B111" s="82" t="s">
        <v>215</v>
      </c>
      <c r="C111" s="66"/>
      <c r="D111" s="67" t="s">
        <v>1478</v>
      </c>
      <c r="E111" s="68">
        <v>34</v>
      </c>
      <c r="F111" s="32"/>
      <c r="G111" s="33"/>
      <c r="H111" s="3">
        <f t="shared" si="68"/>
        <v>0</v>
      </c>
      <c r="I111" s="3">
        <f t="shared" si="69"/>
        <v>0</v>
      </c>
      <c r="J111" s="3">
        <f t="shared" si="70"/>
        <v>0</v>
      </c>
      <c r="K111" s="3">
        <f>(F111+G111)*(1+RESUMO!$P$14)</f>
        <v>0</v>
      </c>
      <c r="L111" s="3">
        <f t="shared" si="71"/>
        <v>0</v>
      </c>
    </row>
    <row r="112" spans="1:12" s="47" customFormat="1" ht="62" x14ac:dyDescent="0.35">
      <c r="A112" s="58" t="s">
        <v>400</v>
      </c>
      <c r="B112" s="82" t="s">
        <v>216</v>
      </c>
      <c r="C112" s="66"/>
      <c r="D112" s="67" t="s">
        <v>172</v>
      </c>
      <c r="E112" s="68">
        <v>5</v>
      </c>
      <c r="F112" s="32"/>
      <c r="G112" s="33"/>
      <c r="H112" s="3">
        <f t="shared" si="68"/>
        <v>0</v>
      </c>
      <c r="I112" s="3">
        <f t="shared" si="69"/>
        <v>0</v>
      </c>
      <c r="J112" s="3">
        <f t="shared" si="70"/>
        <v>0</v>
      </c>
      <c r="K112" s="3">
        <f>(F112+G112)*(1+RESUMO!$P$14)</f>
        <v>0</v>
      </c>
      <c r="L112" s="3">
        <f t="shared" si="71"/>
        <v>0</v>
      </c>
    </row>
    <row r="113" spans="1:12" s="47" customFormat="1" ht="15.5" x14ac:dyDescent="0.35">
      <c r="A113" s="81">
        <v>2</v>
      </c>
      <c r="B113" s="83" t="s">
        <v>1447</v>
      </c>
      <c r="C113" s="138"/>
      <c r="D113" s="139"/>
      <c r="E113" s="140"/>
      <c r="F113" s="27"/>
      <c r="G113" s="2"/>
      <c r="H113" s="72">
        <f>SUBTOTAL(9,H114:H120)</f>
        <v>0</v>
      </c>
      <c r="I113" s="72">
        <f>SUBTOTAL(9,I114:I120)</f>
        <v>0</v>
      </c>
      <c r="J113" s="72">
        <f>SUBTOTAL(9,J114:J120)</f>
        <v>0</v>
      </c>
      <c r="K113" s="49"/>
      <c r="L113" s="72">
        <f>SUBTOTAL(9,L114:L120)</f>
        <v>0</v>
      </c>
    </row>
    <row r="114" spans="1:12" s="47" customFormat="1" ht="15.5" x14ac:dyDescent="0.35">
      <c r="A114" s="80" t="s">
        <v>12</v>
      </c>
      <c r="B114" s="84" t="s">
        <v>166</v>
      </c>
      <c r="C114" s="141"/>
      <c r="D114" s="142"/>
      <c r="E114" s="143"/>
      <c r="F114" s="31"/>
      <c r="G114" s="8"/>
      <c r="H114" s="73"/>
      <c r="I114" s="73"/>
      <c r="J114" s="73"/>
      <c r="K114" s="29"/>
      <c r="L114" s="73"/>
    </row>
    <row r="115" spans="1:12" s="47" customFormat="1" ht="15.5" x14ac:dyDescent="0.35">
      <c r="A115" s="58" t="s">
        <v>20</v>
      </c>
      <c r="B115" s="82" t="s">
        <v>168</v>
      </c>
      <c r="C115" s="66"/>
      <c r="D115" s="67" t="s">
        <v>14</v>
      </c>
      <c r="E115" s="68">
        <v>51</v>
      </c>
      <c r="F115" s="32"/>
      <c r="G115" s="33"/>
      <c r="H115" s="3">
        <f t="shared" ref="H115:H116" si="72">E115*F115</f>
        <v>0</v>
      </c>
      <c r="I115" s="3">
        <f t="shared" ref="I115:I116" si="73">E115*G115</f>
        <v>0</v>
      </c>
      <c r="J115" s="3">
        <f t="shared" ref="J115:J116" si="74">H115+I115</f>
        <v>0</v>
      </c>
      <c r="K115" s="3">
        <f>(F115+G115)*(1+RESUMO!$P$14)</f>
        <v>0</v>
      </c>
      <c r="L115" s="3">
        <f t="shared" ref="L115:L116" si="75">E115*K115</f>
        <v>0</v>
      </c>
    </row>
    <row r="116" spans="1:12" s="47" customFormat="1" ht="15.5" x14ac:dyDescent="0.35">
      <c r="A116" s="58" t="s">
        <v>21</v>
      </c>
      <c r="B116" s="82" t="s">
        <v>169</v>
      </c>
      <c r="C116" s="66"/>
      <c r="D116" s="67" t="s">
        <v>173</v>
      </c>
      <c r="E116" s="68">
        <v>9</v>
      </c>
      <c r="F116" s="32"/>
      <c r="G116" s="33"/>
      <c r="H116" s="3">
        <f t="shared" si="72"/>
        <v>0</v>
      </c>
      <c r="I116" s="3">
        <f t="shared" si="73"/>
        <v>0</v>
      </c>
      <c r="J116" s="3">
        <f t="shared" si="74"/>
        <v>0</v>
      </c>
      <c r="K116" s="3">
        <f>(F116+G116)*(1+RESUMO!$P$14)</f>
        <v>0</v>
      </c>
      <c r="L116" s="3">
        <f t="shared" si="75"/>
        <v>0</v>
      </c>
    </row>
    <row r="117" spans="1:12" s="47" customFormat="1" ht="15.5" x14ac:dyDescent="0.35">
      <c r="A117" s="80" t="s">
        <v>25</v>
      </c>
      <c r="B117" s="84" t="s">
        <v>219</v>
      </c>
      <c r="C117" s="141"/>
      <c r="D117" s="142"/>
      <c r="E117" s="143"/>
      <c r="F117" s="31"/>
      <c r="G117" s="8"/>
      <c r="H117" s="73"/>
      <c r="I117" s="73"/>
      <c r="J117" s="73"/>
      <c r="K117" s="29"/>
      <c r="L117" s="73"/>
    </row>
    <row r="118" spans="1:12" s="47" customFormat="1" ht="15.5" x14ac:dyDescent="0.35">
      <c r="A118" s="58" t="s">
        <v>83</v>
      </c>
      <c r="B118" s="82" t="s">
        <v>659</v>
      </c>
      <c r="C118" s="66"/>
      <c r="D118" s="67" t="s">
        <v>14</v>
      </c>
      <c r="E118" s="68">
        <v>12</v>
      </c>
      <c r="F118" s="32"/>
      <c r="G118" s="33"/>
      <c r="H118" s="3">
        <f t="shared" ref="H118:H120" si="76">E118*F118</f>
        <v>0</v>
      </c>
      <c r="I118" s="3">
        <f t="shared" ref="I118:I120" si="77">E118*G118</f>
        <v>0</v>
      </c>
      <c r="J118" s="3">
        <f t="shared" ref="J118:J120" si="78">H118+I118</f>
        <v>0</v>
      </c>
      <c r="K118" s="3">
        <f>(F118+G118)*(1+RESUMO!$P$14)</f>
        <v>0</v>
      </c>
      <c r="L118" s="3">
        <f t="shared" ref="L118:L120" si="79">E118*K118</f>
        <v>0</v>
      </c>
    </row>
    <row r="119" spans="1:12" s="47" customFormat="1" ht="15.5" x14ac:dyDescent="0.35">
      <c r="A119" s="58" t="s">
        <v>84</v>
      </c>
      <c r="B119" s="82" t="s">
        <v>660</v>
      </c>
      <c r="C119" s="66"/>
      <c r="D119" s="67" t="s">
        <v>15</v>
      </c>
      <c r="E119" s="68">
        <v>12</v>
      </c>
      <c r="F119" s="32"/>
      <c r="G119" s="33"/>
      <c r="H119" s="3">
        <f t="shared" si="76"/>
        <v>0</v>
      </c>
      <c r="I119" s="3">
        <f t="shared" si="77"/>
        <v>0</v>
      </c>
      <c r="J119" s="3">
        <f t="shared" si="78"/>
        <v>0</v>
      </c>
      <c r="K119" s="3">
        <f>(F119+G119)*(1+RESUMO!$P$14)</f>
        <v>0</v>
      </c>
      <c r="L119" s="3">
        <f t="shared" si="79"/>
        <v>0</v>
      </c>
    </row>
    <row r="120" spans="1:12" s="47" customFormat="1" ht="15.5" x14ac:dyDescent="0.35">
      <c r="A120" s="58" t="s">
        <v>85</v>
      </c>
      <c r="B120" s="82" t="s">
        <v>666</v>
      </c>
      <c r="C120" s="66"/>
      <c r="D120" s="67" t="s">
        <v>15</v>
      </c>
      <c r="E120" s="68">
        <v>12</v>
      </c>
      <c r="F120" s="32"/>
      <c r="G120" s="33"/>
      <c r="H120" s="3">
        <f t="shared" si="76"/>
        <v>0</v>
      </c>
      <c r="I120" s="3">
        <f t="shared" si="77"/>
        <v>0</v>
      </c>
      <c r="J120" s="3">
        <f t="shared" si="78"/>
        <v>0</v>
      </c>
      <c r="K120" s="3">
        <f>(F120+G120)*(1+RESUMO!$P$14)</f>
        <v>0</v>
      </c>
      <c r="L120" s="3">
        <f t="shared" si="79"/>
        <v>0</v>
      </c>
    </row>
    <row r="121" spans="1:12" s="47" customFormat="1" ht="15.5" x14ac:dyDescent="0.35">
      <c r="A121" s="81">
        <v>3</v>
      </c>
      <c r="B121" s="83" t="s">
        <v>223</v>
      </c>
      <c r="C121" s="138"/>
      <c r="D121" s="139"/>
      <c r="E121" s="140"/>
      <c r="F121" s="27"/>
      <c r="G121" s="2"/>
      <c r="H121" s="72">
        <f>SUBTOTAL(9,H122:H144)</f>
        <v>0</v>
      </c>
      <c r="I121" s="72">
        <f>SUBTOTAL(9,I122:I144)</f>
        <v>0</v>
      </c>
      <c r="J121" s="72">
        <f>SUBTOTAL(9,J122:J144)</f>
        <v>0</v>
      </c>
      <c r="K121" s="49"/>
      <c r="L121" s="72">
        <f>SUBTOTAL(9,L122:L144)</f>
        <v>0</v>
      </c>
    </row>
    <row r="122" spans="1:12" s="47" customFormat="1" ht="15.5" x14ac:dyDescent="0.35">
      <c r="A122" s="80" t="s">
        <v>13</v>
      </c>
      <c r="B122" s="84" t="s">
        <v>182</v>
      </c>
      <c r="C122" s="141"/>
      <c r="D122" s="142"/>
      <c r="E122" s="143"/>
      <c r="F122" s="31"/>
      <c r="G122" s="8"/>
      <c r="H122" s="73"/>
      <c r="I122" s="73"/>
      <c r="J122" s="73"/>
      <c r="K122" s="29"/>
      <c r="L122" s="73"/>
    </row>
    <row r="123" spans="1:12" s="47" customFormat="1" ht="46.5" x14ac:dyDescent="0.35">
      <c r="A123" s="58" t="s">
        <v>22</v>
      </c>
      <c r="B123" s="82" t="s">
        <v>1431</v>
      </c>
      <c r="C123" s="66"/>
      <c r="D123" s="67" t="s">
        <v>96</v>
      </c>
      <c r="E123" s="68">
        <v>1</v>
      </c>
      <c r="F123" s="32"/>
      <c r="G123" s="33"/>
      <c r="H123" s="3">
        <f t="shared" ref="H123:H144" si="80">E123*F123</f>
        <v>0</v>
      </c>
      <c r="I123" s="3">
        <f t="shared" ref="I123:I144" si="81">E123*G123</f>
        <v>0</v>
      </c>
      <c r="J123" s="3">
        <f t="shared" ref="J123:J144" si="82">H123+I123</f>
        <v>0</v>
      </c>
      <c r="K123" s="3">
        <f>(F123+G123)*(1+RESUMO!$P$14)</f>
        <v>0</v>
      </c>
      <c r="L123" s="3">
        <f t="shared" ref="L123:L144" si="83">E123*K123</f>
        <v>0</v>
      </c>
    </row>
    <row r="124" spans="1:12" s="47" customFormat="1" ht="31" x14ac:dyDescent="0.35">
      <c r="A124" s="58" t="s">
        <v>26</v>
      </c>
      <c r="B124" s="82" t="s">
        <v>1453</v>
      </c>
      <c r="C124" s="66"/>
      <c r="D124" s="67" t="s">
        <v>96</v>
      </c>
      <c r="E124" s="68">
        <v>5</v>
      </c>
      <c r="F124" s="32"/>
      <c r="G124" s="33"/>
      <c r="H124" s="3">
        <f t="shared" si="80"/>
        <v>0</v>
      </c>
      <c r="I124" s="3">
        <f t="shared" si="81"/>
        <v>0</v>
      </c>
      <c r="J124" s="3">
        <f t="shared" si="82"/>
        <v>0</v>
      </c>
      <c r="K124" s="3">
        <f>(F124+G124)*(1+RESUMO!$P$14)</f>
        <v>0</v>
      </c>
      <c r="L124" s="3">
        <f t="shared" si="83"/>
        <v>0</v>
      </c>
    </row>
    <row r="125" spans="1:12" s="47" customFormat="1" ht="31" x14ac:dyDescent="0.35">
      <c r="A125" s="58" t="s">
        <v>160</v>
      </c>
      <c r="B125" s="82" t="s">
        <v>1457</v>
      </c>
      <c r="C125" s="66"/>
      <c r="D125" s="67" t="s">
        <v>96</v>
      </c>
      <c r="E125" s="68">
        <v>1</v>
      </c>
      <c r="F125" s="32"/>
      <c r="G125" s="33"/>
      <c r="H125" s="3">
        <f t="shared" si="80"/>
        <v>0</v>
      </c>
      <c r="I125" s="3">
        <f t="shared" si="81"/>
        <v>0</v>
      </c>
      <c r="J125" s="3">
        <f t="shared" si="82"/>
        <v>0</v>
      </c>
      <c r="K125" s="3">
        <f>(F125+G125)*(1+RESUMO!$P$14)</f>
        <v>0</v>
      </c>
      <c r="L125" s="3">
        <f t="shared" si="83"/>
        <v>0</v>
      </c>
    </row>
    <row r="126" spans="1:12" s="47" customFormat="1" ht="31" x14ac:dyDescent="0.35">
      <c r="A126" s="58" t="s">
        <v>212</v>
      </c>
      <c r="B126" s="82" t="s">
        <v>1458</v>
      </c>
      <c r="C126" s="66"/>
      <c r="D126" s="67" t="s">
        <v>96</v>
      </c>
      <c r="E126" s="68">
        <v>2</v>
      </c>
      <c r="F126" s="32"/>
      <c r="G126" s="33"/>
      <c r="H126" s="3">
        <f t="shared" si="80"/>
        <v>0</v>
      </c>
      <c r="I126" s="3">
        <f t="shared" si="81"/>
        <v>0</v>
      </c>
      <c r="J126" s="3">
        <f t="shared" si="82"/>
        <v>0</v>
      </c>
      <c r="K126" s="3">
        <f>(F126+G126)*(1+RESUMO!$P$14)</f>
        <v>0</v>
      </c>
      <c r="L126" s="3">
        <f t="shared" si="83"/>
        <v>0</v>
      </c>
    </row>
    <row r="127" spans="1:12" s="47" customFormat="1" ht="46.5" x14ac:dyDescent="0.35">
      <c r="A127" s="58" t="s">
        <v>645</v>
      </c>
      <c r="B127" s="82" t="s">
        <v>1433</v>
      </c>
      <c r="C127" s="66"/>
      <c r="D127" s="67" t="s">
        <v>96</v>
      </c>
      <c r="E127" s="68">
        <v>1</v>
      </c>
      <c r="F127" s="32"/>
      <c r="G127" s="33"/>
      <c r="H127" s="3">
        <f t="shared" si="80"/>
        <v>0</v>
      </c>
      <c r="I127" s="3">
        <f t="shared" si="81"/>
        <v>0</v>
      </c>
      <c r="J127" s="3">
        <f t="shared" si="82"/>
        <v>0</v>
      </c>
      <c r="K127" s="3">
        <f>(F127+G127)*(1+RESUMO!$P$14)</f>
        <v>0</v>
      </c>
      <c r="L127" s="3">
        <f t="shared" si="83"/>
        <v>0</v>
      </c>
    </row>
    <row r="128" spans="1:12" s="47" customFormat="1" ht="31" x14ac:dyDescent="0.35">
      <c r="A128" s="58" t="s">
        <v>646</v>
      </c>
      <c r="B128" s="82" t="s">
        <v>1459</v>
      </c>
      <c r="C128" s="66"/>
      <c r="D128" s="67" t="s">
        <v>96</v>
      </c>
      <c r="E128" s="68">
        <v>5</v>
      </c>
      <c r="F128" s="32"/>
      <c r="G128" s="33"/>
      <c r="H128" s="3">
        <f t="shared" si="80"/>
        <v>0</v>
      </c>
      <c r="I128" s="3">
        <f t="shared" si="81"/>
        <v>0</v>
      </c>
      <c r="J128" s="3">
        <f t="shared" si="82"/>
        <v>0</v>
      </c>
      <c r="K128" s="3">
        <f>(F128+G128)*(1+RESUMO!$P$14)</f>
        <v>0</v>
      </c>
      <c r="L128" s="3">
        <f t="shared" si="83"/>
        <v>0</v>
      </c>
    </row>
    <row r="129" spans="1:12" s="47" customFormat="1" ht="31" x14ac:dyDescent="0.35">
      <c r="A129" s="58" t="s">
        <v>647</v>
      </c>
      <c r="B129" s="82" t="s">
        <v>1434</v>
      </c>
      <c r="C129" s="66"/>
      <c r="D129" s="67" t="s">
        <v>96</v>
      </c>
      <c r="E129" s="68">
        <v>2</v>
      </c>
      <c r="F129" s="32"/>
      <c r="G129" s="33"/>
      <c r="H129" s="3">
        <f t="shared" si="80"/>
        <v>0</v>
      </c>
      <c r="I129" s="3">
        <f t="shared" si="81"/>
        <v>0</v>
      </c>
      <c r="J129" s="3">
        <f t="shared" si="82"/>
        <v>0</v>
      </c>
      <c r="K129" s="3">
        <f>(F129+G129)*(1+RESUMO!$P$14)</f>
        <v>0</v>
      </c>
      <c r="L129" s="3">
        <f t="shared" si="83"/>
        <v>0</v>
      </c>
    </row>
    <row r="130" spans="1:12" s="47" customFormat="1" ht="46.5" x14ac:dyDescent="0.35">
      <c r="A130" s="58" t="s">
        <v>648</v>
      </c>
      <c r="B130" s="82" t="s">
        <v>1443</v>
      </c>
      <c r="C130" s="66"/>
      <c r="D130" s="67" t="s">
        <v>96</v>
      </c>
      <c r="E130" s="68">
        <v>1</v>
      </c>
      <c r="F130" s="32"/>
      <c r="G130" s="33"/>
      <c r="H130" s="3">
        <f t="shared" si="80"/>
        <v>0</v>
      </c>
      <c r="I130" s="3">
        <f t="shared" si="81"/>
        <v>0</v>
      </c>
      <c r="J130" s="3">
        <f t="shared" si="82"/>
        <v>0</v>
      </c>
      <c r="K130" s="3">
        <f>(F130+G130)*(1+RESUMO!$P$14)</f>
        <v>0</v>
      </c>
      <c r="L130" s="3">
        <f t="shared" si="83"/>
        <v>0</v>
      </c>
    </row>
    <row r="131" spans="1:12" s="47" customFormat="1" ht="31" x14ac:dyDescent="0.35">
      <c r="A131" s="58" t="s">
        <v>649</v>
      </c>
      <c r="B131" s="82" t="s">
        <v>1448</v>
      </c>
      <c r="C131" s="66"/>
      <c r="D131" s="67" t="s">
        <v>14</v>
      </c>
      <c r="E131" s="68">
        <v>14</v>
      </c>
      <c r="F131" s="32"/>
      <c r="G131" s="33"/>
      <c r="H131" s="3">
        <f t="shared" si="80"/>
        <v>0</v>
      </c>
      <c r="I131" s="3">
        <f t="shared" si="81"/>
        <v>0</v>
      </c>
      <c r="J131" s="3">
        <f t="shared" si="82"/>
        <v>0</v>
      </c>
      <c r="K131" s="3">
        <f>(F131+G131)*(1+RESUMO!$P$14)</f>
        <v>0</v>
      </c>
      <c r="L131" s="3">
        <f t="shared" si="83"/>
        <v>0</v>
      </c>
    </row>
    <row r="132" spans="1:12" s="47" customFormat="1" ht="31" x14ac:dyDescent="0.35">
      <c r="A132" s="58" t="s">
        <v>650</v>
      </c>
      <c r="B132" s="82" t="s">
        <v>1454</v>
      </c>
      <c r="C132" s="66"/>
      <c r="D132" s="67" t="s">
        <v>14</v>
      </c>
      <c r="E132" s="68">
        <v>1000</v>
      </c>
      <c r="F132" s="32"/>
      <c r="G132" s="33"/>
      <c r="H132" s="3">
        <f t="shared" si="80"/>
        <v>0</v>
      </c>
      <c r="I132" s="3">
        <f t="shared" si="81"/>
        <v>0</v>
      </c>
      <c r="J132" s="3">
        <f t="shared" si="82"/>
        <v>0</v>
      </c>
      <c r="K132" s="3">
        <f>(F132+G132)*(1+RESUMO!$P$14)</f>
        <v>0</v>
      </c>
      <c r="L132" s="3">
        <f t="shared" si="83"/>
        <v>0</v>
      </c>
    </row>
    <row r="133" spans="1:12" s="47" customFormat="1" ht="46.5" x14ac:dyDescent="0.35">
      <c r="A133" s="58" t="s">
        <v>651</v>
      </c>
      <c r="B133" s="82" t="s">
        <v>1460</v>
      </c>
      <c r="C133" s="66"/>
      <c r="D133" s="67" t="s">
        <v>96</v>
      </c>
      <c r="E133" s="68">
        <v>1</v>
      </c>
      <c r="F133" s="32"/>
      <c r="G133" s="33"/>
      <c r="H133" s="3">
        <f t="shared" si="80"/>
        <v>0</v>
      </c>
      <c r="I133" s="3">
        <f t="shared" si="81"/>
        <v>0</v>
      </c>
      <c r="J133" s="3">
        <f t="shared" si="82"/>
        <v>0</v>
      </c>
      <c r="K133" s="3">
        <f>(F133+G133)*(1+RESUMO!$P$14)</f>
        <v>0</v>
      </c>
      <c r="L133" s="3">
        <f t="shared" si="83"/>
        <v>0</v>
      </c>
    </row>
    <row r="134" spans="1:12" s="47" customFormat="1" ht="31" x14ac:dyDescent="0.35">
      <c r="A134" s="58" t="s">
        <v>652</v>
      </c>
      <c r="B134" s="82" t="s">
        <v>1461</v>
      </c>
      <c r="C134" s="66"/>
      <c r="D134" s="67" t="s">
        <v>96</v>
      </c>
      <c r="E134" s="68">
        <v>4</v>
      </c>
      <c r="F134" s="32"/>
      <c r="G134" s="33"/>
      <c r="H134" s="3">
        <f t="shared" si="80"/>
        <v>0</v>
      </c>
      <c r="I134" s="3">
        <f t="shared" si="81"/>
        <v>0</v>
      </c>
      <c r="J134" s="3">
        <f t="shared" si="82"/>
        <v>0</v>
      </c>
      <c r="K134" s="3">
        <f>(F134+G134)*(1+RESUMO!$P$14)</f>
        <v>0</v>
      </c>
      <c r="L134" s="3">
        <f t="shared" si="83"/>
        <v>0</v>
      </c>
    </row>
    <row r="135" spans="1:12" s="47" customFormat="1" ht="31" x14ac:dyDescent="0.35">
      <c r="A135" s="58" t="s">
        <v>1401</v>
      </c>
      <c r="B135" s="82" t="s">
        <v>1449</v>
      </c>
      <c r="C135" s="66"/>
      <c r="D135" s="67" t="s">
        <v>96</v>
      </c>
      <c r="E135" s="68">
        <v>2</v>
      </c>
      <c r="F135" s="32"/>
      <c r="G135" s="33"/>
      <c r="H135" s="3">
        <f t="shared" si="80"/>
        <v>0</v>
      </c>
      <c r="I135" s="3">
        <f t="shared" si="81"/>
        <v>0</v>
      </c>
      <c r="J135" s="3">
        <f t="shared" si="82"/>
        <v>0</v>
      </c>
      <c r="K135" s="3">
        <f>(F135+G135)*(1+RESUMO!$P$14)</f>
        <v>0</v>
      </c>
      <c r="L135" s="3">
        <f t="shared" si="83"/>
        <v>0</v>
      </c>
    </row>
    <row r="136" spans="1:12" s="47" customFormat="1" ht="31" x14ac:dyDescent="0.35">
      <c r="A136" s="58" t="s">
        <v>1402</v>
      </c>
      <c r="B136" s="82" t="s">
        <v>1462</v>
      </c>
      <c r="C136" s="66"/>
      <c r="D136" s="67" t="s">
        <v>96</v>
      </c>
      <c r="E136" s="68">
        <v>33</v>
      </c>
      <c r="F136" s="32"/>
      <c r="G136" s="33"/>
      <c r="H136" s="3">
        <f t="shared" si="80"/>
        <v>0</v>
      </c>
      <c r="I136" s="3">
        <f t="shared" si="81"/>
        <v>0</v>
      </c>
      <c r="J136" s="3">
        <f t="shared" si="82"/>
        <v>0</v>
      </c>
      <c r="K136" s="3">
        <f>(F136+G136)*(1+RESUMO!$P$14)</f>
        <v>0</v>
      </c>
      <c r="L136" s="3">
        <f t="shared" si="83"/>
        <v>0</v>
      </c>
    </row>
    <row r="137" spans="1:12" s="47" customFormat="1" ht="31" x14ac:dyDescent="0.35">
      <c r="A137" s="58" t="s">
        <v>1403</v>
      </c>
      <c r="B137" s="82" t="s">
        <v>1435</v>
      </c>
      <c r="C137" s="66"/>
      <c r="D137" s="67" t="s">
        <v>96</v>
      </c>
      <c r="E137" s="68">
        <v>3</v>
      </c>
      <c r="F137" s="32"/>
      <c r="G137" s="33"/>
      <c r="H137" s="3">
        <f t="shared" si="80"/>
        <v>0</v>
      </c>
      <c r="I137" s="3">
        <f t="shared" si="81"/>
        <v>0</v>
      </c>
      <c r="J137" s="3">
        <f t="shared" si="82"/>
        <v>0</v>
      </c>
      <c r="K137" s="3">
        <f>(F137+G137)*(1+RESUMO!$P$14)</f>
        <v>0</v>
      </c>
      <c r="L137" s="3">
        <f t="shared" si="83"/>
        <v>0</v>
      </c>
    </row>
    <row r="138" spans="1:12" s="47" customFormat="1" ht="15.5" x14ac:dyDescent="0.35">
      <c r="A138" s="58" t="s">
        <v>1404</v>
      </c>
      <c r="B138" s="82" t="s">
        <v>1427</v>
      </c>
      <c r="C138" s="66"/>
      <c r="D138" s="67" t="s">
        <v>96</v>
      </c>
      <c r="E138" s="68">
        <v>64</v>
      </c>
      <c r="F138" s="32"/>
      <c r="G138" s="33"/>
      <c r="H138" s="3">
        <f t="shared" si="80"/>
        <v>0</v>
      </c>
      <c r="I138" s="3">
        <f t="shared" si="81"/>
        <v>0</v>
      </c>
      <c r="J138" s="3">
        <f t="shared" si="82"/>
        <v>0</v>
      </c>
      <c r="K138" s="3">
        <f>(F138+G138)*(1+RESUMO!$P$14)</f>
        <v>0</v>
      </c>
      <c r="L138" s="3">
        <f t="shared" si="83"/>
        <v>0</v>
      </c>
    </row>
    <row r="139" spans="1:12" s="47" customFormat="1" ht="31" x14ac:dyDescent="0.35">
      <c r="A139" s="58" t="s">
        <v>1405</v>
      </c>
      <c r="B139" s="82" t="s">
        <v>1450</v>
      </c>
      <c r="C139" s="66"/>
      <c r="D139" s="67" t="s">
        <v>96</v>
      </c>
      <c r="E139" s="68">
        <v>4</v>
      </c>
      <c r="F139" s="32"/>
      <c r="G139" s="33"/>
      <c r="H139" s="3">
        <f t="shared" si="80"/>
        <v>0</v>
      </c>
      <c r="I139" s="3">
        <f t="shared" si="81"/>
        <v>0</v>
      </c>
      <c r="J139" s="3">
        <f t="shared" si="82"/>
        <v>0</v>
      </c>
      <c r="K139" s="3">
        <f>(F139+G139)*(1+RESUMO!$P$14)</f>
        <v>0</v>
      </c>
      <c r="L139" s="3">
        <f t="shared" si="83"/>
        <v>0</v>
      </c>
    </row>
    <row r="140" spans="1:12" s="47" customFormat="1" ht="31" x14ac:dyDescent="0.35">
      <c r="A140" s="58" t="s">
        <v>1406</v>
      </c>
      <c r="B140" s="82" t="s">
        <v>1444</v>
      </c>
      <c r="C140" s="66"/>
      <c r="D140" s="67" t="s">
        <v>96</v>
      </c>
      <c r="E140" s="68">
        <v>14</v>
      </c>
      <c r="F140" s="32"/>
      <c r="G140" s="33"/>
      <c r="H140" s="3">
        <f t="shared" si="80"/>
        <v>0</v>
      </c>
      <c r="I140" s="3">
        <f t="shared" si="81"/>
        <v>0</v>
      </c>
      <c r="J140" s="3">
        <f t="shared" si="82"/>
        <v>0</v>
      </c>
      <c r="K140" s="3">
        <f>(F140+G140)*(1+RESUMO!$P$14)</f>
        <v>0</v>
      </c>
      <c r="L140" s="3">
        <f t="shared" si="83"/>
        <v>0</v>
      </c>
    </row>
    <row r="141" spans="1:12" s="47" customFormat="1" ht="31" x14ac:dyDescent="0.35">
      <c r="A141" s="58" t="s">
        <v>1407</v>
      </c>
      <c r="B141" s="82" t="s">
        <v>1438</v>
      </c>
      <c r="C141" s="66"/>
      <c r="D141" s="67" t="s">
        <v>96</v>
      </c>
      <c r="E141" s="68">
        <v>2</v>
      </c>
      <c r="F141" s="32"/>
      <c r="G141" s="33"/>
      <c r="H141" s="3">
        <f t="shared" si="80"/>
        <v>0</v>
      </c>
      <c r="I141" s="3">
        <f t="shared" si="81"/>
        <v>0</v>
      </c>
      <c r="J141" s="3">
        <f t="shared" si="82"/>
        <v>0</v>
      </c>
      <c r="K141" s="3">
        <f>(F141+G141)*(1+RESUMO!$P$14)</f>
        <v>0</v>
      </c>
      <c r="L141" s="3">
        <f t="shared" si="83"/>
        <v>0</v>
      </c>
    </row>
    <row r="142" spans="1:12" s="47" customFormat="1" ht="46.5" x14ac:dyDescent="0.35">
      <c r="A142" s="58" t="s">
        <v>1408</v>
      </c>
      <c r="B142" s="82" t="s">
        <v>1436</v>
      </c>
      <c r="C142" s="66"/>
      <c r="D142" s="67" t="s">
        <v>96</v>
      </c>
      <c r="E142" s="68">
        <v>2</v>
      </c>
      <c r="F142" s="32"/>
      <c r="G142" s="33"/>
      <c r="H142" s="3">
        <f t="shared" si="80"/>
        <v>0</v>
      </c>
      <c r="I142" s="3">
        <f t="shared" si="81"/>
        <v>0</v>
      </c>
      <c r="J142" s="3">
        <f t="shared" si="82"/>
        <v>0</v>
      </c>
      <c r="K142" s="3">
        <f>(F142+G142)*(1+RESUMO!$P$14)</f>
        <v>0</v>
      </c>
      <c r="L142" s="3">
        <f t="shared" si="83"/>
        <v>0</v>
      </c>
    </row>
    <row r="143" spans="1:12" s="47" customFormat="1" ht="31" x14ac:dyDescent="0.35">
      <c r="A143" s="58" t="s">
        <v>1409</v>
      </c>
      <c r="B143" s="82" t="s">
        <v>1463</v>
      </c>
      <c r="C143" s="66"/>
      <c r="D143" s="67" t="s">
        <v>96</v>
      </c>
      <c r="E143" s="68">
        <v>1</v>
      </c>
      <c r="F143" s="32"/>
      <c r="G143" s="33"/>
      <c r="H143" s="3">
        <f t="shared" si="80"/>
        <v>0</v>
      </c>
      <c r="I143" s="3">
        <f t="shared" si="81"/>
        <v>0</v>
      </c>
      <c r="J143" s="3">
        <f t="shared" si="82"/>
        <v>0</v>
      </c>
      <c r="K143" s="3">
        <f>(F143+G143)*(1+RESUMO!$P$14)</f>
        <v>0</v>
      </c>
      <c r="L143" s="3">
        <f t="shared" si="83"/>
        <v>0</v>
      </c>
    </row>
    <row r="144" spans="1:12" s="47" customFormat="1" ht="31" x14ac:dyDescent="0.35">
      <c r="A144" s="58" t="s">
        <v>1410</v>
      </c>
      <c r="B144" s="82" t="s">
        <v>1464</v>
      </c>
      <c r="C144" s="66"/>
      <c r="D144" s="67" t="s">
        <v>96</v>
      </c>
      <c r="E144" s="68">
        <v>2</v>
      </c>
      <c r="F144" s="32"/>
      <c r="G144" s="33"/>
      <c r="H144" s="3">
        <f t="shared" si="80"/>
        <v>0</v>
      </c>
      <c r="I144" s="3">
        <f t="shared" si="81"/>
        <v>0</v>
      </c>
      <c r="J144" s="3">
        <f t="shared" si="82"/>
        <v>0</v>
      </c>
      <c r="K144" s="3">
        <f>(F144+G144)*(1+RESUMO!$P$14)</f>
        <v>0</v>
      </c>
      <c r="L144" s="3">
        <f t="shared" si="83"/>
        <v>0</v>
      </c>
    </row>
    <row r="145" spans="1:12" s="47" customFormat="1" ht="31" x14ac:dyDescent="0.35">
      <c r="A145" s="81">
        <v>4</v>
      </c>
      <c r="B145" s="83" t="s">
        <v>1465</v>
      </c>
      <c r="C145" s="138"/>
      <c r="D145" s="139"/>
      <c r="E145" s="140"/>
      <c r="F145" s="27"/>
      <c r="G145" s="2"/>
      <c r="H145" s="72">
        <f>SUBTOTAL(9,H146:H153)</f>
        <v>0</v>
      </c>
      <c r="I145" s="72">
        <f>SUBTOTAL(9,I146:I153)</f>
        <v>0</v>
      </c>
      <c r="J145" s="72">
        <f>SUBTOTAL(9,J146:J153)</f>
        <v>0</v>
      </c>
      <c r="K145" s="49"/>
      <c r="L145" s="72">
        <f>SUBTOTAL(9,L146:L153)</f>
        <v>0</v>
      </c>
    </row>
    <row r="146" spans="1:12" s="47" customFormat="1" ht="15.5" x14ac:dyDescent="0.35">
      <c r="A146" s="58" t="s">
        <v>27</v>
      </c>
      <c r="B146" s="82" t="s">
        <v>168</v>
      </c>
      <c r="C146" s="66"/>
      <c r="D146" s="67" t="s">
        <v>14</v>
      </c>
      <c r="E146" s="68">
        <v>66</v>
      </c>
      <c r="F146" s="32"/>
      <c r="G146" s="33"/>
      <c r="H146" s="3">
        <f t="shared" ref="H146:H153" si="84">E146*F146</f>
        <v>0</v>
      </c>
      <c r="I146" s="3">
        <f t="shared" ref="I146:I153" si="85">E146*G146</f>
        <v>0</v>
      </c>
      <c r="J146" s="3">
        <f t="shared" ref="J146:J153" si="86">H146+I146</f>
        <v>0</v>
      </c>
      <c r="K146" s="3">
        <f>(F146+G146)*(1+RESUMO!$P$14)</f>
        <v>0</v>
      </c>
      <c r="L146" s="3">
        <f t="shared" ref="L146:L153" si="87">E146*K146</f>
        <v>0</v>
      </c>
    </row>
    <row r="147" spans="1:12" s="47" customFormat="1" ht="15.5" x14ac:dyDescent="0.35">
      <c r="A147" s="58" t="s">
        <v>73</v>
      </c>
      <c r="B147" s="82" t="s">
        <v>169</v>
      </c>
      <c r="C147" s="66"/>
      <c r="D147" s="67" t="s">
        <v>173</v>
      </c>
      <c r="E147" s="68">
        <v>12</v>
      </c>
      <c r="F147" s="32"/>
      <c r="G147" s="33"/>
      <c r="H147" s="3">
        <f t="shared" si="84"/>
        <v>0</v>
      </c>
      <c r="I147" s="3">
        <f t="shared" si="85"/>
        <v>0</v>
      </c>
      <c r="J147" s="3">
        <f t="shared" si="86"/>
        <v>0</v>
      </c>
      <c r="K147" s="3">
        <f>(F147+G147)*(1+RESUMO!$P$14)</f>
        <v>0</v>
      </c>
      <c r="L147" s="3">
        <f t="shared" si="87"/>
        <v>0</v>
      </c>
    </row>
    <row r="148" spans="1:12" s="47" customFormat="1" ht="15.5" x14ac:dyDescent="0.35">
      <c r="A148" s="58" t="s">
        <v>74</v>
      </c>
      <c r="B148" s="82" t="s">
        <v>659</v>
      </c>
      <c r="C148" s="66"/>
      <c r="D148" s="67" t="s">
        <v>14</v>
      </c>
      <c r="E148" s="68">
        <v>16</v>
      </c>
      <c r="F148" s="32"/>
      <c r="G148" s="33"/>
      <c r="H148" s="3">
        <f t="shared" si="84"/>
        <v>0</v>
      </c>
      <c r="I148" s="3">
        <f t="shared" si="85"/>
        <v>0</v>
      </c>
      <c r="J148" s="3">
        <f t="shared" si="86"/>
        <v>0</v>
      </c>
      <c r="K148" s="3">
        <f>(F148+G148)*(1+RESUMO!$P$14)</f>
        <v>0</v>
      </c>
      <c r="L148" s="3">
        <f t="shared" si="87"/>
        <v>0</v>
      </c>
    </row>
    <row r="149" spans="1:12" s="47" customFormat="1" ht="15.5" x14ac:dyDescent="0.35">
      <c r="A149" s="58" t="s">
        <v>75</v>
      </c>
      <c r="B149" s="82" t="s">
        <v>660</v>
      </c>
      <c r="C149" s="66"/>
      <c r="D149" s="67" t="s">
        <v>15</v>
      </c>
      <c r="E149" s="68">
        <v>16</v>
      </c>
      <c r="F149" s="32"/>
      <c r="G149" s="33"/>
      <c r="H149" s="3">
        <f t="shared" si="84"/>
        <v>0</v>
      </c>
      <c r="I149" s="3">
        <f t="shared" si="85"/>
        <v>0</v>
      </c>
      <c r="J149" s="3">
        <f t="shared" si="86"/>
        <v>0</v>
      </c>
      <c r="K149" s="3">
        <f>(F149+G149)*(1+RESUMO!$P$14)</f>
        <v>0</v>
      </c>
      <c r="L149" s="3">
        <f t="shared" si="87"/>
        <v>0</v>
      </c>
    </row>
    <row r="150" spans="1:12" s="47" customFormat="1" ht="15.5" x14ac:dyDescent="0.35">
      <c r="A150" s="58" t="s">
        <v>802</v>
      </c>
      <c r="B150" s="82" t="s">
        <v>1466</v>
      </c>
      <c r="C150" s="66"/>
      <c r="D150" s="67" t="s">
        <v>14</v>
      </c>
      <c r="E150" s="68">
        <v>32</v>
      </c>
      <c r="F150" s="32"/>
      <c r="G150" s="33"/>
      <c r="H150" s="3">
        <f t="shared" si="84"/>
        <v>0</v>
      </c>
      <c r="I150" s="3">
        <f t="shared" si="85"/>
        <v>0</v>
      </c>
      <c r="J150" s="3">
        <f t="shared" si="86"/>
        <v>0</v>
      </c>
      <c r="K150" s="3">
        <f>(F150+G150)*(1+RESUMO!$P$14)</f>
        <v>0</v>
      </c>
      <c r="L150" s="3">
        <f t="shared" si="87"/>
        <v>0</v>
      </c>
    </row>
    <row r="151" spans="1:12" s="47" customFormat="1" ht="15.5" x14ac:dyDescent="0.35">
      <c r="A151" s="58" t="s">
        <v>819</v>
      </c>
      <c r="B151" s="82" t="s">
        <v>666</v>
      </c>
      <c r="C151" s="66"/>
      <c r="D151" s="67" t="s">
        <v>14</v>
      </c>
      <c r="E151" s="68">
        <v>32</v>
      </c>
      <c r="F151" s="32"/>
      <c r="G151" s="33"/>
      <c r="H151" s="3">
        <f t="shared" si="84"/>
        <v>0</v>
      </c>
      <c r="I151" s="3">
        <f t="shared" si="85"/>
        <v>0</v>
      </c>
      <c r="J151" s="3">
        <f t="shared" si="86"/>
        <v>0</v>
      </c>
      <c r="K151" s="3">
        <f>(F151+G151)*(1+RESUMO!$P$14)</f>
        <v>0</v>
      </c>
      <c r="L151" s="3">
        <f t="shared" si="87"/>
        <v>0</v>
      </c>
    </row>
    <row r="152" spans="1:12" s="47" customFormat="1" ht="15.5" x14ac:dyDescent="0.35">
      <c r="A152" s="58" t="s">
        <v>1364</v>
      </c>
      <c r="B152" s="82" t="s">
        <v>1171</v>
      </c>
      <c r="C152" s="66"/>
      <c r="D152" s="67" t="s">
        <v>14</v>
      </c>
      <c r="E152" s="68">
        <v>32</v>
      </c>
      <c r="F152" s="32"/>
      <c r="G152" s="33"/>
      <c r="H152" s="3">
        <f t="shared" si="84"/>
        <v>0</v>
      </c>
      <c r="I152" s="3">
        <f t="shared" si="85"/>
        <v>0</v>
      </c>
      <c r="J152" s="3">
        <f t="shared" si="86"/>
        <v>0</v>
      </c>
      <c r="K152" s="3">
        <f>(F152+G152)*(1+RESUMO!$P$14)</f>
        <v>0</v>
      </c>
      <c r="L152" s="3">
        <f t="shared" si="87"/>
        <v>0</v>
      </c>
    </row>
    <row r="153" spans="1:12" s="47" customFormat="1" ht="15.5" x14ac:dyDescent="0.35">
      <c r="A153" s="58" t="s">
        <v>1365</v>
      </c>
      <c r="B153" s="82" t="s">
        <v>1176</v>
      </c>
      <c r="C153" s="66"/>
      <c r="D153" s="67" t="s">
        <v>14</v>
      </c>
      <c r="E153" s="68">
        <v>16</v>
      </c>
      <c r="F153" s="32"/>
      <c r="G153" s="33"/>
      <c r="H153" s="3">
        <f t="shared" si="84"/>
        <v>0</v>
      </c>
      <c r="I153" s="3">
        <f t="shared" si="85"/>
        <v>0</v>
      </c>
      <c r="J153" s="3">
        <f t="shared" si="86"/>
        <v>0</v>
      </c>
      <c r="K153" s="3">
        <f>(F153+G153)*(1+RESUMO!$P$14)</f>
        <v>0</v>
      </c>
      <c r="L153" s="3">
        <f t="shared" si="87"/>
        <v>0</v>
      </c>
    </row>
    <row r="154" spans="1:12" s="47" customFormat="1" ht="15.5" x14ac:dyDescent="0.35">
      <c r="A154" s="55"/>
      <c r="B154" s="137" t="s">
        <v>1467</v>
      </c>
      <c r="C154" s="59"/>
      <c r="D154" s="60"/>
      <c r="E154" s="61"/>
      <c r="F154" s="74"/>
      <c r="G154" s="75"/>
      <c r="H154" s="71">
        <f>SUBTOTAL(9,H155:H194)</f>
        <v>0</v>
      </c>
      <c r="I154" s="71">
        <f>SUBTOTAL(9,I155:I194)</f>
        <v>0</v>
      </c>
      <c r="J154" s="71">
        <f>SUBTOTAL(9,J155:J194)</f>
        <v>0</v>
      </c>
      <c r="K154" s="98"/>
      <c r="L154" s="71">
        <f>SUBTOTAL(9,L155:L194)</f>
        <v>0</v>
      </c>
    </row>
    <row r="155" spans="1:12" s="47" customFormat="1" ht="15.5" x14ac:dyDescent="0.35">
      <c r="A155" s="81">
        <v>1</v>
      </c>
      <c r="B155" s="83" t="s">
        <v>163</v>
      </c>
      <c r="C155" s="138"/>
      <c r="D155" s="139"/>
      <c r="E155" s="140"/>
      <c r="F155" s="27"/>
      <c r="G155" s="2"/>
      <c r="H155" s="72">
        <f>SUBTOTAL(9,H156:H159)</f>
        <v>0</v>
      </c>
      <c r="I155" s="72">
        <f>SUBTOTAL(9,I156:I159)</f>
        <v>0</v>
      </c>
      <c r="J155" s="72">
        <f>SUBTOTAL(9,J156:J159)</f>
        <v>0</v>
      </c>
      <c r="K155" s="49"/>
      <c r="L155" s="72">
        <f>SUBTOTAL(9,L156:L159)</f>
        <v>0</v>
      </c>
    </row>
    <row r="156" spans="1:12" s="47" customFormat="1" ht="62" x14ac:dyDescent="0.35">
      <c r="A156" s="58" t="s">
        <v>11</v>
      </c>
      <c r="B156" s="82" t="s">
        <v>1468</v>
      </c>
      <c r="C156" s="66"/>
      <c r="D156" s="67" t="s">
        <v>172</v>
      </c>
      <c r="E156" s="68">
        <v>10</v>
      </c>
      <c r="F156" s="32"/>
      <c r="G156" s="33"/>
      <c r="H156" s="3">
        <f t="shared" ref="H156" si="88">E156*F156</f>
        <v>0</v>
      </c>
      <c r="I156" s="3">
        <f t="shared" ref="I156" si="89">E156*G156</f>
        <v>0</v>
      </c>
      <c r="J156" s="3">
        <f t="shared" ref="J156" si="90">H156+I156</f>
        <v>0</v>
      </c>
      <c r="K156" s="3">
        <f>(F156+G156)*(1+RESUMO!$P$14)</f>
        <v>0</v>
      </c>
      <c r="L156" s="3">
        <f t="shared" ref="L156" si="91">E156*K156</f>
        <v>0</v>
      </c>
    </row>
    <row r="157" spans="1:12" s="47" customFormat="1" ht="15.5" x14ac:dyDescent="0.35">
      <c r="A157" s="80" t="s">
        <v>24</v>
      </c>
      <c r="B157" s="84" t="s">
        <v>213</v>
      </c>
      <c r="C157" s="141"/>
      <c r="D157" s="142"/>
      <c r="E157" s="143"/>
      <c r="F157" s="31"/>
      <c r="G157" s="8"/>
      <c r="H157" s="73"/>
      <c r="I157" s="73"/>
      <c r="J157" s="73"/>
      <c r="K157" s="29"/>
      <c r="L157" s="73"/>
    </row>
    <row r="158" spans="1:12" s="47" customFormat="1" ht="15.5" x14ac:dyDescent="0.35">
      <c r="A158" s="58" t="s">
        <v>132</v>
      </c>
      <c r="B158" s="82" t="s">
        <v>214</v>
      </c>
      <c r="C158" s="66"/>
      <c r="D158" s="67" t="s">
        <v>172</v>
      </c>
      <c r="E158" s="68">
        <v>10</v>
      </c>
      <c r="F158" s="32"/>
      <c r="G158" s="33"/>
      <c r="H158" s="3">
        <f t="shared" ref="H158:H159" si="92">E158*F158</f>
        <v>0</v>
      </c>
      <c r="I158" s="3">
        <f t="shared" ref="I158:I159" si="93">E158*G158</f>
        <v>0</v>
      </c>
      <c r="J158" s="3">
        <f t="shared" ref="J158:J159" si="94">H158+I158</f>
        <v>0</v>
      </c>
      <c r="K158" s="3">
        <f>(F158+G158)*(1+RESUMO!$P$14)</f>
        <v>0</v>
      </c>
      <c r="L158" s="3">
        <f t="shared" ref="L158:L159" si="95">E158*K158</f>
        <v>0</v>
      </c>
    </row>
    <row r="159" spans="1:12" s="47" customFormat="1" ht="15.5" x14ac:dyDescent="0.35">
      <c r="A159" s="58" t="s">
        <v>133</v>
      </c>
      <c r="B159" s="82" t="s">
        <v>215</v>
      </c>
      <c r="C159" s="66"/>
      <c r="D159" s="67" t="s">
        <v>1478</v>
      </c>
      <c r="E159" s="68">
        <v>10</v>
      </c>
      <c r="F159" s="32"/>
      <c r="G159" s="33"/>
      <c r="H159" s="3">
        <f t="shared" si="92"/>
        <v>0</v>
      </c>
      <c r="I159" s="3">
        <f t="shared" si="93"/>
        <v>0</v>
      </c>
      <c r="J159" s="3">
        <f t="shared" si="94"/>
        <v>0</v>
      </c>
      <c r="K159" s="3">
        <f>(F159+G159)*(1+RESUMO!$P$14)</f>
        <v>0</v>
      </c>
      <c r="L159" s="3">
        <f t="shared" si="95"/>
        <v>0</v>
      </c>
    </row>
    <row r="160" spans="1:12" s="47" customFormat="1" ht="15.5" x14ac:dyDescent="0.35">
      <c r="A160" s="81">
        <v>2</v>
      </c>
      <c r="B160" s="83" t="s">
        <v>1447</v>
      </c>
      <c r="C160" s="138"/>
      <c r="D160" s="139"/>
      <c r="E160" s="140"/>
      <c r="F160" s="27"/>
      <c r="G160" s="2"/>
      <c r="H160" s="72">
        <f>SUBTOTAL(9,H161:H168)</f>
        <v>0</v>
      </c>
      <c r="I160" s="72">
        <f>SUBTOTAL(9,I161:I168)</f>
        <v>0</v>
      </c>
      <c r="J160" s="72">
        <f>SUBTOTAL(9,J161:J168)</f>
        <v>0</v>
      </c>
      <c r="K160" s="49"/>
      <c r="L160" s="72">
        <f>SUBTOTAL(9,L161:L168)</f>
        <v>0</v>
      </c>
    </row>
    <row r="161" spans="1:12" s="47" customFormat="1" ht="15.5" x14ac:dyDescent="0.35">
      <c r="A161" s="80" t="s">
        <v>12</v>
      </c>
      <c r="B161" s="84" t="s">
        <v>166</v>
      </c>
      <c r="C161" s="141"/>
      <c r="D161" s="142"/>
      <c r="E161" s="143"/>
      <c r="F161" s="31"/>
      <c r="G161" s="8"/>
      <c r="H161" s="73"/>
      <c r="I161" s="73"/>
      <c r="J161" s="73"/>
      <c r="K161" s="29"/>
      <c r="L161" s="73"/>
    </row>
    <row r="162" spans="1:12" s="47" customFormat="1" ht="15.5" x14ac:dyDescent="0.35">
      <c r="A162" s="58" t="s">
        <v>20</v>
      </c>
      <c r="B162" s="82" t="s">
        <v>1469</v>
      </c>
      <c r="C162" s="66"/>
      <c r="D162" s="67" t="s">
        <v>14</v>
      </c>
      <c r="E162" s="68">
        <v>10</v>
      </c>
      <c r="F162" s="32"/>
      <c r="G162" s="33"/>
      <c r="H162" s="3">
        <f t="shared" ref="H162:H164" si="96">E162*F162</f>
        <v>0</v>
      </c>
      <c r="I162" s="3">
        <f t="shared" ref="I162:I164" si="97">E162*G162</f>
        <v>0</v>
      </c>
      <c r="J162" s="3">
        <f t="shared" ref="J162:J164" si="98">H162+I162</f>
        <v>0</v>
      </c>
      <c r="K162" s="3">
        <f>(F162+G162)*(1+RESUMO!$P$14)</f>
        <v>0</v>
      </c>
      <c r="L162" s="3">
        <f t="shared" ref="L162:L164" si="99">E162*K162</f>
        <v>0</v>
      </c>
    </row>
    <row r="163" spans="1:12" s="47" customFormat="1" ht="15.5" x14ac:dyDescent="0.35">
      <c r="A163" s="58" t="s">
        <v>21</v>
      </c>
      <c r="B163" s="82" t="s">
        <v>1470</v>
      </c>
      <c r="C163" s="66"/>
      <c r="D163" s="67" t="s">
        <v>173</v>
      </c>
      <c r="E163" s="68">
        <v>2</v>
      </c>
      <c r="F163" s="32"/>
      <c r="G163" s="33"/>
      <c r="H163" s="3">
        <f t="shared" si="96"/>
        <v>0</v>
      </c>
      <c r="I163" s="3">
        <f t="shared" si="97"/>
        <v>0</v>
      </c>
      <c r="J163" s="3">
        <f t="shared" si="98"/>
        <v>0</v>
      </c>
      <c r="K163" s="3">
        <f>(F163+G163)*(1+RESUMO!$P$14)</f>
        <v>0</v>
      </c>
      <c r="L163" s="3">
        <f t="shared" si="99"/>
        <v>0</v>
      </c>
    </row>
    <row r="164" spans="1:12" s="47" customFormat="1" ht="46.5" x14ac:dyDescent="0.35">
      <c r="A164" s="58" t="s">
        <v>159</v>
      </c>
      <c r="B164" s="82" t="s">
        <v>1471</v>
      </c>
      <c r="C164" s="66"/>
      <c r="D164" s="67" t="s">
        <v>14</v>
      </c>
      <c r="E164" s="68">
        <v>60</v>
      </c>
      <c r="F164" s="32"/>
      <c r="G164" s="33"/>
      <c r="H164" s="3">
        <f t="shared" si="96"/>
        <v>0</v>
      </c>
      <c r="I164" s="3">
        <f t="shared" si="97"/>
        <v>0</v>
      </c>
      <c r="J164" s="3">
        <f t="shared" si="98"/>
        <v>0</v>
      </c>
      <c r="K164" s="3">
        <f>(F164+G164)*(1+RESUMO!$P$14)</f>
        <v>0</v>
      </c>
      <c r="L164" s="3">
        <f t="shared" si="99"/>
        <v>0</v>
      </c>
    </row>
    <row r="165" spans="1:12" s="47" customFormat="1" ht="15.5" x14ac:dyDescent="0.35">
      <c r="A165" s="80" t="s">
        <v>25</v>
      </c>
      <c r="B165" s="84" t="s">
        <v>219</v>
      </c>
      <c r="C165" s="141"/>
      <c r="D165" s="142"/>
      <c r="E165" s="143"/>
      <c r="F165" s="31"/>
      <c r="G165" s="8"/>
      <c r="H165" s="73"/>
      <c r="I165" s="73"/>
      <c r="J165" s="73"/>
      <c r="K165" s="29"/>
      <c r="L165" s="73"/>
    </row>
    <row r="166" spans="1:12" s="47" customFormat="1" ht="15.5" x14ac:dyDescent="0.35">
      <c r="A166" s="58" t="s">
        <v>83</v>
      </c>
      <c r="B166" s="82" t="s">
        <v>659</v>
      </c>
      <c r="C166" s="66"/>
      <c r="D166" s="67" t="s">
        <v>14</v>
      </c>
      <c r="E166" s="68">
        <v>3</v>
      </c>
      <c r="F166" s="32"/>
      <c r="G166" s="33"/>
      <c r="H166" s="3">
        <f t="shared" ref="H166:H168" si="100">E166*F166</f>
        <v>0</v>
      </c>
      <c r="I166" s="3">
        <f t="shared" ref="I166:I168" si="101">E166*G166</f>
        <v>0</v>
      </c>
      <c r="J166" s="3">
        <f t="shared" ref="J166:J168" si="102">H166+I166</f>
        <v>0</v>
      </c>
      <c r="K166" s="3">
        <f>(F166+G166)*(1+RESUMO!$P$14)</f>
        <v>0</v>
      </c>
      <c r="L166" s="3">
        <f t="shared" ref="L166:L168" si="103">E166*K166</f>
        <v>0</v>
      </c>
    </row>
    <row r="167" spans="1:12" s="47" customFormat="1" ht="15.5" x14ac:dyDescent="0.35">
      <c r="A167" s="58" t="s">
        <v>84</v>
      </c>
      <c r="B167" s="82" t="s">
        <v>660</v>
      </c>
      <c r="C167" s="66"/>
      <c r="D167" s="67" t="s">
        <v>15</v>
      </c>
      <c r="E167" s="68">
        <v>3</v>
      </c>
      <c r="F167" s="32"/>
      <c r="G167" s="33"/>
      <c r="H167" s="3">
        <f t="shared" si="100"/>
        <v>0</v>
      </c>
      <c r="I167" s="3">
        <f t="shared" si="101"/>
        <v>0</v>
      </c>
      <c r="J167" s="3">
        <f t="shared" si="102"/>
        <v>0</v>
      </c>
      <c r="K167" s="3">
        <f>(F167+G167)*(1+RESUMO!$P$14)</f>
        <v>0</v>
      </c>
      <c r="L167" s="3">
        <f t="shared" si="103"/>
        <v>0</v>
      </c>
    </row>
    <row r="168" spans="1:12" s="47" customFormat="1" ht="15.5" x14ac:dyDescent="0.35">
      <c r="A168" s="58" t="s">
        <v>85</v>
      </c>
      <c r="B168" s="82" t="s">
        <v>666</v>
      </c>
      <c r="C168" s="66"/>
      <c r="D168" s="67" t="s">
        <v>15</v>
      </c>
      <c r="E168" s="68">
        <v>3</v>
      </c>
      <c r="F168" s="32"/>
      <c r="G168" s="33"/>
      <c r="H168" s="3">
        <f t="shared" si="100"/>
        <v>0</v>
      </c>
      <c r="I168" s="3">
        <f t="shared" si="101"/>
        <v>0</v>
      </c>
      <c r="J168" s="3">
        <f t="shared" si="102"/>
        <v>0</v>
      </c>
      <c r="K168" s="3">
        <f>(F168+G168)*(1+RESUMO!$P$14)</f>
        <v>0</v>
      </c>
      <c r="L168" s="3">
        <f t="shared" si="103"/>
        <v>0</v>
      </c>
    </row>
    <row r="169" spans="1:12" s="47" customFormat="1" ht="15.5" x14ac:dyDescent="0.35">
      <c r="A169" s="81">
        <v>2</v>
      </c>
      <c r="B169" s="83" t="s">
        <v>223</v>
      </c>
      <c r="C169" s="138"/>
      <c r="D169" s="139"/>
      <c r="E169" s="140"/>
      <c r="F169" s="27"/>
      <c r="G169" s="2"/>
      <c r="H169" s="72">
        <f>SUBTOTAL(9,H170:H184)</f>
        <v>0</v>
      </c>
      <c r="I169" s="72">
        <f>SUBTOTAL(9,I170:I184)</f>
        <v>0</v>
      </c>
      <c r="J169" s="72">
        <f>SUBTOTAL(9,J170:J184)</f>
        <v>0</v>
      </c>
      <c r="K169" s="49"/>
      <c r="L169" s="72">
        <f>SUBTOTAL(9,L170:L184)</f>
        <v>0</v>
      </c>
    </row>
    <row r="170" spans="1:12" s="47" customFormat="1" ht="15.5" x14ac:dyDescent="0.35">
      <c r="A170" s="80" t="s">
        <v>12</v>
      </c>
      <c r="B170" s="84" t="s">
        <v>1472</v>
      </c>
      <c r="C170" s="141"/>
      <c r="D170" s="142"/>
      <c r="E170" s="143"/>
      <c r="F170" s="31"/>
      <c r="G170" s="8"/>
      <c r="H170" s="73"/>
      <c r="I170" s="73"/>
      <c r="J170" s="73"/>
      <c r="K170" s="29"/>
      <c r="L170" s="73"/>
    </row>
    <row r="171" spans="1:12" s="47" customFormat="1" ht="46.5" x14ac:dyDescent="0.35">
      <c r="A171" s="58" t="s">
        <v>20</v>
      </c>
      <c r="B171" s="82" t="s">
        <v>1431</v>
      </c>
      <c r="C171" s="66"/>
      <c r="D171" s="67" t="s">
        <v>96</v>
      </c>
      <c r="E171" s="68">
        <v>1</v>
      </c>
      <c r="F171" s="32"/>
      <c r="G171" s="33"/>
      <c r="H171" s="3">
        <f t="shared" ref="H171:H184" si="104">E171*F171</f>
        <v>0</v>
      </c>
      <c r="I171" s="3">
        <f t="shared" ref="I171:I184" si="105">E171*G171</f>
        <v>0</v>
      </c>
      <c r="J171" s="3">
        <f t="shared" ref="J171:J184" si="106">H171+I171</f>
        <v>0</v>
      </c>
      <c r="K171" s="3">
        <f>(F171+G171)*(1+RESUMO!$P$14)</f>
        <v>0</v>
      </c>
      <c r="L171" s="3">
        <f t="shared" ref="L171:L184" si="107">E171*K171</f>
        <v>0</v>
      </c>
    </row>
    <row r="172" spans="1:12" s="47" customFormat="1" ht="31" x14ac:dyDescent="0.35">
      <c r="A172" s="58" t="s">
        <v>21</v>
      </c>
      <c r="B172" s="82" t="s">
        <v>1457</v>
      </c>
      <c r="C172" s="66"/>
      <c r="D172" s="67" t="s">
        <v>96</v>
      </c>
      <c r="E172" s="68">
        <v>1</v>
      </c>
      <c r="F172" s="32"/>
      <c r="G172" s="33"/>
      <c r="H172" s="3">
        <f t="shared" si="104"/>
        <v>0</v>
      </c>
      <c r="I172" s="3">
        <f t="shared" si="105"/>
        <v>0</v>
      </c>
      <c r="J172" s="3">
        <f t="shared" si="106"/>
        <v>0</v>
      </c>
      <c r="K172" s="3">
        <f>(F172+G172)*(1+RESUMO!$P$14)</f>
        <v>0</v>
      </c>
      <c r="L172" s="3">
        <f t="shared" si="107"/>
        <v>0</v>
      </c>
    </row>
    <row r="173" spans="1:12" s="47" customFormat="1" ht="31" x14ac:dyDescent="0.35">
      <c r="A173" s="58" t="s">
        <v>159</v>
      </c>
      <c r="B173" s="82" t="s">
        <v>1458</v>
      </c>
      <c r="C173" s="66"/>
      <c r="D173" s="67" t="s">
        <v>96</v>
      </c>
      <c r="E173" s="68">
        <v>1</v>
      </c>
      <c r="F173" s="32"/>
      <c r="G173" s="33"/>
      <c r="H173" s="3">
        <f t="shared" si="104"/>
        <v>0</v>
      </c>
      <c r="I173" s="3">
        <f t="shared" si="105"/>
        <v>0</v>
      </c>
      <c r="J173" s="3">
        <f t="shared" si="106"/>
        <v>0</v>
      </c>
      <c r="K173" s="3">
        <f>(F173+G173)*(1+RESUMO!$P$14)</f>
        <v>0</v>
      </c>
      <c r="L173" s="3">
        <f t="shared" si="107"/>
        <v>0</v>
      </c>
    </row>
    <row r="174" spans="1:12" s="47" customFormat="1" ht="31" x14ac:dyDescent="0.35">
      <c r="A174" s="58" t="s">
        <v>1411</v>
      </c>
      <c r="B174" s="82" t="s">
        <v>1459</v>
      </c>
      <c r="C174" s="66"/>
      <c r="D174" s="67" t="s">
        <v>96</v>
      </c>
      <c r="E174" s="68">
        <v>1</v>
      </c>
      <c r="F174" s="32"/>
      <c r="G174" s="33"/>
      <c r="H174" s="3">
        <f t="shared" si="104"/>
        <v>0</v>
      </c>
      <c r="I174" s="3">
        <f t="shared" si="105"/>
        <v>0</v>
      </c>
      <c r="J174" s="3">
        <f t="shared" si="106"/>
        <v>0</v>
      </c>
      <c r="K174" s="3">
        <f>(F174+G174)*(1+RESUMO!$P$14)</f>
        <v>0</v>
      </c>
      <c r="L174" s="3">
        <f t="shared" si="107"/>
        <v>0</v>
      </c>
    </row>
    <row r="175" spans="1:12" s="47" customFormat="1" ht="46.5" x14ac:dyDescent="0.35">
      <c r="A175" s="58" t="s">
        <v>1412</v>
      </c>
      <c r="B175" s="82" t="s">
        <v>1443</v>
      </c>
      <c r="C175" s="66"/>
      <c r="D175" s="67" t="s">
        <v>96</v>
      </c>
      <c r="E175" s="68">
        <v>1</v>
      </c>
      <c r="F175" s="32"/>
      <c r="G175" s="33"/>
      <c r="H175" s="3">
        <f t="shared" si="104"/>
        <v>0</v>
      </c>
      <c r="I175" s="3">
        <f t="shared" si="105"/>
        <v>0</v>
      </c>
      <c r="J175" s="3">
        <f t="shared" si="106"/>
        <v>0</v>
      </c>
      <c r="K175" s="3">
        <f>(F175+G175)*(1+RESUMO!$P$14)</f>
        <v>0</v>
      </c>
      <c r="L175" s="3">
        <f t="shared" si="107"/>
        <v>0</v>
      </c>
    </row>
    <row r="176" spans="1:12" s="47" customFormat="1" ht="31" x14ac:dyDescent="0.35">
      <c r="A176" s="58" t="s">
        <v>1413</v>
      </c>
      <c r="B176" s="82" t="s">
        <v>1454</v>
      </c>
      <c r="C176" s="66"/>
      <c r="D176" s="67" t="s">
        <v>14</v>
      </c>
      <c r="E176" s="68">
        <v>70</v>
      </c>
      <c r="F176" s="32"/>
      <c r="G176" s="33"/>
      <c r="H176" s="3">
        <f t="shared" si="104"/>
        <v>0</v>
      </c>
      <c r="I176" s="3">
        <f t="shared" si="105"/>
        <v>0</v>
      </c>
      <c r="J176" s="3">
        <f t="shared" si="106"/>
        <v>0</v>
      </c>
      <c r="K176" s="3">
        <f>(F176+G176)*(1+RESUMO!$P$14)</f>
        <v>0</v>
      </c>
      <c r="L176" s="3">
        <f t="shared" si="107"/>
        <v>0</v>
      </c>
    </row>
    <row r="177" spans="1:12" s="47" customFormat="1" ht="31" x14ac:dyDescent="0.35">
      <c r="A177" s="58" t="s">
        <v>1414</v>
      </c>
      <c r="B177" s="82" t="s">
        <v>1429</v>
      </c>
      <c r="C177" s="66"/>
      <c r="D177" s="67" t="s">
        <v>96</v>
      </c>
      <c r="E177" s="68">
        <v>1</v>
      </c>
      <c r="F177" s="32"/>
      <c r="G177" s="33"/>
      <c r="H177" s="3">
        <f t="shared" si="104"/>
        <v>0</v>
      </c>
      <c r="I177" s="3">
        <f t="shared" si="105"/>
        <v>0</v>
      </c>
      <c r="J177" s="3">
        <f t="shared" si="106"/>
        <v>0</v>
      </c>
      <c r="K177" s="3">
        <f>(F177+G177)*(1+RESUMO!$P$14)</f>
        <v>0</v>
      </c>
      <c r="L177" s="3">
        <f t="shared" si="107"/>
        <v>0</v>
      </c>
    </row>
    <row r="178" spans="1:12" s="47" customFormat="1" ht="46.5" x14ac:dyDescent="0.35">
      <c r="A178" s="58" t="s">
        <v>1415</v>
      </c>
      <c r="B178" s="82" t="s">
        <v>1473</v>
      </c>
      <c r="C178" s="66"/>
      <c r="D178" s="67" t="s">
        <v>96</v>
      </c>
      <c r="E178" s="68">
        <v>1</v>
      </c>
      <c r="F178" s="32"/>
      <c r="G178" s="33"/>
      <c r="H178" s="3">
        <f t="shared" si="104"/>
        <v>0</v>
      </c>
      <c r="I178" s="3">
        <f t="shared" si="105"/>
        <v>0</v>
      </c>
      <c r="J178" s="3">
        <f t="shared" si="106"/>
        <v>0</v>
      </c>
      <c r="K178" s="3">
        <f>(F178+G178)*(1+RESUMO!$P$14)</f>
        <v>0</v>
      </c>
      <c r="L178" s="3">
        <f t="shared" si="107"/>
        <v>0</v>
      </c>
    </row>
    <row r="179" spans="1:12" s="47" customFormat="1" ht="31" x14ac:dyDescent="0.35">
      <c r="A179" s="58" t="s">
        <v>1416</v>
      </c>
      <c r="B179" s="82" t="s">
        <v>1462</v>
      </c>
      <c r="C179" s="66"/>
      <c r="D179" s="67" t="s">
        <v>96</v>
      </c>
      <c r="E179" s="68">
        <v>10</v>
      </c>
      <c r="F179" s="32"/>
      <c r="G179" s="33"/>
      <c r="H179" s="3">
        <f t="shared" si="104"/>
        <v>0</v>
      </c>
      <c r="I179" s="3">
        <f t="shared" si="105"/>
        <v>0</v>
      </c>
      <c r="J179" s="3">
        <f t="shared" si="106"/>
        <v>0</v>
      </c>
      <c r="K179" s="3">
        <f>(F179+G179)*(1+RESUMO!$P$14)</f>
        <v>0</v>
      </c>
      <c r="L179" s="3">
        <f t="shared" si="107"/>
        <v>0</v>
      </c>
    </row>
    <row r="180" spans="1:12" s="47" customFormat="1" ht="31" x14ac:dyDescent="0.35">
      <c r="A180" s="58" t="s">
        <v>1417</v>
      </c>
      <c r="B180" s="82" t="s">
        <v>1435</v>
      </c>
      <c r="C180" s="66"/>
      <c r="D180" s="67" t="s">
        <v>96</v>
      </c>
      <c r="E180" s="68">
        <v>2</v>
      </c>
      <c r="F180" s="32"/>
      <c r="G180" s="33"/>
      <c r="H180" s="3">
        <f t="shared" si="104"/>
        <v>0</v>
      </c>
      <c r="I180" s="3">
        <f t="shared" si="105"/>
        <v>0</v>
      </c>
      <c r="J180" s="3">
        <f t="shared" si="106"/>
        <v>0</v>
      </c>
      <c r="K180" s="3">
        <f>(F180+G180)*(1+RESUMO!$P$14)</f>
        <v>0</v>
      </c>
      <c r="L180" s="3">
        <f t="shared" si="107"/>
        <v>0</v>
      </c>
    </row>
    <row r="181" spans="1:12" s="47" customFormat="1" ht="15.5" x14ac:dyDescent="0.35">
      <c r="A181" s="58" t="s">
        <v>1418</v>
      </c>
      <c r="B181" s="82" t="s">
        <v>1427</v>
      </c>
      <c r="C181" s="66"/>
      <c r="D181" s="67" t="s">
        <v>96</v>
      </c>
      <c r="E181" s="68">
        <v>20</v>
      </c>
      <c r="F181" s="32"/>
      <c r="G181" s="33"/>
      <c r="H181" s="3">
        <f t="shared" si="104"/>
        <v>0</v>
      </c>
      <c r="I181" s="3">
        <f t="shared" si="105"/>
        <v>0</v>
      </c>
      <c r="J181" s="3">
        <f t="shared" si="106"/>
        <v>0</v>
      </c>
      <c r="K181" s="3">
        <f>(F181+G181)*(1+RESUMO!$P$14)</f>
        <v>0</v>
      </c>
      <c r="L181" s="3">
        <f t="shared" si="107"/>
        <v>0</v>
      </c>
    </row>
    <row r="182" spans="1:12" s="47" customFormat="1" ht="31" x14ac:dyDescent="0.35">
      <c r="A182" s="58" t="s">
        <v>1419</v>
      </c>
      <c r="B182" s="82" t="s">
        <v>1444</v>
      </c>
      <c r="C182" s="66"/>
      <c r="D182" s="67" t="s">
        <v>96</v>
      </c>
      <c r="E182" s="68">
        <v>10</v>
      </c>
      <c r="F182" s="32"/>
      <c r="G182" s="33"/>
      <c r="H182" s="3">
        <f t="shared" si="104"/>
        <v>0</v>
      </c>
      <c r="I182" s="3">
        <f t="shared" si="105"/>
        <v>0</v>
      </c>
      <c r="J182" s="3">
        <f t="shared" si="106"/>
        <v>0</v>
      </c>
      <c r="K182" s="3">
        <f>(F182+G182)*(1+RESUMO!$P$14)</f>
        <v>0</v>
      </c>
      <c r="L182" s="3">
        <f t="shared" si="107"/>
        <v>0</v>
      </c>
    </row>
    <row r="183" spans="1:12" s="47" customFormat="1" ht="31" x14ac:dyDescent="0.35">
      <c r="A183" s="58" t="s">
        <v>1420</v>
      </c>
      <c r="B183" s="82" t="s">
        <v>1454</v>
      </c>
      <c r="C183" s="66"/>
      <c r="D183" s="67" t="s">
        <v>14</v>
      </c>
      <c r="E183" s="68">
        <v>60</v>
      </c>
      <c r="F183" s="32"/>
      <c r="G183" s="33"/>
      <c r="H183" s="3">
        <f t="shared" si="104"/>
        <v>0</v>
      </c>
      <c r="I183" s="3">
        <f t="shared" si="105"/>
        <v>0</v>
      </c>
      <c r="J183" s="3">
        <f t="shared" si="106"/>
        <v>0</v>
      </c>
      <c r="K183" s="3">
        <f>(F183+G183)*(1+RESUMO!$P$14)</f>
        <v>0</v>
      </c>
      <c r="L183" s="3">
        <f t="shared" si="107"/>
        <v>0</v>
      </c>
    </row>
    <row r="184" spans="1:12" s="47" customFormat="1" ht="15.5" x14ac:dyDescent="0.35">
      <c r="A184" s="58" t="s">
        <v>1421</v>
      </c>
      <c r="B184" s="82" t="s">
        <v>1474</v>
      </c>
      <c r="C184" s="66"/>
      <c r="D184" s="67" t="s">
        <v>15</v>
      </c>
      <c r="E184" s="68">
        <v>1</v>
      </c>
      <c r="F184" s="32"/>
      <c r="G184" s="33"/>
      <c r="H184" s="3">
        <f t="shared" si="104"/>
        <v>0</v>
      </c>
      <c r="I184" s="3">
        <f t="shared" si="105"/>
        <v>0</v>
      </c>
      <c r="J184" s="3">
        <f t="shared" si="106"/>
        <v>0</v>
      </c>
      <c r="K184" s="3">
        <f>(F184+G184)*(1+RESUMO!$P$14)</f>
        <v>0</v>
      </c>
      <c r="L184" s="3">
        <f t="shared" si="107"/>
        <v>0</v>
      </c>
    </row>
    <row r="185" spans="1:12" s="47" customFormat="1" ht="31" x14ac:dyDescent="0.35">
      <c r="A185" s="81">
        <v>3</v>
      </c>
      <c r="B185" s="83" t="s">
        <v>1465</v>
      </c>
      <c r="C185" s="138"/>
      <c r="D185" s="139"/>
      <c r="E185" s="140"/>
      <c r="F185" s="27"/>
      <c r="G185" s="2"/>
      <c r="H185" s="72">
        <f>SUBTOTAL(9,H186:H194)</f>
        <v>0</v>
      </c>
      <c r="I185" s="72">
        <f>SUBTOTAL(9,I186:I194)</f>
        <v>0</v>
      </c>
      <c r="J185" s="72">
        <f>SUBTOTAL(9,J186:J194)</f>
        <v>0</v>
      </c>
      <c r="K185" s="49"/>
      <c r="L185" s="72">
        <f>SUBTOTAL(9,L186:L194)</f>
        <v>0</v>
      </c>
    </row>
    <row r="186" spans="1:12" s="47" customFormat="1" ht="15.5" x14ac:dyDescent="0.35">
      <c r="A186" s="58" t="s">
        <v>13</v>
      </c>
      <c r="B186" s="82" t="s">
        <v>168</v>
      </c>
      <c r="C186" s="66"/>
      <c r="D186" s="67" t="s">
        <v>14</v>
      </c>
      <c r="E186" s="68">
        <v>15</v>
      </c>
      <c r="F186" s="32"/>
      <c r="G186" s="33"/>
      <c r="H186" s="3">
        <f t="shared" ref="H186:H194" si="108">E186*F186</f>
        <v>0</v>
      </c>
      <c r="I186" s="3">
        <f t="shared" ref="I186:I194" si="109">E186*G186</f>
        <v>0</v>
      </c>
      <c r="J186" s="3">
        <f t="shared" ref="J186:J194" si="110">H186+I186</f>
        <v>0</v>
      </c>
      <c r="K186" s="3">
        <f>(F186+G186)*(1+RESUMO!$P$14)</f>
        <v>0</v>
      </c>
      <c r="L186" s="3">
        <f t="shared" ref="L186:L194" si="111">E186*K186</f>
        <v>0</v>
      </c>
    </row>
    <row r="187" spans="1:12" s="47" customFormat="1" ht="15.5" x14ac:dyDescent="0.35">
      <c r="A187" s="58" t="s">
        <v>18</v>
      </c>
      <c r="B187" s="82" t="s">
        <v>169</v>
      </c>
      <c r="C187" s="66"/>
      <c r="D187" s="67" t="s">
        <v>173</v>
      </c>
      <c r="E187" s="68">
        <v>5</v>
      </c>
      <c r="F187" s="32"/>
      <c r="G187" s="33"/>
      <c r="H187" s="3">
        <f t="shared" si="108"/>
        <v>0</v>
      </c>
      <c r="I187" s="3">
        <f t="shared" si="109"/>
        <v>0</v>
      </c>
      <c r="J187" s="3">
        <f t="shared" si="110"/>
        <v>0</v>
      </c>
      <c r="K187" s="3">
        <f>(F187+G187)*(1+RESUMO!$P$14)</f>
        <v>0</v>
      </c>
      <c r="L187" s="3">
        <f t="shared" si="111"/>
        <v>0</v>
      </c>
    </row>
    <row r="188" spans="1:12" s="47" customFormat="1" ht="15.5" x14ac:dyDescent="0.35">
      <c r="A188" s="58" t="s">
        <v>28</v>
      </c>
      <c r="B188" s="82" t="s">
        <v>659</v>
      </c>
      <c r="C188" s="66"/>
      <c r="D188" s="67" t="s">
        <v>14</v>
      </c>
      <c r="E188" s="68">
        <v>3</v>
      </c>
      <c r="F188" s="32"/>
      <c r="G188" s="33"/>
      <c r="H188" s="3">
        <f t="shared" si="108"/>
        <v>0</v>
      </c>
      <c r="I188" s="3">
        <f t="shared" si="109"/>
        <v>0</v>
      </c>
      <c r="J188" s="3">
        <f t="shared" si="110"/>
        <v>0</v>
      </c>
      <c r="K188" s="3">
        <f>(F188+G188)*(1+RESUMO!$P$14)</f>
        <v>0</v>
      </c>
      <c r="L188" s="3">
        <f t="shared" si="111"/>
        <v>0</v>
      </c>
    </row>
    <row r="189" spans="1:12" s="47" customFormat="1" ht="15.5" x14ac:dyDescent="0.35">
      <c r="A189" s="58" t="s">
        <v>32</v>
      </c>
      <c r="B189" s="82" t="s">
        <v>660</v>
      </c>
      <c r="C189" s="66"/>
      <c r="D189" s="67" t="s">
        <v>15</v>
      </c>
      <c r="E189" s="68">
        <v>3</v>
      </c>
      <c r="F189" s="32"/>
      <c r="G189" s="33"/>
      <c r="H189" s="3">
        <f t="shared" si="108"/>
        <v>0</v>
      </c>
      <c r="I189" s="3">
        <f t="shared" si="109"/>
        <v>0</v>
      </c>
      <c r="J189" s="3">
        <f t="shared" si="110"/>
        <v>0</v>
      </c>
      <c r="K189" s="3">
        <f>(F189+G189)*(1+RESUMO!$P$14)</f>
        <v>0</v>
      </c>
      <c r="L189" s="3">
        <f t="shared" si="111"/>
        <v>0</v>
      </c>
    </row>
    <row r="190" spans="1:12" s="47" customFormat="1" ht="15.5" x14ac:dyDescent="0.35">
      <c r="A190" s="58" t="s">
        <v>69</v>
      </c>
      <c r="B190" s="82" t="s">
        <v>666</v>
      </c>
      <c r="C190" s="66"/>
      <c r="D190" s="67" t="s">
        <v>15</v>
      </c>
      <c r="E190" s="68">
        <v>7</v>
      </c>
      <c r="F190" s="32"/>
      <c r="G190" s="33"/>
      <c r="H190" s="3">
        <f t="shared" si="108"/>
        <v>0</v>
      </c>
      <c r="I190" s="3">
        <f t="shared" si="109"/>
        <v>0</v>
      </c>
      <c r="J190" s="3">
        <f t="shared" si="110"/>
        <v>0</v>
      </c>
      <c r="K190" s="3">
        <f>(F190+G190)*(1+RESUMO!$P$14)</f>
        <v>0</v>
      </c>
      <c r="L190" s="3">
        <f t="shared" si="111"/>
        <v>0</v>
      </c>
    </row>
    <row r="191" spans="1:12" s="47" customFormat="1" ht="15.5" x14ac:dyDescent="0.35">
      <c r="A191" s="58" t="s">
        <v>758</v>
      </c>
      <c r="B191" s="82" t="s">
        <v>1466</v>
      </c>
      <c r="C191" s="66"/>
      <c r="D191" s="67" t="s">
        <v>15</v>
      </c>
      <c r="E191" s="68">
        <v>1</v>
      </c>
      <c r="F191" s="32"/>
      <c r="G191" s="33"/>
      <c r="H191" s="3">
        <f t="shared" si="108"/>
        <v>0</v>
      </c>
      <c r="I191" s="3">
        <f t="shared" si="109"/>
        <v>0</v>
      </c>
      <c r="J191" s="3">
        <f t="shared" si="110"/>
        <v>0</v>
      </c>
      <c r="K191" s="3">
        <f>(F191+G191)*(1+RESUMO!$P$14)</f>
        <v>0</v>
      </c>
      <c r="L191" s="3">
        <f t="shared" si="111"/>
        <v>0</v>
      </c>
    </row>
    <row r="192" spans="1:12" s="47" customFormat="1" ht="15.5" x14ac:dyDescent="0.35">
      <c r="A192" s="58" t="s">
        <v>759</v>
      </c>
      <c r="B192" s="82" t="s">
        <v>1171</v>
      </c>
      <c r="C192" s="66"/>
      <c r="D192" s="67" t="s">
        <v>14</v>
      </c>
      <c r="E192" s="68">
        <v>32</v>
      </c>
      <c r="F192" s="32"/>
      <c r="G192" s="33"/>
      <c r="H192" s="3">
        <f t="shared" si="108"/>
        <v>0</v>
      </c>
      <c r="I192" s="3">
        <f t="shared" si="109"/>
        <v>0</v>
      </c>
      <c r="J192" s="3">
        <f t="shared" si="110"/>
        <v>0</v>
      </c>
      <c r="K192" s="3">
        <f>(F192+G192)*(1+RESUMO!$P$14)</f>
        <v>0</v>
      </c>
      <c r="L192" s="3">
        <f t="shared" si="111"/>
        <v>0</v>
      </c>
    </row>
    <row r="193" spans="1:12" s="47" customFormat="1" ht="15.5" x14ac:dyDescent="0.35">
      <c r="A193" s="58" t="s">
        <v>760</v>
      </c>
      <c r="B193" s="82" t="s">
        <v>1176</v>
      </c>
      <c r="C193" s="66"/>
      <c r="D193" s="67" t="s">
        <v>14</v>
      </c>
      <c r="E193" s="68">
        <v>16</v>
      </c>
      <c r="F193" s="32"/>
      <c r="G193" s="33"/>
      <c r="H193" s="3">
        <f t="shared" si="108"/>
        <v>0</v>
      </c>
      <c r="I193" s="3">
        <f t="shared" si="109"/>
        <v>0</v>
      </c>
      <c r="J193" s="3">
        <f t="shared" si="110"/>
        <v>0</v>
      </c>
      <c r="K193" s="3">
        <f>(F193+G193)*(1+RESUMO!$P$14)</f>
        <v>0</v>
      </c>
      <c r="L193" s="3">
        <f t="shared" si="111"/>
        <v>0</v>
      </c>
    </row>
    <row r="194" spans="1:12" s="47" customFormat="1" ht="15.5" x14ac:dyDescent="0.35">
      <c r="A194" s="58" t="s">
        <v>761</v>
      </c>
      <c r="B194" s="82" t="s">
        <v>1475</v>
      </c>
      <c r="C194" s="66"/>
      <c r="D194" s="67" t="s">
        <v>15</v>
      </c>
      <c r="E194" s="68">
        <v>1</v>
      </c>
      <c r="F194" s="32"/>
      <c r="G194" s="33"/>
      <c r="H194" s="3">
        <f t="shared" si="108"/>
        <v>0</v>
      </c>
      <c r="I194" s="3">
        <f t="shared" si="109"/>
        <v>0</v>
      </c>
      <c r="J194" s="3">
        <f t="shared" si="110"/>
        <v>0</v>
      </c>
      <c r="K194" s="3">
        <f>(F194+G194)*(1+RESUMO!$P$14)</f>
        <v>0</v>
      </c>
      <c r="L194" s="3">
        <f t="shared" si="111"/>
        <v>0</v>
      </c>
    </row>
    <row r="195" spans="1:12" s="47" customFormat="1" ht="15.5" x14ac:dyDescent="0.35">
      <c r="A195" s="55"/>
      <c r="B195" s="137" t="s">
        <v>1476</v>
      </c>
      <c r="C195" s="59"/>
      <c r="D195" s="60"/>
      <c r="E195" s="61"/>
      <c r="F195" s="74"/>
      <c r="G195" s="75"/>
      <c r="H195" s="71">
        <f>SUBTOTAL(9,H196:H232)</f>
        <v>0</v>
      </c>
      <c r="I195" s="71">
        <f>SUBTOTAL(9,I196:I232)</f>
        <v>0</v>
      </c>
      <c r="J195" s="71">
        <f>SUBTOTAL(9,J196:J232)</f>
        <v>0</v>
      </c>
      <c r="K195" s="98"/>
      <c r="L195" s="71">
        <f>SUBTOTAL(9,L196:L232)</f>
        <v>0</v>
      </c>
    </row>
    <row r="196" spans="1:12" s="47" customFormat="1" ht="15.5" x14ac:dyDescent="0.35">
      <c r="A196" s="81">
        <v>1</v>
      </c>
      <c r="B196" s="83" t="s">
        <v>163</v>
      </c>
      <c r="C196" s="138"/>
      <c r="D196" s="139"/>
      <c r="E196" s="140"/>
      <c r="F196" s="27"/>
      <c r="G196" s="2"/>
      <c r="H196" s="72">
        <f>SUBTOTAL(9,H197:H200)</f>
        <v>0</v>
      </c>
      <c r="I196" s="72">
        <f>SUBTOTAL(9,I197:I200)</f>
        <v>0</v>
      </c>
      <c r="J196" s="72">
        <f>SUBTOTAL(9,J197:J200)</f>
        <v>0</v>
      </c>
      <c r="K196" s="49"/>
      <c r="L196" s="72">
        <f>SUBTOTAL(9,L197:L200)</f>
        <v>0</v>
      </c>
    </row>
    <row r="197" spans="1:12" s="47" customFormat="1" ht="62" x14ac:dyDescent="0.35">
      <c r="A197" s="58" t="s">
        <v>11</v>
      </c>
      <c r="B197" s="82" t="s">
        <v>1468</v>
      </c>
      <c r="C197" s="66"/>
      <c r="D197" s="67" t="s">
        <v>172</v>
      </c>
      <c r="E197" s="68">
        <v>10</v>
      </c>
      <c r="F197" s="32"/>
      <c r="G197" s="33"/>
      <c r="H197" s="3">
        <f t="shared" ref="H197" si="112">E197*F197</f>
        <v>0</v>
      </c>
      <c r="I197" s="3">
        <f t="shared" ref="I197" si="113">E197*G197</f>
        <v>0</v>
      </c>
      <c r="J197" s="3">
        <f t="shared" ref="J197" si="114">H197+I197</f>
        <v>0</v>
      </c>
      <c r="K197" s="3">
        <f>(F197+G197)*(1+RESUMO!$P$14)</f>
        <v>0</v>
      </c>
      <c r="L197" s="3">
        <f t="shared" ref="L197" si="115">E197*K197</f>
        <v>0</v>
      </c>
    </row>
    <row r="198" spans="1:12" s="47" customFormat="1" ht="15.5" x14ac:dyDescent="0.35">
      <c r="A198" s="80" t="s">
        <v>24</v>
      </c>
      <c r="B198" s="84" t="s">
        <v>213</v>
      </c>
      <c r="C198" s="141"/>
      <c r="D198" s="142"/>
      <c r="E198" s="143"/>
      <c r="F198" s="31"/>
      <c r="G198" s="8"/>
      <c r="H198" s="73"/>
      <c r="I198" s="73"/>
      <c r="J198" s="73"/>
      <c r="K198" s="29"/>
      <c r="L198" s="73"/>
    </row>
    <row r="199" spans="1:12" s="47" customFormat="1" ht="15.5" x14ac:dyDescent="0.35">
      <c r="A199" s="58" t="s">
        <v>132</v>
      </c>
      <c r="B199" s="82" t="s">
        <v>214</v>
      </c>
      <c r="C199" s="66"/>
      <c r="D199" s="67" t="s">
        <v>172</v>
      </c>
      <c r="E199" s="68">
        <v>10</v>
      </c>
      <c r="F199" s="32"/>
      <c r="G199" s="33"/>
      <c r="H199" s="3">
        <f t="shared" ref="H199:H200" si="116">E199*F199</f>
        <v>0</v>
      </c>
      <c r="I199" s="3">
        <f t="shared" ref="I199:I200" si="117">E199*G199</f>
        <v>0</v>
      </c>
      <c r="J199" s="3">
        <f t="shared" ref="J199:J200" si="118">H199+I199</f>
        <v>0</v>
      </c>
      <c r="K199" s="3">
        <f>(F199+G199)*(1+RESUMO!$P$14)</f>
        <v>0</v>
      </c>
      <c r="L199" s="3">
        <f t="shared" ref="L199:L200" si="119">E199*K199</f>
        <v>0</v>
      </c>
    </row>
    <row r="200" spans="1:12" s="47" customFormat="1" ht="15.5" x14ac:dyDescent="0.35">
      <c r="A200" s="58" t="s">
        <v>133</v>
      </c>
      <c r="B200" s="82" t="s">
        <v>215</v>
      </c>
      <c r="C200" s="66"/>
      <c r="D200" s="67" t="s">
        <v>1478</v>
      </c>
      <c r="E200" s="68">
        <v>15</v>
      </c>
      <c r="F200" s="32"/>
      <c r="G200" s="33"/>
      <c r="H200" s="3">
        <f t="shared" si="116"/>
        <v>0</v>
      </c>
      <c r="I200" s="3">
        <f t="shared" si="117"/>
        <v>0</v>
      </c>
      <c r="J200" s="3">
        <f t="shared" si="118"/>
        <v>0</v>
      </c>
      <c r="K200" s="3">
        <f>(F200+G200)*(1+RESUMO!$P$14)</f>
        <v>0</v>
      </c>
      <c r="L200" s="3">
        <f t="shared" si="119"/>
        <v>0</v>
      </c>
    </row>
    <row r="201" spans="1:12" s="47" customFormat="1" ht="15.5" x14ac:dyDescent="0.35">
      <c r="A201" s="81">
        <v>2</v>
      </c>
      <c r="B201" s="83" t="s">
        <v>1447</v>
      </c>
      <c r="C201" s="138"/>
      <c r="D201" s="139"/>
      <c r="E201" s="140"/>
      <c r="F201" s="27"/>
      <c r="G201" s="2"/>
      <c r="H201" s="72">
        <f>SUBTOTAL(9,H202:H208)</f>
        <v>0</v>
      </c>
      <c r="I201" s="72">
        <f>SUBTOTAL(9,I202:I208)</f>
        <v>0</v>
      </c>
      <c r="J201" s="72">
        <f>SUBTOTAL(9,J202:J208)</f>
        <v>0</v>
      </c>
      <c r="K201" s="49"/>
      <c r="L201" s="72">
        <f>SUBTOTAL(9,L202:L208)</f>
        <v>0</v>
      </c>
    </row>
    <row r="202" spans="1:12" s="47" customFormat="1" ht="15.5" x14ac:dyDescent="0.35">
      <c r="A202" s="80" t="s">
        <v>12</v>
      </c>
      <c r="B202" s="84" t="s">
        <v>166</v>
      </c>
      <c r="C202" s="141"/>
      <c r="D202" s="142"/>
      <c r="E202" s="143"/>
      <c r="F202" s="31"/>
      <c r="G202" s="8"/>
      <c r="H202" s="73"/>
      <c r="I202" s="73"/>
      <c r="J202" s="73"/>
      <c r="K202" s="29"/>
      <c r="L202" s="73"/>
    </row>
    <row r="203" spans="1:12" s="47" customFormat="1" ht="15.5" x14ac:dyDescent="0.35">
      <c r="A203" s="58" t="s">
        <v>20</v>
      </c>
      <c r="B203" s="82" t="s">
        <v>655</v>
      </c>
      <c r="C203" s="66"/>
      <c r="D203" s="67" t="s">
        <v>14</v>
      </c>
      <c r="E203" s="68">
        <v>30</v>
      </c>
      <c r="F203" s="32"/>
      <c r="G203" s="33"/>
      <c r="H203" s="3">
        <f t="shared" ref="H203:H208" si="120">E203*F203</f>
        <v>0</v>
      </c>
      <c r="I203" s="3">
        <f t="shared" ref="I203:I208" si="121">E203*G203</f>
        <v>0</v>
      </c>
      <c r="J203" s="3">
        <f t="shared" ref="J203:J208" si="122">H203+I203</f>
        <v>0</v>
      </c>
      <c r="K203" s="3">
        <f>(F203+G203)*(1+RESUMO!$P$14)</f>
        <v>0</v>
      </c>
      <c r="L203" s="3">
        <f t="shared" ref="L203:L208" si="123">E203*K203</f>
        <v>0</v>
      </c>
    </row>
    <row r="204" spans="1:12" s="47" customFormat="1" ht="15.5" x14ac:dyDescent="0.35">
      <c r="A204" s="58" t="s">
        <v>21</v>
      </c>
      <c r="B204" s="82" t="s">
        <v>656</v>
      </c>
      <c r="C204" s="66"/>
      <c r="D204" s="67" t="s">
        <v>14</v>
      </c>
      <c r="E204" s="68">
        <v>30</v>
      </c>
      <c r="F204" s="32"/>
      <c r="G204" s="33"/>
      <c r="H204" s="3">
        <f t="shared" si="120"/>
        <v>0</v>
      </c>
      <c r="I204" s="3">
        <f t="shared" si="121"/>
        <v>0</v>
      </c>
      <c r="J204" s="3">
        <f t="shared" si="122"/>
        <v>0</v>
      </c>
      <c r="K204" s="3">
        <f>(F204+G204)*(1+RESUMO!$P$14)</f>
        <v>0</v>
      </c>
      <c r="L204" s="3">
        <f t="shared" si="123"/>
        <v>0</v>
      </c>
    </row>
    <row r="205" spans="1:12" s="47" customFormat="1" ht="15.5" x14ac:dyDescent="0.35">
      <c r="A205" s="58" t="s">
        <v>159</v>
      </c>
      <c r="B205" s="82" t="s">
        <v>657</v>
      </c>
      <c r="C205" s="66"/>
      <c r="D205" s="67" t="s">
        <v>15</v>
      </c>
      <c r="E205" s="68">
        <v>20</v>
      </c>
      <c r="F205" s="32"/>
      <c r="G205" s="33"/>
      <c r="H205" s="3">
        <f t="shared" si="120"/>
        <v>0</v>
      </c>
      <c r="I205" s="3">
        <f t="shared" si="121"/>
        <v>0</v>
      </c>
      <c r="J205" s="3">
        <f t="shared" si="122"/>
        <v>0</v>
      </c>
      <c r="K205" s="3">
        <f>(F205+G205)*(1+RESUMO!$P$14)</f>
        <v>0</v>
      </c>
      <c r="L205" s="3">
        <f t="shared" si="123"/>
        <v>0</v>
      </c>
    </row>
    <row r="206" spans="1:12" s="47" customFormat="1" ht="15.5" x14ac:dyDescent="0.35">
      <c r="A206" s="58" t="s">
        <v>1411</v>
      </c>
      <c r="B206" s="82" t="s">
        <v>1477</v>
      </c>
      <c r="C206" s="66"/>
      <c r="D206" s="67" t="s">
        <v>14</v>
      </c>
      <c r="E206" s="68">
        <v>40</v>
      </c>
      <c r="F206" s="32"/>
      <c r="G206" s="33"/>
      <c r="H206" s="3">
        <f t="shared" si="120"/>
        <v>0</v>
      </c>
      <c r="I206" s="3">
        <f t="shared" si="121"/>
        <v>0</v>
      </c>
      <c r="J206" s="3">
        <f t="shared" si="122"/>
        <v>0</v>
      </c>
      <c r="K206" s="3">
        <f>(F206+G206)*(1+RESUMO!$P$14)</f>
        <v>0</v>
      </c>
      <c r="L206" s="3">
        <f t="shared" si="123"/>
        <v>0</v>
      </c>
    </row>
    <row r="207" spans="1:12" s="47" customFormat="1" ht="15.5" x14ac:dyDescent="0.35">
      <c r="A207" s="58" t="s">
        <v>1412</v>
      </c>
      <c r="B207" s="82" t="s">
        <v>659</v>
      </c>
      <c r="C207" s="66"/>
      <c r="D207" s="67" t="s">
        <v>14</v>
      </c>
      <c r="E207" s="68">
        <v>40</v>
      </c>
      <c r="F207" s="32"/>
      <c r="G207" s="33"/>
      <c r="H207" s="3">
        <f t="shared" si="120"/>
        <v>0</v>
      </c>
      <c r="I207" s="3">
        <f t="shared" si="121"/>
        <v>0</v>
      </c>
      <c r="J207" s="3">
        <f t="shared" si="122"/>
        <v>0</v>
      </c>
      <c r="K207" s="3">
        <f>(F207+G207)*(1+RESUMO!$P$14)</f>
        <v>0</v>
      </c>
      <c r="L207" s="3">
        <f t="shared" si="123"/>
        <v>0</v>
      </c>
    </row>
    <row r="208" spans="1:12" s="47" customFormat="1" ht="15.5" x14ac:dyDescent="0.35">
      <c r="A208" s="58" t="s">
        <v>1413</v>
      </c>
      <c r="B208" s="82" t="s">
        <v>660</v>
      </c>
      <c r="C208" s="66"/>
      <c r="D208" s="67" t="s">
        <v>15</v>
      </c>
      <c r="E208" s="68">
        <v>40</v>
      </c>
      <c r="F208" s="32"/>
      <c r="G208" s="33"/>
      <c r="H208" s="3">
        <f t="shared" si="120"/>
        <v>0</v>
      </c>
      <c r="I208" s="3">
        <f t="shared" si="121"/>
        <v>0</v>
      </c>
      <c r="J208" s="3">
        <f t="shared" si="122"/>
        <v>0</v>
      </c>
      <c r="K208" s="3">
        <f>(F208+G208)*(1+RESUMO!$P$14)</f>
        <v>0</v>
      </c>
      <c r="L208" s="3">
        <f t="shared" si="123"/>
        <v>0</v>
      </c>
    </row>
    <row r="209" spans="1:12" s="47" customFormat="1" ht="15.5" x14ac:dyDescent="0.35">
      <c r="A209" s="81">
        <v>3</v>
      </c>
      <c r="B209" s="83" t="s">
        <v>223</v>
      </c>
      <c r="C209" s="138"/>
      <c r="D209" s="139"/>
      <c r="E209" s="140"/>
      <c r="F209" s="27"/>
      <c r="G209" s="2"/>
      <c r="H209" s="72">
        <f>SUBTOTAL(9,H210:H223)</f>
        <v>0</v>
      </c>
      <c r="I209" s="72">
        <f>SUBTOTAL(9,I210:I223)</f>
        <v>0</v>
      </c>
      <c r="J209" s="72">
        <f>SUBTOTAL(9,J210:J223)</f>
        <v>0</v>
      </c>
      <c r="K209" s="49"/>
      <c r="L209" s="72">
        <f>SUBTOTAL(9,L210:L223)</f>
        <v>0</v>
      </c>
    </row>
    <row r="210" spans="1:12" s="47" customFormat="1" ht="15.5" x14ac:dyDescent="0.35">
      <c r="A210" s="80" t="s">
        <v>13</v>
      </c>
      <c r="B210" s="84" t="s">
        <v>182</v>
      </c>
      <c r="C210" s="141"/>
      <c r="D210" s="142"/>
      <c r="E210" s="143"/>
      <c r="F210" s="31"/>
      <c r="G210" s="8"/>
      <c r="H210" s="73"/>
      <c r="I210" s="73"/>
      <c r="J210" s="73"/>
      <c r="K210" s="29"/>
      <c r="L210" s="73"/>
    </row>
    <row r="211" spans="1:12" s="47" customFormat="1" ht="46.5" x14ac:dyDescent="0.35">
      <c r="A211" s="58" t="s">
        <v>22</v>
      </c>
      <c r="B211" s="82" t="s">
        <v>1431</v>
      </c>
      <c r="C211" s="66"/>
      <c r="D211" s="67" t="s">
        <v>96</v>
      </c>
      <c r="E211" s="68">
        <v>1</v>
      </c>
      <c r="F211" s="32"/>
      <c r="G211" s="33"/>
      <c r="H211" s="3">
        <f t="shared" ref="H211:H223" si="124">E211*F211</f>
        <v>0</v>
      </c>
      <c r="I211" s="3">
        <f t="shared" ref="I211:I223" si="125">E211*G211</f>
        <v>0</v>
      </c>
      <c r="J211" s="3">
        <f t="shared" ref="J211:J223" si="126">H211+I211</f>
        <v>0</v>
      </c>
      <c r="K211" s="3">
        <f>(F211+G211)*(1+RESUMO!$P$14)</f>
        <v>0</v>
      </c>
      <c r="L211" s="3">
        <f t="shared" ref="L211:L223" si="127">E211*K211</f>
        <v>0</v>
      </c>
    </row>
    <row r="212" spans="1:12" s="47" customFormat="1" ht="31" x14ac:dyDescent="0.35">
      <c r="A212" s="58" t="s">
        <v>26</v>
      </c>
      <c r="B212" s="82" t="s">
        <v>1457</v>
      </c>
      <c r="C212" s="66"/>
      <c r="D212" s="67" t="s">
        <v>96</v>
      </c>
      <c r="E212" s="68">
        <v>1</v>
      </c>
      <c r="F212" s="32"/>
      <c r="G212" s="33"/>
      <c r="H212" s="3">
        <f t="shared" si="124"/>
        <v>0</v>
      </c>
      <c r="I212" s="3">
        <f t="shared" si="125"/>
        <v>0</v>
      </c>
      <c r="J212" s="3">
        <f t="shared" si="126"/>
        <v>0</v>
      </c>
      <c r="K212" s="3">
        <f>(F212+G212)*(1+RESUMO!$P$14)</f>
        <v>0</v>
      </c>
      <c r="L212" s="3">
        <f t="shared" si="127"/>
        <v>0</v>
      </c>
    </row>
    <row r="213" spans="1:12" s="47" customFormat="1" ht="31" x14ac:dyDescent="0.35">
      <c r="A213" s="58" t="s">
        <v>160</v>
      </c>
      <c r="B213" s="82" t="s">
        <v>1458</v>
      </c>
      <c r="C213" s="66"/>
      <c r="D213" s="67" t="s">
        <v>96</v>
      </c>
      <c r="E213" s="68">
        <v>2</v>
      </c>
      <c r="F213" s="32"/>
      <c r="G213" s="33"/>
      <c r="H213" s="3">
        <f t="shared" si="124"/>
        <v>0</v>
      </c>
      <c r="I213" s="3">
        <f t="shared" si="125"/>
        <v>0</v>
      </c>
      <c r="J213" s="3">
        <f t="shared" si="126"/>
        <v>0</v>
      </c>
      <c r="K213" s="3">
        <f>(F213+G213)*(1+RESUMO!$P$14)</f>
        <v>0</v>
      </c>
      <c r="L213" s="3">
        <f t="shared" si="127"/>
        <v>0</v>
      </c>
    </row>
    <row r="214" spans="1:12" s="47" customFormat="1" ht="31" x14ac:dyDescent="0.35">
      <c r="A214" s="58" t="s">
        <v>212</v>
      </c>
      <c r="B214" s="82" t="s">
        <v>1459</v>
      </c>
      <c r="C214" s="66"/>
      <c r="D214" s="67" t="s">
        <v>96</v>
      </c>
      <c r="E214" s="68">
        <v>5</v>
      </c>
      <c r="F214" s="32"/>
      <c r="G214" s="33"/>
      <c r="H214" s="3">
        <f t="shared" si="124"/>
        <v>0</v>
      </c>
      <c r="I214" s="3">
        <f t="shared" si="125"/>
        <v>0</v>
      </c>
      <c r="J214" s="3">
        <f t="shared" si="126"/>
        <v>0</v>
      </c>
      <c r="K214" s="3">
        <f>(F214+G214)*(1+RESUMO!$P$14)</f>
        <v>0</v>
      </c>
      <c r="L214" s="3">
        <f t="shared" si="127"/>
        <v>0</v>
      </c>
    </row>
    <row r="215" spans="1:12" s="47" customFormat="1" ht="46.5" x14ac:dyDescent="0.35">
      <c r="A215" s="58" t="s">
        <v>645</v>
      </c>
      <c r="B215" s="82" t="s">
        <v>1443</v>
      </c>
      <c r="C215" s="66"/>
      <c r="D215" s="67" t="s">
        <v>96</v>
      </c>
      <c r="E215" s="68">
        <v>1</v>
      </c>
      <c r="F215" s="32"/>
      <c r="G215" s="33"/>
      <c r="H215" s="3">
        <f t="shared" si="124"/>
        <v>0</v>
      </c>
      <c r="I215" s="3">
        <f t="shared" si="125"/>
        <v>0</v>
      </c>
      <c r="J215" s="3">
        <f t="shared" si="126"/>
        <v>0</v>
      </c>
      <c r="K215" s="3">
        <f>(F215+G215)*(1+RESUMO!$P$14)</f>
        <v>0</v>
      </c>
      <c r="L215" s="3">
        <f t="shared" si="127"/>
        <v>0</v>
      </c>
    </row>
    <row r="216" spans="1:12" s="47" customFormat="1" ht="31" x14ac:dyDescent="0.35">
      <c r="A216" s="58" t="s">
        <v>646</v>
      </c>
      <c r="B216" s="82" t="s">
        <v>1454</v>
      </c>
      <c r="C216" s="66"/>
      <c r="D216" s="67" t="s">
        <v>14</v>
      </c>
      <c r="E216" s="68">
        <v>160</v>
      </c>
      <c r="F216" s="32"/>
      <c r="G216" s="33"/>
      <c r="H216" s="3">
        <f t="shared" si="124"/>
        <v>0</v>
      </c>
      <c r="I216" s="3">
        <f t="shared" si="125"/>
        <v>0</v>
      </c>
      <c r="J216" s="3">
        <f t="shared" si="126"/>
        <v>0</v>
      </c>
      <c r="K216" s="3">
        <f>(F216+G216)*(1+RESUMO!$P$14)</f>
        <v>0</v>
      </c>
      <c r="L216" s="3">
        <f t="shared" si="127"/>
        <v>0</v>
      </c>
    </row>
    <row r="217" spans="1:12" s="47" customFormat="1" ht="31" x14ac:dyDescent="0.35">
      <c r="A217" s="58" t="s">
        <v>647</v>
      </c>
      <c r="B217" s="82" t="s">
        <v>1429</v>
      </c>
      <c r="C217" s="66"/>
      <c r="D217" s="67" t="s">
        <v>96</v>
      </c>
      <c r="E217" s="68">
        <v>3</v>
      </c>
      <c r="F217" s="32"/>
      <c r="G217" s="33"/>
      <c r="H217" s="3">
        <f t="shared" si="124"/>
        <v>0</v>
      </c>
      <c r="I217" s="3">
        <f t="shared" si="125"/>
        <v>0</v>
      </c>
      <c r="J217" s="3">
        <f t="shared" si="126"/>
        <v>0</v>
      </c>
      <c r="K217" s="3">
        <f>(F217+G217)*(1+RESUMO!$P$14)</f>
        <v>0</v>
      </c>
      <c r="L217" s="3">
        <f t="shared" si="127"/>
        <v>0</v>
      </c>
    </row>
    <row r="218" spans="1:12" s="47" customFormat="1" ht="46.5" x14ac:dyDescent="0.35">
      <c r="A218" s="58" t="s">
        <v>648</v>
      </c>
      <c r="B218" s="82" t="s">
        <v>1473</v>
      </c>
      <c r="C218" s="66"/>
      <c r="D218" s="67" t="s">
        <v>96</v>
      </c>
      <c r="E218" s="68">
        <v>1</v>
      </c>
      <c r="F218" s="32"/>
      <c r="G218" s="33"/>
      <c r="H218" s="3">
        <f t="shared" si="124"/>
        <v>0</v>
      </c>
      <c r="I218" s="3">
        <f t="shared" si="125"/>
        <v>0</v>
      </c>
      <c r="J218" s="3">
        <f t="shared" si="126"/>
        <v>0</v>
      </c>
      <c r="K218" s="3">
        <f>(F218+G218)*(1+RESUMO!$P$14)</f>
        <v>0</v>
      </c>
      <c r="L218" s="3">
        <f t="shared" si="127"/>
        <v>0</v>
      </c>
    </row>
    <row r="219" spans="1:12" s="47" customFormat="1" ht="31" x14ac:dyDescent="0.35">
      <c r="A219" s="58" t="s">
        <v>649</v>
      </c>
      <c r="B219" s="82" t="s">
        <v>1462</v>
      </c>
      <c r="C219" s="66"/>
      <c r="D219" s="67" t="s">
        <v>96</v>
      </c>
      <c r="E219" s="68">
        <v>15</v>
      </c>
      <c r="F219" s="32"/>
      <c r="G219" s="33"/>
      <c r="H219" s="3">
        <f t="shared" si="124"/>
        <v>0</v>
      </c>
      <c r="I219" s="3">
        <f t="shared" si="125"/>
        <v>0</v>
      </c>
      <c r="J219" s="3">
        <f t="shared" si="126"/>
        <v>0</v>
      </c>
      <c r="K219" s="3">
        <f>(F219+G219)*(1+RESUMO!$P$14)</f>
        <v>0</v>
      </c>
      <c r="L219" s="3">
        <f t="shared" si="127"/>
        <v>0</v>
      </c>
    </row>
    <row r="220" spans="1:12" s="47" customFormat="1" ht="31" x14ac:dyDescent="0.35">
      <c r="A220" s="58" t="s">
        <v>650</v>
      </c>
      <c r="B220" s="82" t="s">
        <v>1435</v>
      </c>
      <c r="C220" s="66"/>
      <c r="D220" s="67" t="s">
        <v>96</v>
      </c>
      <c r="E220" s="68">
        <v>2</v>
      </c>
      <c r="F220" s="32"/>
      <c r="G220" s="33"/>
      <c r="H220" s="3">
        <f t="shared" si="124"/>
        <v>0</v>
      </c>
      <c r="I220" s="3">
        <f t="shared" si="125"/>
        <v>0</v>
      </c>
      <c r="J220" s="3">
        <f t="shared" si="126"/>
        <v>0</v>
      </c>
      <c r="K220" s="3">
        <f>(F220+G220)*(1+RESUMO!$P$14)</f>
        <v>0</v>
      </c>
      <c r="L220" s="3">
        <f t="shared" si="127"/>
        <v>0</v>
      </c>
    </row>
    <row r="221" spans="1:12" s="47" customFormat="1" ht="15.5" x14ac:dyDescent="0.35">
      <c r="A221" s="58" t="s">
        <v>651</v>
      </c>
      <c r="B221" s="82" t="s">
        <v>1427</v>
      </c>
      <c r="C221" s="66"/>
      <c r="D221" s="67" t="s">
        <v>96</v>
      </c>
      <c r="E221" s="68">
        <v>30</v>
      </c>
      <c r="F221" s="32"/>
      <c r="G221" s="33"/>
      <c r="H221" s="3">
        <f t="shared" si="124"/>
        <v>0</v>
      </c>
      <c r="I221" s="3">
        <f t="shared" si="125"/>
        <v>0</v>
      </c>
      <c r="J221" s="3">
        <f t="shared" si="126"/>
        <v>0</v>
      </c>
      <c r="K221" s="3">
        <f>(F221+G221)*(1+RESUMO!$P$14)</f>
        <v>0</v>
      </c>
      <c r="L221" s="3">
        <f t="shared" si="127"/>
        <v>0</v>
      </c>
    </row>
    <row r="222" spans="1:12" s="47" customFormat="1" ht="31" x14ac:dyDescent="0.35">
      <c r="A222" s="58" t="s">
        <v>652</v>
      </c>
      <c r="B222" s="82" t="s">
        <v>1444</v>
      </c>
      <c r="C222" s="66"/>
      <c r="D222" s="67" t="s">
        <v>96</v>
      </c>
      <c r="E222" s="68">
        <v>16</v>
      </c>
      <c r="F222" s="32"/>
      <c r="G222" s="33"/>
      <c r="H222" s="3">
        <f t="shared" si="124"/>
        <v>0</v>
      </c>
      <c r="I222" s="3">
        <f t="shared" si="125"/>
        <v>0</v>
      </c>
      <c r="J222" s="3">
        <f t="shared" si="126"/>
        <v>0</v>
      </c>
      <c r="K222" s="3">
        <f>(F222+G222)*(1+RESUMO!$P$14)</f>
        <v>0</v>
      </c>
      <c r="L222" s="3">
        <f t="shared" si="127"/>
        <v>0</v>
      </c>
    </row>
    <row r="223" spans="1:12" s="47" customFormat="1" ht="31" x14ac:dyDescent="0.35">
      <c r="A223" s="58" t="s">
        <v>1401</v>
      </c>
      <c r="B223" s="82" t="s">
        <v>1454</v>
      </c>
      <c r="C223" s="66"/>
      <c r="D223" s="67" t="s">
        <v>14</v>
      </c>
      <c r="E223" s="68">
        <v>30</v>
      </c>
      <c r="F223" s="32"/>
      <c r="G223" s="33"/>
      <c r="H223" s="3">
        <f t="shared" si="124"/>
        <v>0</v>
      </c>
      <c r="I223" s="3">
        <f t="shared" si="125"/>
        <v>0</v>
      </c>
      <c r="J223" s="3">
        <f t="shared" si="126"/>
        <v>0</v>
      </c>
      <c r="K223" s="3">
        <f>(F223+G223)*(1+RESUMO!$P$14)</f>
        <v>0</v>
      </c>
      <c r="L223" s="3">
        <f t="shared" si="127"/>
        <v>0</v>
      </c>
    </row>
    <row r="224" spans="1:12" s="47" customFormat="1" ht="31" x14ac:dyDescent="0.35">
      <c r="A224" s="81">
        <v>4</v>
      </c>
      <c r="B224" s="83" t="s">
        <v>1465</v>
      </c>
      <c r="C224" s="138"/>
      <c r="D224" s="139"/>
      <c r="E224" s="140"/>
      <c r="F224" s="27"/>
      <c r="G224" s="2"/>
      <c r="H224" s="72">
        <f>SUBTOTAL(9,H225:H232)</f>
        <v>0</v>
      </c>
      <c r="I224" s="72">
        <f>SUBTOTAL(9,I225:I232)</f>
        <v>0</v>
      </c>
      <c r="J224" s="72">
        <f>SUBTOTAL(9,J225:J232)</f>
        <v>0</v>
      </c>
      <c r="K224" s="49"/>
      <c r="L224" s="72">
        <f>SUBTOTAL(9,L225:L232)</f>
        <v>0</v>
      </c>
    </row>
    <row r="225" spans="1:12" s="47" customFormat="1" ht="15.5" x14ac:dyDescent="0.35">
      <c r="A225" s="58" t="s">
        <v>27</v>
      </c>
      <c r="B225" s="82" t="s">
        <v>168</v>
      </c>
      <c r="C225" s="66"/>
      <c r="D225" s="67" t="s">
        <v>14</v>
      </c>
      <c r="E225" s="68">
        <v>20</v>
      </c>
      <c r="F225" s="32"/>
      <c r="G225" s="33"/>
      <c r="H225" s="3">
        <f t="shared" ref="H225:H231" si="128">E225*F225</f>
        <v>0</v>
      </c>
      <c r="I225" s="3">
        <f t="shared" ref="I225:I231" si="129">E225*G225</f>
        <v>0</v>
      </c>
      <c r="J225" s="3">
        <f t="shared" ref="J225:J231" si="130">H225+I225</f>
        <v>0</v>
      </c>
      <c r="K225" s="3">
        <f>(F225+G225)*(1+RESUMO!$P$14)</f>
        <v>0</v>
      </c>
      <c r="L225" s="3">
        <f t="shared" ref="L225:L231" si="131">E225*K225</f>
        <v>0</v>
      </c>
    </row>
    <row r="226" spans="1:12" s="47" customFormat="1" ht="15.5" x14ac:dyDescent="0.35">
      <c r="A226" s="58" t="s">
        <v>73</v>
      </c>
      <c r="B226" s="82" t="s">
        <v>169</v>
      </c>
      <c r="C226" s="66"/>
      <c r="D226" s="67" t="s">
        <v>173</v>
      </c>
      <c r="E226" s="68">
        <v>7</v>
      </c>
      <c r="F226" s="32"/>
      <c r="G226" s="33"/>
      <c r="H226" s="3">
        <f t="shared" si="128"/>
        <v>0</v>
      </c>
      <c r="I226" s="3">
        <f t="shared" si="129"/>
        <v>0</v>
      </c>
      <c r="J226" s="3">
        <f t="shared" si="130"/>
        <v>0</v>
      </c>
      <c r="K226" s="3">
        <f>(F226+G226)*(1+RESUMO!$P$14)</f>
        <v>0</v>
      </c>
      <c r="L226" s="3">
        <f t="shared" si="131"/>
        <v>0</v>
      </c>
    </row>
    <row r="227" spans="1:12" s="47" customFormat="1" ht="15.5" x14ac:dyDescent="0.35">
      <c r="A227" s="58" t="s">
        <v>74</v>
      </c>
      <c r="B227" s="82" t="s">
        <v>659</v>
      </c>
      <c r="C227" s="66"/>
      <c r="D227" s="67" t="s">
        <v>14</v>
      </c>
      <c r="E227" s="68">
        <v>4</v>
      </c>
      <c r="F227" s="32"/>
      <c r="G227" s="33"/>
      <c r="H227" s="3">
        <f t="shared" si="128"/>
        <v>0</v>
      </c>
      <c r="I227" s="3">
        <f t="shared" si="129"/>
        <v>0</v>
      </c>
      <c r="J227" s="3">
        <f t="shared" si="130"/>
        <v>0</v>
      </c>
      <c r="K227" s="3">
        <f>(F227+G227)*(1+RESUMO!$P$14)</f>
        <v>0</v>
      </c>
      <c r="L227" s="3">
        <f t="shared" si="131"/>
        <v>0</v>
      </c>
    </row>
    <row r="228" spans="1:12" s="47" customFormat="1" ht="15.5" x14ac:dyDescent="0.35">
      <c r="A228" s="58" t="s">
        <v>75</v>
      </c>
      <c r="B228" s="82" t="s">
        <v>660</v>
      </c>
      <c r="C228" s="66"/>
      <c r="D228" s="67" t="s">
        <v>15</v>
      </c>
      <c r="E228" s="68">
        <v>7</v>
      </c>
      <c r="F228" s="32"/>
      <c r="G228" s="33"/>
      <c r="H228" s="3">
        <f t="shared" si="128"/>
        <v>0</v>
      </c>
      <c r="I228" s="3">
        <f t="shared" si="129"/>
        <v>0</v>
      </c>
      <c r="J228" s="3">
        <f t="shared" si="130"/>
        <v>0</v>
      </c>
      <c r="K228" s="3">
        <f>(F228+G228)*(1+RESUMO!$P$14)</f>
        <v>0</v>
      </c>
      <c r="L228" s="3">
        <f t="shared" si="131"/>
        <v>0</v>
      </c>
    </row>
    <row r="229" spans="1:12" s="47" customFormat="1" ht="15.5" x14ac:dyDescent="0.35">
      <c r="A229" s="58" t="s">
        <v>802</v>
      </c>
      <c r="B229" s="82" t="s">
        <v>666</v>
      </c>
      <c r="C229" s="66"/>
      <c r="D229" s="67" t="s">
        <v>15</v>
      </c>
      <c r="E229" s="68">
        <v>11</v>
      </c>
      <c r="F229" s="32"/>
      <c r="G229" s="33"/>
      <c r="H229" s="3">
        <f t="shared" si="128"/>
        <v>0</v>
      </c>
      <c r="I229" s="3">
        <f t="shared" si="129"/>
        <v>0</v>
      </c>
      <c r="J229" s="3">
        <f t="shared" si="130"/>
        <v>0</v>
      </c>
      <c r="K229" s="3">
        <f>(F229+G229)*(1+RESUMO!$P$14)</f>
        <v>0</v>
      </c>
      <c r="L229" s="3">
        <f t="shared" si="131"/>
        <v>0</v>
      </c>
    </row>
    <row r="230" spans="1:12" s="47" customFormat="1" ht="15.5" x14ac:dyDescent="0.35">
      <c r="A230" s="58" t="s">
        <v>819</v>
      </c>
      <c r="B230" s="82" t="s">
        <v>1466</v>
      </c>
      <c r="C230" s="66"/>
      <c r="D230" s="67" t="s">
        <v>15</v>
      </c>
      <c r="E230" s="68">
        <v>1</v>
      </c>
      <c r="F230" s="32"/>
      <c r="G230" s="33"/>
      <c r="H230" s="3">
        <f t="shared" si="128"/>
        <v>0</v>
      </c>
      <c r="I230" s="3">
        <f t="shared" si="129"/>
        <v>0</v>
      </c>
      <c r="J230" s="3">
        <f t="shared" si="130"/>
        <v>0</v>
      </c>
      <c r="K230" s="3">
        <f>(F230+G230)*(1+RESUMO!$P$14)</f>
        <v>0</v>
      </c>
      <c r="L230" s="3">
        <f t="shared" si="131"/>
        <v>0</v>
      </c>
    </row>
    <row r="231" spans="1:12" s="47" customFormat="1" ht="15.5" x14ac:dyDescent="0.35">
      <c r="A231" s="58" t="s">
        <v>1364</v>
      </c>
      <c r="B231" s="82" t="s">
        <v>1171</v>
      </c>
      <c r="C231" s="66"/>
      <c r="D231" s="67" t="s">
        <v>14</v>
      </c>
      <c r="E231" s="68">
        <v>40</v>
      </c>
      <c r="F231" s="32"/>
      <c r="G231" s="33"/>
      <c r="H231" s="3">
        <f t="shared" si="128"/>
        <v>0</v>
      </c>
      <c r="I231" s="3">
        <f t="shared" si="129"/>
        <v>0</v>
      </c>
      <c r="J231" s="3">
        <f t="shared" si="130"/>
        <v>0</v>
      </c>
      <c r="K231" s="3">
        <f>(F231+G231)*(1+RESUMO!$P$14)</f>
        <v>0</v>
      </c>
      <c r="L231" s="3">
        <f t="shared" si="131"/>
        <v>0</v>
      </c>
    </row>
    <row r="232" spans="1:12" s="47" customFormat="1" ht="15.5" x14ac:dyDescent="0.35">
      <c r="A232" s="58" t="s">
        <v>1365</v>
      </c>
      <c r="B232" s="82" t="s">
        <v>1176</v>
      </c>
      <c r="C232" s="66"/>
      <c r="D232" s="67" t="s">
        <v>14</v>
      </c>
      <c r="E232" s="68">
        <v>20</v>
      </c>
      <c r="F232" s="32"/>
      <c r="G232" s="33"/>
      <c r="H232" s="3">
        <f t="shared" ref="H232" si="132">E232*F232</f>
        <v>0</v>
      </c>
      <c r="I232" s="3">
        <f t="shared" ref="I232" si="133">E232*G232</f>
        <v>0</v>
      </c>
      <c r="J232" s="3">
        <f t="shared" ref="J232" si="134">H232+I232</f>
        <v>0</v>
      </c>
      <c r="K232" s="3">
        <f>(F232+G232)*(1+RESUMO!$P$14)</f>
        <v>0</v>
      </c>
      <c r="L232" s="3">
        <f t="shared" ref="L232" si="135">E232*K232</f>
        <v>0</v>
      </c>
    </row>
    <row r="233" spans="1:12" ht="36.75" customHeight="1" x14ac:dyDescent="0.35">
      <c r="A233" s="50"/>
      <c r="B233" s="195" t="s">
        <v>226</v>
      </c>
      <c r="C233" s="195"/>
      <c r="D233" s="195"/>
      <c r="E233" s="195"/>
      <c r="F233" s="195"/>
      <c r="G233" s="195"/>
      <c r="H233" s="6">
        <f>SUBTOTAL(9,H11:H232)</f>
        <v>0</v>
      </c>
      <c r="I233" s="6">
        <f>SUBTOTAL(9,I11:I232)</f>
        <v>0</v>
      </c>
      <c r="J233" s="6">
        <f>SUBTOTAL(9,J11:J232)</f>
        <v>0</v>
      </c>
      <c r="K233" s="6"/>
      <c r="L233" s="6">
        <f>SUBTOTAL(9,L11:L232)</f>
        <v>0</v>
      </c>
    </row>
    <row r="234" spans="1:12" s="47" customFormat="1" ht="62" x14ac:dyDescent="0.35">
      <c r="A234" s="39" t="s">
        <v>8</v>
      </c>
      <c r="B234" s="40" t="s">
        <v>4</v>
      </c>
      <c r="C234" s="40" t="s">
        <v>7</v>
      </c>
      <c r="D234" s="40" t="s">
        <v>6</v>
      </c>
      <c r="E234" s="40" t="s">
        <v>54</v>
      </c>
      <c r="F234" s="41" t="s">
        <v>55</v>
      </c>
      <c r="G234" s="40" t="s">
        <v>56</v>
      </c>
      <c r="H234" s="40" t="s">
        <v>57</v>
      </c>
      <c r="I234" s="40" t="s">
        <v>58</v>
      </c>
      <c r="J234" s="40" t="s">
        <v>59</v>
      </c>
      <c r="K234" s="40" t="s">
        <v>60</v>
      </c>
      <c r="L234" s="42" t="s">
        <v>61</v>
      </c>
    </row>
    <row r="235" spans="1:12" s="47" customFormat="1" ht="15.5" x14ac:dyDescent="0.35">
      <c r="A235" s="135" t="s">
        <v>113</v>
      </c>
      <c r="B235" s="45"/>
      <c r="C235" s="45"/>
      <c r="D235" s="45"/>
      <c r="E235" s="45"/>
      <c r="F235" s="45"/>
      <c r="G235" s="45"/>
      <c r="H235" s="45"/>
      <c r="I235" s="45"/>
      <c r="J235" s="45"/>
      <c r="K235" s="45"/>
      <c r="L235" s="45"/>
    </row>
    <row r="236" spans="1:12" s="47" customFormat="1" ht="15.5" x14ac:dyDescent="0.35">
      <c r="A236" s="55"/>
      <c r="B236" s="137" t="s">
        <v>1422</v>
      </c>
      <c r="C236" s="59"/>
      <c r="D236" s="60"/>
      <c r="E236" s="61"/>
      <c r="F236" s="74"/>
      <c r="G236" s="75"/>
      <c r="H236" s="71">
        <f>SUBTOTAL(9,H237:H241)</f>
        <v>0</v>
      </c>
      <c r="I236" s="71">
        <f>SUBTOTAL(9,I237:I241)</f>
        <v>0</v>
      </c>
      <c r="J236" s="71">
        <f>SUBTOTAL(9,J237:J241)</f>
        <v>0</v>
      </c>
      <c r="K236" s="76"/>
      <c r="L236" s="71">
        <f>SUBTOTAL(9,L237:L241)</f>
        <v>0</v>
      </c>
    </row>
    <row r="237" spans="1:12" s="47" customFormat="1" ht="15.5" x14ac:dyDescent="0.35">
      <c r="A237" s="81">
        <v>4</v>
      </c>
      <c r="B237" s="83" t="s">
        <v>229</v>
      </c>
      <c r="C237" s="138"/>
      <c r="D237" s="139"/>
      <c r="E237" s="140"/>
      <c r="F237" s="27"/>
      <c r="G237" s="2"/>
      <c r="H237" s="72">
        <f>SUBTOTAL(9,H238:H241)</f>
        <v>0</v>
      </c>
      <c r="I237" s="72">
        <f>SUBTOTAL(9,I238:I241)</f>
        <v>0</v>
      </c>
      <c r="J237" s="72">
        <f>SUBTOTAL(9,J238:J241)</f>
        <v>0</v>
      </c>
      <c r="K237" s="49"/>
      <c r="L237" s="72">
        <f>SUBTOTAL(9,L238:L241)</f>
        <v>0</v>
      </c>
    </row>
    <row r="238" spans="1:12" s="47" customFormat="1" ht="15.5" x14ac:dyDescent="0.35">
      <c r="A238" s="80" t="s">
        <v>27</v>
      </c>
      <c r="B238" s="84" t="s">
        <v>224</v>
      </c>
      <c r="C238" s="141"/>
      <c r="D238" s="142"/>
      <c r="E238" s="143"/>
      <c r="F238" s="31"/>
      <c r="G238" s="8"/>
      <c r="H238" s="73"/>
      <c r="I238" s="73"/>
      <c r="J238" s="73"/>
      <c r="K238" s="29"/>
      <c r="L238" s="73"/>
    </row>
    <row r="239" spans="1:12" s="47" customFormat="1" ht="31" x14ac:dyDescent="0.35">
      <c r="A239" s="58" t="s">
        <v>16</v>
      </c>
      <c r="B239" s="82" t="s">
        <v>1481</v>
      </c>
      <c r="C239" s="66"/>
      <c r="D239" s="67" t="s">
        <v>96</v>
      </c>
      <c r="E239" s="68">
        <v>1</v>
      </c>
      <c r="F239" s="32"/>
      <c r="G239" s="33"/>
      <c r="H239" s="3">
        <f t="shared" ref="H239:H241" si="136">E239*F239</f>
        <v>0</v>
      </c>
      <c r="I239" s="3">
        <f t="shared" ref="I239:I241" si="137">E239*G239</f>
        <v>0</v>
      </c>
      <c r="J239" s="3">
        <f t="shared" ref="J239:J241" si="138">H239+I239</f>
        <v>0</v>
      </c>
      <c r="K239" s="3">
        <f>(F239+G239)*(1+RESUMO!$P$15)</f>
        <v>0</v>
      </c>
      <c r="L239" s="3">
        <f t="shared" ref="L239:L241" si="139">E239*K239</f>
        <v>0</v>
      </c>
    </row>
    <row r="240" spans="1:12" s="47" customFormat="1" ht="31" x14ac:dyDescent="0.35">
      <c r="A240" s="58" t="s">
        <v>17</v>
      </c>
      <c r="B240" s="82" t="s">
        <v>1482</v>
      </c>
      <c r="C240" s="66"/>
      <c r="D240" s="67" t="s">
        <v>96</v>
      </c>
      <c r="E240" s="68">
        <v>9</v>
      </c>
      <c r="F240" s="32"/>
      <c r="G240" s="33"/>
      <c r="H240" s="3">
        <f t="shared" si="136"/>
        <v>0</v>
      </c>
      <c r="I240" s="3">
        <f t="shared" si="137"/>
        <v>0</v>
      </c>
      <c r="J240" s="3">
        <f t="shared" si="138"/>
        <v>0</v>
      </c>
      <c r="K240" s="3">
        <f>(F240+G240)*(1+RESUMO!$P$15)</f>
        <v>0</v>
      </c>
      <c r="L240" s="3">
        <f t="shared" si="139"/>
        <v>0</v>
      </c>
    </row>
    <row r="241" spans="1:12" s="47" customFormat="1" ht="31" x14ac:dyDescent="0.35">
      <c r="A241" s="58" t="s">
        <v>228</v>
      </c>
      <c r="B241" s="82" t="s">
        <v>1483</v>
      </c>
      <c r="C241" s="66"/>
      <c r="D241" s="67" t="s">
        <v>96</v>
      </c>
      <c r="E241" s="68">
        <v>1</v>
      </c>
      <c r="F241" s="32"/>
      <c r="G241" s="33"/>
      <c r="H241" s="3">
        <f t="shared" si="136"/>
        <v>0</v>
      </c>
      <c r="I241" s="3">
        <f t="shared" si="137"/>
        <v>0</v>
      </c>
      <c r="J241" s="3">
        <f t="shared" si="138"/>
        <v>0</v>
      </c>
      <c r="K241" s="3">
        <f>(F241+G241)*(1+RESUMO!$P$15)</f>
        <v>0</v>
      </c>
      <c r="L241" s="3">
        <f t="shared" si="139"/>
        <v>0</v>
      </c>
    </row>
    <row r="242" spans="1:12" s="47" customFormat="1" ht="15.5" x14ac:dyDescent="0.35">
      <c r="A242" s="55"/>
      <c r="B242" s="137" t="s">
        <v>1445</v>
      </c>
      <c r="C242" s="59"/>
      <c r="D242" s="60"/>
      <c r="E242" s="61"/>
      <c r="F242" s="74"/>
      <c r="G242" s="75"/>
      <c r="H242" s="71">
        <f>SUBTOTAL(9,H243:H245)</f>
        <v>0</v>
      </c>
      <c r="I242" s="71">
        <f>SUBTOTAL(9,I243:I245)</f>
        <v>0</v>
      </c>
      <c r="J242" s="71">
        <f>SUBTOTAL(9,J243:J245)</f>
        <v>0</v>
      </c>
      <c r="K242" s="98"/>
      <c r="L242" s="71">
        <f>SUBTOTAL(9,L243:L245)</f>
        <v>0</v>
      </c>
    </row>
    <row r="243" spans="1:12" s="47" customFormat="1" ht="15.5" x14ac:dyDescent="0.35">
      <c r="A243" s="81">
        <v>3</v>
      </c>
      <c r="B243" s="83" t="s">
        <v>223</v>
      </c>
      <c r="C243" s="138"/>
      <c r="D243" s="139"/>
      <c r="E243" s="140"/>
      <c r="F243" s="27"/>
      <c r="G243" s="2"/>
      <c r="H243" s="72">
        <f>SUBTOTAL(9,H244:H245)</f>
        <v>0</v>
      </c>
      <c r="I243" s="72">
        <f>SUBTOTAL(9,I244:I245)</f>
        <v>0</v>
      </c>
      <c r="J243" s="72">
        <f>SUBTOTAL(9,J244:J245)</f>
        <v>0</v>
      </c>
      <c r="K243" s="49"/>
      <c r="L243" s="72">
        <f>SUBTOTAL(9,L244:L245)</f>
        <v>0</v>
      </c>
    </row>
    <row r="244" spans="1:12" s="47" customFormat="1" ht="15.5" x14ac:dyDescent="0.35">
      <c r="A244" s="80" t="s">
        <v>13</v>
      </c>
      <c r="B244" s="84" t="s">
        <v>182</v>
      </c>
      <c r="C244" s="141"/>
      <c r="D244" s="142"/>
      <c r="E244" s="143"/>
      <c r="F244" s="31"/>
      <c r="G244" s="8"/>
      <c r="H244" s="73"/>
      <c r="I244" s="73"/>
      <c r="J244" s="73"/>
      <c r="K244" s="29"/>
      <c r="L244" s="73"/>
    </row>
    <row r="245" spans="1:12" s="47" customFormat="1" ht="31" x14ac:dyDescent="0.35">
      <c r="A245" s="58" t="s">
        <v>647</v>
      </c>
      <c r="B245" s="82" t="s">
        <v>230</v>
      </c>
      <c r="C245" s="66"/>
      <c r="D245" s="67" t="s">
        <v>96</v>
      </c>
      <c r="E245" s="68">
        <v>2</v>
      </c>
      <c r="F245" s="32"/>
      <c r="G245" s="33"/>
      <c r="H245" s="3">
        <f t="shared" ref="H245" si="140">E245*F245</f>
        <v>0</v>
      </c>
      <c r="I245" s="3">
        <f t="shared" ref="I245" si="141">E245*G245</f>
        <v>0</v>
      </c>
      <c r="J245" s="3">
        <f t="shared" ref="J245" si="142">H245+I245</f>
        <v>0</v>
      </c>
      <c r="K245" s="3">
        <f>(F245+G245)*(1+RESUMO!$P$15)</f>
        <v>0</v>
      </c>
      <c r="L245" s="3">
        <f t="shared" ref="L245" si="143">E245*K245</f>
        <v>0</v>
      </c>
    </row>
    <row r="246" spans="1:12" s="47" customFormat="1" ht="15.5" x14ac:dyDescent="0.35">
      <c r="A246" s="55"/>
      <c r="B246" s="137" t="s">
        <v>1451</v>
      </c>
      <c r="C246" s="59"/>
      <c r="D246" s="60"/>
      <c r="E246" s="61"/>
      <c r="F246" s="74"/>
      <c r="G246" s="75"/>
      <c r="H246" s="71">
        <f>SUBTOTAL(9,H247:H250)</f>
        <v>0</v>
      </c>
      <c r="I246" s="71">
        <f>SUBTOTAL(9,I247:I250)</f>
        <v>0</v>
      </c>
      <c r="J246" s="71">
        <f>SUBTOTAL(9,J247:J250)</f>
        <v>0</v>
      </c>
      <c r="K246" s="98"/>
      <c r="L246" s="71">
        <f>SUBTOTAL(9,L247:L250)</f>
        <v>0</v>
      </c>
    </row>
    <row r="247" spans="1:12" s="47" customFormat="1" ht="15.5" x14ac:dyDescent="0.35">
      <c r="A247" s="81">
        <v>3</v>
      </c>
      <c r="B247" s="83" t="s">
        <v>223</v>
      </c>
      <c r="C247" s="138"/>
      <c r="D247" s="139"/>
      <c r="E247" s="140"/>
      <c r="F247" s="27"/>
      <c r="G247" s="2"/>
      <c r="H247" s="72">
        <f>SUBTOTAL(9,H248:H250)</f>
        <v>0</v>
      </c>
      <c r="I247" s="72">
        <f>SUBTOTAL(9,I248:I250)</f>
        <v>0</v>
      </c>
      <c r="J247" s="72">
        <f>SUBTOTAL(9,J248:J250)</f>
        <v>0</v>
      </c>
      <c r="K247" s="49"/>
      <c r="L247" s="72">
        <f>SUBTOTAL(9,L248:L250)</f>
        <v>0</v>
      </c>
    </row>
    <row r="248" spans="1:12" s="47" customFormat="1" ht="15.5" x14ac:dyDescent="0.35">
      <c r="A248" s="80" t="s">
        <v>13</v>
      </c>
      <c r="B248" s="84" t="s">
        <v>182</v>
      </c>
      <c r="C248" s="141"/>
      <c r="D248" s="142"/>
      <c r="E248" s="143"/>
      <c r="F248" s="31"/>
      <c r="G248" s="8"/>
      <c r="H248" s="73"/>
      <c r="I248" s="73"/>
      <c r="J248" s="73"/>
      <c r="K248" s="29"/>
      <c r="L248" s="73"/>
    </row>
    <row r="249" spans="1:12" s="47" customFormat="1" ht="31" x14ac:dyDescent="0.35">
      <c r="A249" s="58" t="s">
        <v>1403</v>
      </c>
      <c r="B249" s="82" t="s">
        <v>230</v>
      </c>
      <c r="C249" s="66"/>
      <c r="D249" s="67" t="s">
        <v>96</v>
      </c>
      <c r="E249" s="68">
        <v>4</v>
      </c>
      <c r="F249" s="32"/>
      <c r="G249" s="33"/>
      <c r="H249" s="3">
        <f t="shared" ref="H249:H250" si="144">E249*F249</f>
        <v>0</v>
      </c>
      <c r="I249" s="3">
        <f t="shared" ref="I249:I250" si="145">E249*G249</f>
        <v>0</v>
      </c>
      <c r="J249" s="3">
        <f t="shared" ref="J249:J250" si="146">H249+I249</f>
        <v>0</v>
      </c>
      <c r="K249" s="3">
        <f>(F249+G249)*(1+RESUMO!$P$15)</f>
        <v>0</v>
      </c>
      <c r="L249" s="3">
        <f t="shared" ref="L249:L250" si="147">E249*K249</f>
        <v>0</v>
      </c>
    </row>
    <row r="250" spans="1:12" s="47" customFormat="1" ht="31" x14ac:dyDescent="0.35">
      <c r="A250" s="58" t="s">
        <v>1404</v>
      </c>
      <c r="B250" s="82" t="s">
        <v>1481</v>
      </c>
      <c r="C250" s="66"/>
      <c r="D250" s="67" t="s">
        <v>96</v>
      </c>
      <c r="E250" s="68">
        <v>1</v>
      </c>
      <c r="F250" s="32"/>
      <c r="G250" s="33"/>
      <c r="H250" s="3">
        <f t="shared" si="144"/>
        <v>0</v>
      </c>
      <c r="I250" s="3">
        <f t="shared" si="145"/>
        <v>0</v>
      </c>
      <c r="J250" s="3">
        <f t="shared" si="146"/>
        <v>0</v>
      </c>
      <c r="K250" s="3">
        <f>(F250+G250)*(1+RESUMO!$P$15)</f>
        <v>0</v>
      </c>
      <c r="L250" s="3">
        <f t="shared" si="147"/>
        <v>0</v>
      </c>
    </row>
    <row r="251" spans="1:12" s="47" customFormat="1" ht="15.5" x14ac:dyDescent="0.35">
      <c r="A251" s="55"/>
      <c r="B251" s="137" t="s">
        <v>1455</v>
      </c>
      <c r="C251" s="59"/>
      <c r="D251" s="60"/>
      <c r="E251" s="61"/>
      <c r="F251" s="74"/>
      <c r="G251" s="75"/>
      <c r="H251" s="71">
        <f>SUBTOTAL(9,H252:H255)</f>
        <v>0</v>
      </c>
      <c r="I251" s="71">
        <f>SUBTOTAL(9,I252:I255)</f>
        <v>0</v>
      </c>
      <c r="J251" s="71">
        <f>SUBTOTAL(9,J252:J255)</f>
        <v>0</v>
      </c>
      <c r="K251" s="98"/>
      <c r="L251" s="71">
        <f>SUBTOTAL(9,L252:L255)</f>
        <v>0</v>
      </c>
    </row>
    <row r="252" spans="1:12" s="47" customFormat="1" ht="15.5" x14ac:dyDescent="0.35">
      <c r="A252" s="81">
        <v>3</v>
      </c>
      <c r="B252" s="83" t="s">
        <v>223</v>
      </c>
      <c r="C252" s="138"/>
      <c r="D252" s="139"/>
      <c r="E252" s="140"/>
      <c r="F252" s="27"/>
      <c r="G252" s="2"/>
      <c r="H252" s="72">
        <f>SUBTOTAL(9,H253:H255)</f>
        <v>0</v>
      </c>
      <c r="I252" s="72">
        <f>SUBTOTAL(9,I253:I255)</f>
        <v>0</v>
      </c>
      <c r="J252" s="72">
        <f>SUBTOTAL(9,J253:J255)</f>
        <v>0</v>
      </c>
      <c r="K252" s="49"/>
      <c r="L252" s="72">
        <f>SUBTOTAL(9,L253:L255)</f>
        <v>0</v>
      </c>
    </row>
    <row r="253" spans="1:12" s="47" customFormat="1" ht="15.5" x14ac:dyDescent="0.35">
      <c r="A253" s="80" t="s">
        <v>13</v>
      </c>
      <c r="B253" s="84" t="s">
        <v>182</v>
      </c>
      <c r="C253" s="141"/>
      <c r="D253" s="142"/>
      <c r="E253" s="143"/>
      <c r="F253" s="31"/>
      <c r="G253" s="8"/>
      <c r="H253" s="73"/>
      <c r="I253" s="73"/>
      <c r="J253" s="73"/>
      <c r="K253" s="29"/>
      <c r="L253" s="73"/>
    </row>
    <row r="254" spans="1:12" s="47" customFormat="1" ht="31" x14ac:dyDescent="0.35">
      <c r="A254" s="58" t="s">
        <v>1479</v>
      </c>
      <c r="B254" s="82" t="s">
        <v>230</v>
      </c>
      <c r="C254" s="66"/>
      <c r="D254" s="67" t="s">
        <v>96</v>
      </c>
      <c r="E254" s="68">
        <v>2</v>
      </c>
      <c r="F254" s="32"/>
      <c r="G254" s="33"/>
      <c r="H254" s="3">
        <f t="shared" ref="H254" si="148">E254*F254</f>
        <v>0</v>
      </c>
      <c r="I254" s="3">
        <f t="shared" ref="I254" si="149">E254*G254</f>
        <v>0</v>
      </c>
      <c r="J254" s="3">
        <f t="shared" ref="J254" si="150">H254+I254</f>
        <v>0</v>
      </c>
      <c r="K254" s="3">
        <f>(F254+G254)*(1+RESUMO!$P$15)</f>
        <v>0</v>
      </c>
      <c r="L254" s="3">
        <f t="shared" ref="L254" si="151">E254*K254</f>
        <v>0</v>
      </c>
    </row>
    <row r="255" spans="1:12" s="47" customFormat="1" ht="31" x14ac:dyDescent="0.35">
      <c r="A255" s="58" t="s">
        <v>1480</v>
      </c>
      <c r="B255" s="82" t="s">
        <v>1481</v>
      </c>
      <c r="C255" s="66"/>
      <c r="D255" s="67" t="s">
        <v>96</v>
      </c>
      <c r="E255" s="68">
        <v>1</v>
      </c>
      <c r="F255" s="32"/>
      <c r="G255" s="33"/>
      <c r="H255" s="3">
        <f t="shared" ref="H255" si="152">E255*F255</f>
        <v>0</v>
      </c>
      <c r="I255" s="3">
        <f t="shared" ref="I255" si="153">E255*G255</f>
        <v>0</v>
      </c>
      <c r="J255" s="3">
        <f t="shared" ref="J255" si="154">H255+I255</f>
        <v>0</v>
      </c>
      <c r="K255" s="3">
        <f>(F255+G255)*(1+RESUMO!$P$15)</f>
        <v>0</v>
      </c>
      <c r="L255" s="3">
        <f t="shared" ref="L255" si="155">E255*K255</f>
        <v>0</v>
      </c>
    </row>
    <row r="256" spans="1:12" ht="36.75" customHeight="1" x14ac:dyDescent="0.35">
      <c r="A256" s="50"/>
      <c r="B256" s="195" t="s">
        <v>227</v>
      </c>
      <c r="C256" s="195"/>
      <c r="D256" s="195"/>
      <c r="E256" s="195"/>
      <c r="F256" s="195"/>
      <c r="G256" s="195"/>
      <c r="H256" s="6">
        <f>SUBTOTAL(9,H236:H255)</f>
        <v>0</v>
      </c>
      <c r="I256" s="6">
        <f>SUBTOTAL(9,I236:I255)</f>
        <v>0</v>
      </c>
      <c r="J256" s="6">
        <f>SUBTOTAL(9,J236:J255)</f>
        <v>0</v>
      </c>
      <c r="K256" s="6"/>
      <c r="L256" s="6">
        <f>SUBTOTAL(9,L236:L255)</f>
        <v>0</v>
      </c>
    </row>
    <row r="257" spans="1:12" ht="36.75" customHeight="1" x14ac:dyDescent="0.35">
      <c r="A257" s="50"/>
      <c r="B257" s="195" t="s">
        <v>9</v>
      </c>
      <c r="C257" s="195"/>
      <c r="D257" s="195"/>
      <c r="E257" s="195"/>
      <c r="F257" s="195"/>
      <c r="G257" s="195"/>
      <c r="H257" s="6">
        <f>H233+H256</f>
        <v>0</v>
      </c>
      <c r="I257" s="6">
        <f>I233+I256</f>
        <v>0</v>
      </c>
      <c r="J257" s="6">
        <f>J233+J256</f>
        <v>0</v>
      </c>
      <c r="K257" s="6"/>
      <c r="L257" s="6">
        <f>L233+L256</f>
        <v>0</v>
      </c>
    </row>
    <row r="259" spans="1:12" ht="18" customHeight="1" x14ac:dyDescent="0.35">
      <c r="I259" s="52"/>
      <c r="J259" s="52"/>
      <c r="K259" s="52"/>
    </row>
    <row r="260" spans="1:12" ht="18" customHeight="1" x14ac:dyDescent="0.35">
      <c r="I260" s="52"/>
      <c r="J260" s="52"/>
      <c r="K260" s="52"/>
    </row>
  </sheetData>
  <sheetProtection algorithmName="SHA-512" hashValue="KL70sEEAK+Y7ZQWK2lSVnICPvF+Q96V3/1CfuTOT/KtDPyoRq3C6aSff8mcQ1aAGPOVgvTWKNrlFJtiunk423A==" saltValue="bgdh8GOI72lNPHBGoaivsQ==" spinCount="100000" sheet="1" formatCells="0" formatColumns="0" formatRows="0"/>
  <autoFilter ref="A9:L257" xr:uid="{00000000-0001-0000-0100-000000000000}"/>
  <mergeCells count="14">
    <mergeCell ref="C7:J7"/>
    <mergeCell ref="B233:G233"/>
    <mergeCell ref="B256:G256"/>
    <mergeCell ref="B257:G257"/>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11531-88E5-4E36-B75C-A32C62D8AE82}">
  <sheetPr>
    <outlinePr summaryBelow="0"/>
    <pageSetUpPr fitToPage="1"/>
  </sheetPr>
  <dimension ref="A1:L126"/>
  <sheetViews>
    <sheetView showGridLines="0" showZeros="0" zoomScale="70" zoomScaleNormal="70" zoomScaleSheetLayoutView="100" workbookViewId="0">
      <pane ySplit="9" topLeftCell="A10" activePane="bottomLeft" state="frozen"/>
      <selection pane="bottomLeft" activeCell="H18" sqref="H18"/>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124</v>
      </c>
      <c r="D5" s="204"/>
      <c r="E5" s="204"/>
      <c r="F5" s="205"/>
      <c r="G5" s="203" t="s">
        <v>1487</v>
      </c>
      <c r="H5" s="204"/>
      <c r="I5" s="204"/>
      <c r="J5" s="205"/>
      <c r="K5" s="37" t="s">
        <v>755</v>
      </c>
      <c r="L5" s="38" t="s">
        <v>239</v>
      </c>
    </row>
    <row r="6" spans="1:12" ht="19.5" customHeight="1" x14ac:dyDescent="0.35">
      <c r="A6" s="198"/>
      <c r="B6" s="199"/>
      <c r="C6" s="200" t="s">
        <v>3</v>
      </c>
      <c r="D6" s="201"/>
      <c r="E6" s="201"/>
      <c r="F6" s="201"/>
      <c r="G6" s="201"/>
      <c r="H6" s="201"/>
      <c r="I6" s="201"/>
      <c r="J6" s="201"/>
      <c r="K6" s="206" t="s">
        <v>53</v>
      </c>
      <c r="L6" s="207"/>
    </row>
    <row r="7" spans="1:12" ht="36" customHeight="1" x14ac:dyDescent="0.35">
      <c r="A7" s="198"/>
      <c r="B7" s="199"/>
      <c r="C7" s="210" t="s">
        <v>1486</v>
      </c>
      <c r="D7" s="215"/>
      <c r="E7" s="215"/>
      <c r="F7" s="215"/>
      <c r="G7" s="215"/>
      <c r="H7" s="215"/>
      <c r="I7" s="215"/>
      <c r="J7" s="215"/>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1488</v>
      </c>
      <c r="B10" s="45"/>
      <c r="C10" s="45"/>
      <c r="D10" s="45"/>
      <c r="E10" s="45"/>
      <c r="F10" s="45"/>
      <c r="G10" s="45"/>
      <c r="H10" s="45"/>
      <c r="I10" s="45"/>
      <c r="J10" s="45"/>
      <c r="K10" s="45"/>
      <c r="L10" s="46"/>
    </row>
    <row r="11" spans="1:12" s="47" customFormat="1" ht="15.5" x14ac:dyDescent="0.35">
      <c r="A11" s="81">
        <v>1</v>
      </c>
      <c r="B11" s="83" t="s">
        <v>1538</v>
      </c>
      <c r="C11" s="90"/>
      <c r="D11" s="91"/>
      <c r="E11" s="90"/>
      <c r="F11" s="49"/>
      <c r="G11" s="49"/>
      <c r="H11" s="72">
        <f>SUBTOTAL(9,H12:H28)</f>
        <v>0</v>
      </c>
      <c r="I11" s="72">
        <f>SUBTOTAL(9,I12:I28)</f>
        <v>0</v>
      </c>
      <c r="J11" s="72">
        <f>SUBTOTAL(9,J12:J28)</f>
        <v>0</v>
      </c>
      <c r="K11" s="49"/>
      <c r="L11" s="72">
        <f>SUBTOTAL(9,L12:L28)</f>
        <v>0</v>
      </c>
    </row>
    <row r="12" spans="1:12" s="47" customFormat="1" ht="15.5" x14ac:dyDescent="0.35">
      <c r="A12" s="57" t="s">
        <v>11</v>
      </c>
      <c r="B12" s="84" t="s">
        <v>1539</v>
      </c>
      <c r="C12" s="65"/>
      <c r="D12" s="65"/>
      <c r="E12" s="65"/>
      <c r="F12" s="8"/>
      <c r="G12" s="8"/>
      <c r="H12" s="73"/>
      <c r="I12" s="73"/>
      <c r="J12" s="73"/>
      <c r="K12" s="29"/>
      <c r="L12" s="73"/>
    </row>
    <row r="13" spans="1:12" s="47" customFormat="1" ht="15.5" x14ac:dyDescent="0.35">
      <c r="A13" s="58" t="s">
        <v>131</v>
      </c>
      <c r="B13" s="82" t="s">
        <v>1539</v>
      </c>
      <c r="C13" s="70"/>
      <c r="D13" s="69" t="s">
        <v>35</v>
      </c>
      <c r="E13" s="70">
        <v>250</v>
      </c>
      <c r="F13" s="4"/>
      <c r="G13" s="4"/>
      <c r="H13" s="5">
        <f t="shared" ref="H13" si="0">E13*F13</f>
        <v>0</v>
      </c>
      <c r="I13" s="5">
        <f t="shared" ref="I13" si="1">E13*G13</f>
        <v>0</v>
      </c>
      <c r="J13" s="3">
        <f t="shared" ref="J13" si="2">H13+I13</f>
        <v>0</v>
      </c>
      <c r="K13" s="5">
        <f>(F13+G13)*(1+RESUMO!$P$16)</f>
        <v>0</v>
      </c>
      <c r="L13" s="5">
        <f t="shared" ref="L13" si="3">E13*K13</f>
        <v>0</v>
      </c>
    </row>
    <row r="14" spans="1:12" s="47" customFormat="1" ht="15.5" x14ac:dyDescent="0.35">
      <c r="A14" s="80" t="s">
        <v>24</v>
      </c>
      <c r="B14" s="84" t="s">
        <v>1540</v>
      </c>
      <c r="C14" s="88"/>
      <c r="D14" s="89"/>
      <c r="E14" s="88"/>
      <c r="F14" s="8"/>
      <c r="G14" s="8"/>
      <c r="H14" s="73"/>
      <c r="I14" s="73"/>
      <c r="J14" s="73"/>
      <c r="K14" s="29"/>
      <c r="L14" s="73"/>
    </row>
    <row r="15" spans="1:12" s="47" customFormat="1" ht="15.5" x14ac:dyDescent="0.35">
      <c r="A15" s="58" t="s">
        <v>132</v>
      </c>
      <c r="B15" s="82" t="s">
        <v>1541</v>
      </c>
      <c r="C15" s="70"/>
      <c r="D15" s="69" t="s">
        <v>35</v>
      </c>
      <c r="E15" s="70">
        <v>90.4</v>
      </c>
      <c r="F15" s="4"/>
      <c r="G15" s="4"/>
      <c r="H15" s="5">
        <f t="shared" ref="H15:H16" si="4">E15*F15</f>
        <v>0</v>
      </c>
      <c r="I15" s="5">
        <f t="shared" ref="I15:I16" si="5">E15*G15</f>
        <v>0</v>
      </c>
      <c r="J15" s="3">
        <f t="shared" ref="J15:J16" si="6">H15+I15</f>
        <v>0</v>
      </c>
      <c r="K15" s="5">
        <f>(F15+G15)*(1+RESUMO!$P$16)</f>
        <v>0</v>
      </c>
      <c r="L15" s="5">
        <f t="shared" ref="L15:L16" si="7">E15*K15</f>
        <v>0</v>
      </c>
    </row>
    <row r="16" spans="1:12" s="47" customFormat="1" ht="15.5" x14ac:dyDescent="0.35">
      <c r="A16" s="58" t="s">
        <v>133</v>
      </c>
      <c r="B16" s="82" t="s">
        <v>1542</v>
      </c>
      <c r="C16" s="70"/>
      <c r="D16" s="69" t="s">
        <v>35</v>
      </c>
      <c r="E16" s="70">
        <v>145</v>
      </c>
      <c r="F16" s="4"/>
      <c r="G16" s="4"/>
      <c r="H16" s="5">
        <f t="shared" si="4"/>
        <v>0</v>
      </c>
      <c r="I16" s="5">
        <f t="shared" si="5"/>
        <v>0</v>
      </c>
      <c r="J16" s="3">
        <f t="shared" si="6"/>
        <v>0</v>
      </c>
      <c r="K16" s="5">
        <f>(F16+G16)*(1+RESUMO!$P$16)</f>
        <v>0</v>
      </c>
      <c r="L16" s="5">
        <f t="shared" si="7"/>
        <v>0</v>
      </c>
    </row>
    <row r="17" spans="1:12" s="47" customFormat="1" ht="15.5" x14ac:dyDescent="0.35">
      <c r="A17" s="80" t="s">
        <v>93</v>
      </c>
      <c r="B17" s="84" t="s">
        <v>1543</v>
      </c>
      <c r="C17" s="88"/>
      <c r="D17" s="89"/>
      <c r="E17" s="88"/>
      <c r="F17" s="8"/>
      <c r="G17" s="8"/>
      <c r="H17" s="73"/>
      <c r="I17" s="73"/>
      <c r="J17" s="73"/>
      <c r="K17" s="29"/>
      <c r="L17" s="73"/>
    </row>
    <row r="18" spans="1:12" s="47" customFormat="1" ht="31" x14ac:dyDescent="0.35">
      <c r="A18" s="144" t="s">
        <v>94</v>
      </c>
      <c r="B18" s="82" t="s">
        <v>1544</v>
      </c>
      <c r="C18" s="70"/>
      <c r="D18" s="69" t="s">
        <v>36</v>
      </c>
      <c r="E18" s="70">
        <v>69</v>
      </c>
      <c r="F18" s="4"/>
      <c r="G18" s="4"/>
      <c r="H18" s="5">
        <f t="shared" ref="H18:H28" si="8">E18*F18</f>
        <v>0</v>
      </c>
      <c r="I18" s="5">
        <f t="shared" ref="I18:I28" si="9">E18*G18</f>
        <v>0</v>
      </c>
      <c r="J18" s="3">
        <f t="shared" ref="J18:J28" si="10">H18+I18</f>
        <v>0</v>
      </c>
      <c r="K18" s="5">
        <f>(F18+G18)*(1+RESUMO!$P$16)</f>
        <v>0</v>
      </c>
      <c r="L18" s="5">
        <f t="shared" ref="L18:L28" si="11">E18*K18</f>
        <v>0</v>
      </c>
    </row>
    <row r="19" spans="1:12" s="47" customFormat="1" ht="31" x14ac:dyDescent="0.35">
      <c r="A19" s="144" t="s">
        <v>95</v>
      </c>
      <c r="B19" s="82" t="s">
        <v>894</v>
      </c>
      <c r="C19" s="70"/>
      <c r="D19" s="69" t="s">
        <v>36</v>
      </c>
      <c r="E19" s="70">
        <v>20.04</v>
      </c>
      <c r="F19" s="4"/>
      <c r="G19" s="4"/>
      <c r="H19" s="5">
        <f t="shared" si="8"/>
        <v>0</v>
      </c>
      <c r="I19" s="5">
        <f t="shared" si="9"/>
        <v>0</v>
      </c>
      <c r="J19" s="3">
        <f t="shared" si="10"/>
        <v>0</v>
      </c>
      <c r="K19" s="5">
        <f>(F19+G19)*(1+RESUMO!$P$16)</f>
        <v>0</v>
      </c>
      <c r="L19" s="5">
        <f t="shared" si="11"/>
        <v>0</v>
      </c>
    </row>
    <row r="20" spans="1:12" s="47" customFormat="1" ht="15.5" x14ac:dyDescent="0.35">
      <c r="A20" s="144" t="s">
        <v>418</v>
      </c>
      <c r="B20" s="82" t="s">
        <v>895</v>
      </c>
      <c r="C20" s="70"/>
      <c r="D20" s="69" t="s">
        <v>92</v>
      </c>
      <c r="E20" s="70">
        <v>1624.7</v>
      </c>
      <c r="F20" s="4"/>
      <c r="G20" s="4"/>
      <c r="H20" s="5">
        <f t="shared" si="8"/>
        <v>0</v>
      </c>
      <c r="I20" s="5">
        <f t="shared" si="9"/>
        <v>0</v>
      </c>
      <c r="J20" s="3">
        <f t="shared" si="10"/>
        <v>0</v>
      </c>
      <c r="K20" s="5">
        <f>(F20+G20)*(1+RESUMO!$P$16)</f>
        <v>0</v>
      </c>
      <c r="L20" s="5">
        <f t="shared" si="11"/>
        <v>0</v>
      </c>
    </row>
    <row r="21" spans="1:12" s="47" customFormat="1" ht="15.5" x14ac:dyDescent="0.35">
      <c r="A21" s="144" t="s">
        <v>424</v>
      </c>
      <c r="B21" s="82" t="s">
        <v>1545</v>
      </c>
      <c r="C21" s="70"/>
      <c r="D21" s="69" t="s">
        <v>1589</v>
      </c>
      <c r="E21" s="70">
        <v>7.4399999999999995</v>
      </c>
      <c r="F21" s="4"/>
      <c r="G21" s="4"/>
      <c r="H21" s="5">
        <f t="shared" si="8"/>
        <v>0</v>
      </c>
      <c r="I21" s="5">
        <f t="shared" si="9"/>
        <v>0</v>
      </c>
      <c r="J21" s="3">
        <f t="shared" si="10"/>
        <v>0</v>
      </c>
      <c r="K21" s="5">
        <f>(F21+G21)*(1+RESUMO!$P$16)</f>
        <v>0</v>
      </c>
      <c r="L21" s="5">
        <f t="shared" si="11"/>
        <v>0</v>
      </c>
    </row>
    <row r="22" spans="1:12" s="47" customFormat="1" ht="15.5" x14ac:dyDescent="0.35">
      <c r="A22" s="144" t="s">
        <v>757</v>
      </c>
      <c r="B22" s="82" t="s">
        <v>1546</v>
      </c>
      <c r="C22" s="70"/>
      <c r="D22" s="69" t="s">
        <v>36</v>
      </c>
      <c r="E22" s="70">
        <v>3.7199999999999998</v>
      </c>
      <c r="F22" s="4"/>
      <c r="G22" s="4"/>
      <c r="H22" s="5">
        <f t="shared" si="8"/>
        <v>0</v>
      </c>
      <c r="I22" s="5">
        <f t="shared" si="9"/>
        <v>0</v>
      </c>
      <c r="J22" s="3">
        <f t="shared" si="10"/>
        <v>0</v>
      </c>
      <c r="K22" s="5">
        <f>(F22+G22)*(1+RESUMO!$P$16)</f>
        <v>0</v>
      </c>
      <c r="L22" s="5">
        <f t="shared" si="11"/>
        <v>0</v>
      </c>
    </row>
    <row r="23" spans="1:12" s="47" customFormat="1" ht="15.5" x14ac:dyDescent="0.35">
      <c r="A23" s="144" t="s">
        <v>1489</v>
      </c>
      <c r="B23" s="82" t="s">
        <v>1547</v>
      </c>
      <c r="C23" s="70"/>
      <c r="D23" s="69" t="s">
        <v>36</v>
      </c>
      <c r="E23" s="70">
        <v>3.7199999999999998</v>
      </c>
      <c r="F23" s="4"/>
      <c r="G23" s="4"/>
      <c r="H23" s="5">
        <f t="shared" si="8"/>
        <v>0</v>
      </c>
      <c r="I23" s="5">
        <f t="shared" si="9"/>
        <v>0</v>
      </c>
      <c r="J23" s="3">
        <f t="shared" si="10"/>
        <v>0</v>
      </c>
      <c r="K23" s="5">
        <f>(F23+G23)*(1+RESUMO!$P$16)</f>
        <v>0</v>
      </c>
      <c r="L23" s="5">
        <f t="shared" si="11"/>
        <v>0</v>
      </c>
    </row>
    <row r="24" spans="1:12" s="47" customFormat="1" ht="15.5" x14ac:dyDescent="0.35">
      <c r="A24" s="144" t="s">
        <v>1490</v>
      </c>
      <c r="B24" s="82" t="s">
        <v>1548</v>
      </c>
      <c r="C24" s="70"/>
      <c r="D24" s="69" t="s">
        <v>14</v>
      </c>
      <c r="E24" s="70">
        <v>25</v>
      </c>
      <c r="F24" s="4"/>
      <c r="G24" s="4"/>
      <c r="H24" s="5">
        <f t="shared" si="8"/>
        <v>0</v>
      </c>
      <c r="I24" s="5">
        <f t="shared" si="9"/>
        <v>0</v>
      </c>
      <c r="J24" s="3">
        <f t="shared" si="10"/>
        <v>0</v>
      </c>
      <c r="K24" s="5">
        <f>(F24+G24)*(1+RESUMO!$P$16)</f>
        <v>0</v>
      </c>
      <c r="L24" s="5">
        <f t="shared" si="11"/>
        <v>0</v>
      </c>
    </row>
    <row r="25" spans="1:12" s="47" customFormat="1" ht="15.5" x14ac:dyDescent="0.35">
      <c r="A25" s="144" t="s">
        <v>1491</v>
      </c>
      <c r="B25" s="82" t="s">
        <v>1549</v>
      </c>
      <c r="C25" s="70"/>
      <c r="D25" s="69" t="s">
        <v>14</v>
      </c>
      <c r="E25" s="70">
        <v>54</v>
      </c>
      <c r="F25" s="4"/>
      <c r="G25" s="4"/>
      <c r="H25" s="5">
        <f t="shared" si="8"/>
        <v>0</v>
      </c>
      <c r="I25" s="5">
        <f t="shared" si="9"/>
        <v>0</v>
      </c>
      <c r="J25" s="3">
        <f t="shared" si="10"/>
        <v>0</v>
      </c>
      <c r="K25" s="5">
        <f>(F25+G25)*(1+RESUMO!$P$16)</f>
        <v>0</v>
      </c>
      <c r="L25" s="5">
        <f t="shared" si="11"/>
        <v>0</v>
      </c>
    </row>
    <row r="26" spans="1:12" s="47" customFormat="1" ht="62" x14ac:dyDescent="0.35">
      <c r="A26" s="144" t="s">
        <v>1492</v>
      </c>
      <c r="B26" s="53" t="s">
        <v>1550</v>
      </c>
      <c r="C26" s="70"/>
      <c r="D26" s="69" t="s">
        <v>36</v>
      </c>
      <c r="E26" s="70">
        <v>25.151968152866242</v>
      </c>
      <c r="F26" s="4"/>
      <c r="G26" s="4"/>
      <c r="H26" s="5">
        <f t="shared" si="8"/>
        <v>0</v>
      </c>
      <c r="I26" s="5">
        <f t="shared" si="9"/>
        <v>0</v>
      </c>
      <c r="J26" s="3">
        <f t="shared" si="10"/>
        <v>0</v>
      </c>
      <c r="K26" s="5">
        <f>(F26+G26)*(1+RESUMO!$P$16)</f>
        <v>0</v>
      </c>
      <c r="L26" s="5">
        <f t="shared" si="11"/>
        <v>0</v>
      </c>
    </row>
    <row r="27" spans="1:12" s="47" customFormat="1" ht="46.5" x14ac:dyDescent="0.35">
      <c r="A27" s="144" t="s">
        <v>1493</v>
      </c>
      <c r="B27" s="82" t="s">
        <v>1551</v>
      </c>
      <c r="C27" s="70"/>
      <c r="D27" s="69" t="s">
        <v>157</v>
      </c>
      <c r="E27" s="70">
        <v>3059.9389649681525</v>
      </c>
      <c r="F27" s="4"/>
      <c r="G27" s="4"/>
      <c r="H27" s="5">
        <f t="shared" si="8"/>
        <v>0</v>
      </c>
      <c r="I27" s="5">
        <f t="shared" si="9"/>
        <v>0</v>
      </c>
      <c r="J27" s="3">
        <f t="shared" si="10"/>
        <v>0</v>
      </c>
      <c r="K27" s="5">
        <f>(F27+G27)*(1+RESUMO!$P$16)</f>
        <v>0</v>
      </c>
      <c r="L27" s="5">
        <f t="shared" si="11"/>
        <v>0</v>
      </c>
    </row>
    <row r="28" spans="1:12" s="47" customFormat="1" ht="15.5" x14ac:dyDescent="0.35">
      <c r="A28" s="144" t="s">
        <v>1494</v>
      </c>
      <c r="B28" s="82" t="s">
        <v>150</v>
      </c>
      <c r="C28" s="70"/>
      <c r="D28" s="69" t="s">
        <v>158</v>
      </c>
      <c r="E28" s="70">
        <v>17.625248438216559</v>
      </c>
      <c r="F28" s="4"/>
      <c r="G28" s="4"/>
      <c r="H28" s="5">
        <f t="shared" si="8"/>
        <v>0</v>
      </c>
      <c r="I28" s="5">
        <f t="shared" si="9"/>
        <v>0</v>
      </c>
      <c r="J28" s="3">
        <f t="shared" si="10"/>
        <v>0</v>
      </c>
      <c r="K28" s="5">
        <f>(F28+G28)*(1+RESUMO!$P$16)</f>
        <v>0</v>
      </c>
      <c r="L28" s="5">
        <f t="shared" si="11"/>
        <v>0</v>
      </c>
    </row>
    <row r="29" spans="1:12" s="47" customFormat="1" ht="15.5" x14ac:dyDescent="0.35">
      <c r="A29" s="81">
        <v>2</v>
      </c>
      <c r="B29" s="83" t="s">
        <v>1552</v>
      </c>
      <c r="C29" s="90"/>
      <c r="D29" s="91"/>
      <c r="E29" s="90"/>
      <c r="F29" s="92"/>
      <c r="G29" s="92"/>
      <c r="H29" s="72">
        <f>SUBTOTAL(9,H30:H37)</f>
        <v>0</v>
      </c>
      <c r="I29" s="72">
        <f>SUBTOTAL(9,I30:I37)</f>
        <v>0</v>
      </c>
      <c r="J29" s="72">
        <f>SUBTOTAL(9,J30:J37)</f>
        <v>0</v>
      </c>
      <c r="K29" s="93"/>
      <c r="L29" s="72">
        <f>SUBTOTAL(9,L30:L37)</f>
        <v>0</v>
      </c>
    </row>
    <row r="30" spans="1:12" s="47" customFormat="1" ht="31" x14ac:dyDescent="0.35">
      <c r="A30" s="144" t="s">
        <v>12</v>
      </c>
      <c r="B30" s="82" t="s">
        <v>1544</v>
      </c>
      <c r="C30" s="70"/>
      <c r="D30" s="69" t="s">
        <v>36</v>
      </c>
      <c r="E30" s="70">
        <v>2.86</v>
      </c>
      <c r="F30" s="4"/>
      <c r="G30" s="4"/>
      <c r="H30" s="5">
        <f t="shared" ref="H30:H37" si="12">E30*F30</f>
        <v>0</v>
      </c>
      <c r="I30" s="5">
        <f t="shared" ref="I30:I37" si="13">E30*G30</f>
        <v>0</v>
      </c>
      <c r="J30" s="3">
        <f t="shared" ref="J30:J37" si="14">H30+I30</f>
        <v>0</v>
      </c>
      <c r="K30" s="5">
        <f>(F30+G30)*(1+RESUMO!$P$16)</f>
        <v>0</v>
      </c>
      <c r="L30" s="5">
        <f t="shared" ref="L30:L37" si="15">E30*K30</f>
        <v>0</v>
      </c>
    </row>
    <row r="31" spans="1:12" s="47" customFormat="1" ht="31" x14ac:dyDescent="0.35">
      <c r="A31" s="144" t="s">
        <v>25</v>
      </c>
      <c r="B31" s="82" t="s">
        <v>894</v>
      </c>
      <c r="C31" s="70"/>
      <c r="D31" s="69" t="s">
        <v>36</v>
      </c>
      <c r="E31" s="70">
        <v>0.84</v>
      </c>
      <c r="F31" s="4"/>
      <c r="G31" s="4"/>
      <c r="H31" s="5">
        <f t="shared" si="12"/>
        <v>0</v>
      </c>
      <c r="I31" s="5">
        <f t="shared" si="13"/>
        <v>0</v>
      </c>
      <c r="J31" s="3">
        <f t="shared" si="14"/>
        <v>0</v>
      </c>
      <c r="K31" s="5">
        <f>(F31+G31)*(1+RESUMO!$P$16)</f>
        <v>0</v>
      </c>
      <c r="L31" s="5">
        <f t="shared" si="15"/>
        <v>0</v>
      </c>
    </row>
    <row r="32" spans="1:12" s="47" customFormat="1" ht="15.5" x14ac:dyDescent="0.35">
      <c r="A32" s="144" t="s">
        <v>138</v>
      </c>
      <c r="B32" s="82" t="s">
        <v>1548</v>
      </c>
      <c r="C32" s="70"/>
      <c r="D32" s="69" t="s">
        <v>14</v>
      </c>
      <c r="E32" s="70">
        <v>9</v>
      </c>
      <c r="F32" s="4"/>
      <c r="G32" s="4"/>
      <c r="H32" s="5">
        <f t="shared" si="12"/>
        <v>0</v>
      </c>
      <c r="I32" s="5">
        <f t="shared" si="13"/>
        <v>0</v>
      </c>
      <c r="J32" s="3">
        <f t="shared" si="14"/>
        <v>0</v>
      </c>
      <c r="K32" s="5">
        <f>(F32+G32)*(1+RESUMO!$P$16)</f>
        <v>0</v>
      </c>
      <c r="L32" s="5">
        <f t="shared" si="15"/>
        <v>0</v>
      </c>
    </row>
    <row r="33" spans="1:12" s="47" customFormat="1" ht="15.5" x14ac:dyDescent="0.35">
      <c r="A33" s="144" t="s">
        <v>144</v>
      </c>
      <c r="B33" s="82" t="s">
        <v>1549</v>
      </c>
      <c r="C33" s="70"/>
      <c r="D33" s="69" t="s">
        <v>14</v>
      </c>
      <c r="E33" s="70">
        <v>9</v>
      </c>
      <c r="F33" s="4"/>
      <c r="G33" s="4"/>
      <c r="H33" s="5">
        <f t="shared" si="12"/>
        <v>0</v>
      </c>
      <c r="I33" s="5">
        <f t="shared" si="13"/>
        <v>0</v>
      </c>
      <c r="J33" s="3">
        <f t="shared" si="14"/>
        <v>0</v>
      </c>
      <c r="K33" s="5">
        <f>(F33+G33)*(1+RESUMO!$P$16)</f>
        <v>0</v>
      </c>
      <c r="L33" s="5">
        <f t="shared" si="15"/>
        <v>0</v>
      </c>
    </row>
    <row r="34" spans="1:12" s="47" customFormat="1" ht="15.5" x14ac:dyDescent="0.35">
      <c r="A34" s="144" t="s">
        <v>174</v>
      </c>
      <c r="B34" s="82" t="s">
        <v>895</v>
      </c>
      <c r="C34" s="70"/>
      <c r="D34" s="69" t="s">
        <v>92</v>
      </c>
      <c r="E34" s="70">
        <v>275</v>
      </c>
      <c r="F34" s="4"/>
      <c r="G34" s="4"/>
      <c r="H34" s="5">
        <f t="shared" si="12"/>
        <v>0</v>
      </c>
      <c r="I34" s="5">
        <f t="shared" si="13"/>
        <v>0</v>
      </c>
      <c r="J34" s="3">
        <f t="shared" si="14"/>
        <v>0</v>
      </c>
      <c r="K34" s="5">
        <f>(F34+G34)*(1+RESUMO!$P$16)</f>
        <v>0</v>
      </c>
      <c r="L34" s="5">
        <f t="shared" si="15"/>
        <v>0</v>
      </c>
    </row>
    <row r="35" spans="1:12" s="47" customFormat="1" ht="62" x14ac:dyDescent="0.35">
      <c r="A35" s="144" t="s">
        <v>175</v>
      </c>
      <c r="B35" s="53" t="s">
        <v>1550</v>
      </c>
      <c r="C35" s="70"/>
      <c r="D35" s="69" t="s">
        <v>36</v>
      </c>
      <c r="E35" s="70">
        <v>1.1450318471337579</v>
      </c>
      <c r="F35" s="4"/>
      <c r="G35" s="4"/>
      <c r="H35" s="5">
        <f t="shared" si="12"/>
        <v>0</v>
      </c>
      <c r="I35" s="5">
        <f t="shared" si="13"/>
        <v>0</v>
      </c>
      <c r="J35" s="3">
        <f t="shared" si="14"/>
        <v>0</v>
      </c>
      <c r="K35" s="5">
        <f>(F35+G35)*(1+RESUMO!$P$16)</f>
        <v>0</v>
      </c>
      <c r="L35" s="5">
        <f t="shared" si="15"/>
        <v>0</v>
      </c>
    </row>
    <row r="36" spans="1:12" s="47" customFormat="1" ht="46.5" x14ac:dyDescent="0.35">
      <c r="A36" s="144" t="s">
        <v>176</v>
      </c>
      <c r="B36" s="82" t="s">
        <v>1551</v>
      </c>
      <c r="C36" s="70"/>
      <c r="D36" s="69" t="s">
        <v>157</v>
      </c>
      <c r="E36" s="70">
        <v>130.16353503184712</v>
      </c>
      <c r="F36" s="4"/>
      <c r="G36" s="4"/>
      <c r="H36" s="5">
        <f t="shared" si="12"/>
        <v>0</v>
      </c>
      <c r="I36" s="5">
        <f t="shared" si="13"/>
        <v>0</v>
      </c>
      <c r="J36" s="3">
        <f t="shared" si="14"/>
        <v>0</v>
      </c>
      <c r="K36" s="5">
        <f>(F36+G36)*(1+RESUMO!$P$16)</f>
        <v>0</v>
      </c>
      <c r="L36" s="5">
        <f t="shared" si="15"/>
        <v>0</v>
      </c>
    </row>
    <row r="37" spans="1:12" s="47" customFormat="1" ht="15.5" x14ac:dyDescent="0.35">
      <c r="A37" s="144" t="s">
        <v>177</v>
      </c>
      <c r="B37" s="82" t="s">
        <v>150</v>
      </c>
      <c r="C37" s="70"/>
      <c r="D37" s="69" t="s">
        <v>158</v>
      </c>
      <c r="E37" s="70">
        <v>0.74974196178343944</v>
      </c>
      <c r="F37" s="4"/>
      <c r="G37" s="4"/>
      <c r="H37" s="5">
        <f t="shared" si="12"/>
        <v>0</v>
      </c>
      <c r="I37" s="5">
        <f t="shared" si="13"/>
        <v>0</v>
      </c>
      <c r="J37" s="3">
        <f t="shared" si="14"/>
        <v>0</v>
      </c>
      <c r="K37" s="5">
        <f>(F37+G37)*(1+RESUMO!$P$16)</f>
        <v>0</v>
      </c>
      <c r="L37" s="5">
        <f t="shared" si="15"/>
        <v>0</v>
      </c>
    </row>
    <row r="38" spans="1:12" s="47" customFormat="1" ht="15.5" x14ac:dyDescent="0.35">
      <c r="A38" s="81">
        <v>3</v>
      </c>
      <c r="B38" s="83" t="s">
        <v>1553</v>
      </c>
      <c r="C38" s="90"/>
      <c r="D38" s="91"/>
      <c r="E38" s="90"/>
      <c r="F38" s="92"/>
      <c r="G38" s="92"/>
      <c r="H38" s="72">
        <f>SUBTOTAL(9,H39:H41)</f>
        <v>0</v>
      </c>
      <c r="I38" s="72">
        <f>SUBTOTAL(9,I39:I41)</f>
        <v>0</v>
      </c>
      <c r="J38" s="72">
        <f>SUBTOTAL(9,J39:J41)</f>
        <v>0</v>
      </c>
      <c r="K38" s="93"/>
      <c r="L38" s="72">
        <f>SUBTOTAL(9,L39:L41)</f>
        <v>0</v>
      </c>
    </row>
    <row r="39" spans="1:12" s="47" customFormat="1" ht="31" x14ac:dyDescent="0.35">
      <c r="A39" s="144" t="s">
        <v>13</v>
      </c>
      <c r="B39" s="82" t="s">
        <v>1554</v>
      </c>
      <c r="C39" s="70"/>
      <c r="D39" s="69" t="s">
        <v>35</v>
      </c>
      <c r="E39" s="70">
        <v>170</v>
      </c>
      <c r="F39" s="4"/>
      <c r="G39" s="4"/>
      <c r="H39" s="5">
        <f t="shared" ref="H39:H41" si="16">E39*F39</f>
        <v>0</v>
      </c>
      <c r="I39" s="5">
        <f t="shared" ref="I39:I41" si="17">E39*G39</f>
        <v>0</v>
      </c>
      <c r="J39" s="3">
        <f t="shared" ref="J39:J41" si="18">H39+I39</f>
        <v>0</v>
      </c>
      <c r="K39" s="5">
        <f>(F39+G39)*(1+RESUMO!$P$16)</f>
        <v>0</v>
      </c>
      <c r="L39" s="5">
        <f t="shared" ref="L39:L41" si="19">E39*K39</f>
        <v>0</v>
      </c>
    </row>
    <row r="40" spans="1:12" s="47" customFormat="1" ht="46.5" x14ac:dyDescent="0.35">
      <c r="A40" s="144" t="s">
        <v>18</v>
      </c>
      <c r="B40" s="82" t="s">
        <v>996</v>
      </c>
      <c r="C40" s="70"/>
      <c r="D40" s="69" t="s">
        <v>157</v>
      </c>
      <c r="E40" s="70">
        <v>1275</v>
      </c>
      <c r="F40" s="4"/>
      <c r="G40" s="4"/>
      <c r="H40" s="5">
        <f t="shared" si="16"/>
        <v>0</v>
      </c>
      <c r="I40" s="5">
        <f t="shared" si="17"/>
        <v>0</v>
      </c>
      <c r="J40" s="3">
        <f t="shared" si="18"/>
        <v>0</v>
      </c>
      <c r="K40" s="5">
        <f>(F40+G40)*(1+RESUMO!$P$16)</f>
        <v>0</v>
      </c>
      <c r="L40" s="5">
        <f t="shared" si="19"/>
        <v>0</v>
      </c>
    </row>
    <row r="41" spans="1:12" s="47" customFormat="1" ht="15.5" x14ac:dyDescent="0.35">
      <c r="A41" s="144" t="s">
        <v>28</v>
      </c>
      <c r="B41" s="82" t="s">
        <v>150</v>
      </c>
      <c r="C41" s="70"/>
      <c r="D41" s="69" t="s">
        <v>158</v>
      </c>
      <c r="E41" s="70">
        <v>7.3439999999999994</v>
      </c>
      <c r="F41" s="4"/>
      <c r="G41" s="4"/>
      <c r="H41" s="5">
        <f t="shared" si="16"/>
        <v>0</v>
      </c>
      <c r="I41" s="5">
        <f t="shared" si="17"/>
        <v>0</v>
      </c>
      <c r="J41" s="3">
        <f t="shared" si="18"/>
        <v>0</v>
      </c>
      <c r="K41" s="5">
        <f>(F41+G41)*(1+RESUMO!$P$16)</f>
        <v>0</v>
      </c>
      <c r="L41" s="5">
        <f t="shared" si="19"/>
        <v>0</v>
      </c>
    </row>
    <row r="42" spans="1:12" s="47" customFormat="1" ht="15.5" x14ac:dyDescent="0.35">
      <c r="A42" s="81">
        <v>4</v>
      </c>
      <c r="B42" s="83" t="s">
        <v>1555</v>
      </c>
      <c r="C42" s="90"/>
      <c r="D42" s="91"/>
      <c r="E42" s="90"/>
      <c r="F42" s="92"/>
      <c r="G42" s="92"/>
      <c r="H42" s="72">
        <f>SUBTOTAL(9,H43:H43)</f>
        <v>0</v>
      </c>
      <c r="I42" s="72">
        <f>SUBTOTAL(9,I43:I43)</f>
        <v>0</v>
      </c>
      <c r="J42" s="72">
        <f>SUBTOTAL(9,J43:J43)</f>
        <v>0</v>
      </c>
      <c r="K42" s="93"/>
      <c r="L42" s="72">
        <f>SUBTOTAL(9,L43:L43)</f>
        <v>0</v>
      </c>
    </row>
    <row r="43" spans="1:12" s="47" customFormat="1" ht="15.5" x14ac:dyDescent="0.35">
      <c r="A43" s="144" t="s">
        <v>27</v>
      </c>
      <c r="B43" s="82" t="s">
        <v>1556</v>
      </c>
      <c r="C43" s="70"/>
      <c r="D43" s="69" t="s">
        <v>172</v>
      </c>
      <c r="E43" s="70">
        <v>4</v>
      </c>
      <c r="F43" s="4"/>
      <c r="G43" s="4"/>
      <c r="H43" s="5">
        <f t="shared" ref="H43" si="20">E43*F43</f>
        <v>0</v>
      </c>
      <c r="I43" s="5">
        <f t="shared" ref="I43" si="21">E43*G43</f>
        <v>0</v>
      </c>
      <c r="J43" s="3">
        <f t="shared" ref="J43" si="22">H43+I43</f>
        <v>0</v>
      </c>
      <c r="K43" s="5">
        <f>(F43+G43)*(1+RESUMO!$P$16)</f>
        <v>0</v>
      </c>
      <c r="L43" s="5">
        <f t="shared" ref="L43" si="23">E43*K43</f>
        <v>0</v>
      </c>
    </row>
    <row r="44" spans="1:12" s="47" customFormat="1" ht="15.5" x14ac:dyDescent="0.35">
      <c r="A44" s="81">
        <v>5</v>
      </c>
      <c r="B44" s="83" t="s">
        <v>1557</v>
      </c>
      <c r="C44" s="90"/>
      <c r="D44" s="91"/>
      <c r="E44" s="90"/>
      <c r="F44" s="92"/>
      <c r="G44" s="92"/>
      <c r="H44" s="72">
        <f>SUBTOTAL(9,H45:H57)</f>
        <v>0</v>
      </c>
      <c r="I44" s="72">
        <f>SUBTOTAL(9,I45:I57)</f>
        <v>0</v>
      </c>
      <c r="J44" s="72">
        <f>SUBTOTAL(9,J45:J57)</f>
        <v>0</v>
      </c>
      <c r="K44" s="93"/>
      <c r="L44" s="72">
        <f>SUBTOTAL(9,L45:L57)</f>
        <v>0</v>
      </c>
    </row>
    <row r="45" spans="1:12" s="47" customFormat="1" ht="15.5" x14ac:dyDescent="0.35">
      <c r="A45" s="80" t="s">
        <v>19</v>
      </c>
      <c r="B45" s="84" t="s">
        <v>1558</v>
      </c>
      <c r="C45" s="88"/>
      <c r="D45" s="89"/>
      <c r="E45" s="88"/>
      <c r="F45" s="8"/>
      <c r="G45" s="8"/>
      <c r="H45" s="73"/>
      <c r="I45" s="73"/>
      <c r="J45" s="73"/>
      <c r="K45" s="29"/>
      <c r="L45" s="73"/>
    </row>
    <row r="46" spans="1:12" s="47" customFormat="1" ht="46.5" x14ac:dyDescent="0.35">
      <c r="A46" s="144" t="s">
        <v>251</v>
      </c>
      <c r="B46" s="82" t="s">
        <v>915</v>
      </c>
      <c r="C46" s="70"/>
      <c r="D46" s="69" t="s">
        <v>35</v>
      </c>
      <c r="E46" s="70">
        <v>28</v>
      </c>
      <c r="F46" s="4"/>
      <c r="G46" s="4"/>
      <c r="H46" s="5">
        <f t="shared" ref="H46:H51" si="24">E46*F46</f>
        <v>0</v>
      </c>
      <c r="I46" s="5">
        <f t="shared" ref="I46:I51" si="25">E46*G46</f>
        <v>0</v>
      </c>
      <c r="J46" s="3">
        <f t="shared" ref="J46:J51" si="26">H46+I46</f>
        <v>0</v>
      </c>
      <c r="K46" s="5">
        <f>(F46+G46)*(1+RESUMO!$P$16)</f>
        <v>0</v>
      </c>
      <c r="L46" s="5">
        <f t="shared" ref="L46:L51" si="27">E46*K46</f>
        <v>0</v>
      </c>
    </row>
    <row r="47" spans="1:12" s="47" customFormat="1" ht="46.5" x14ac:dyDescent="0.35">
      <c r="A47" s="144" t="s">
        <v>252</v>
      </c>
      <c r="B47" s="82" t="s">
        <v>1559</v>
      </c>
      <c r="C47" s="70"/>
      <c r="D47" s="69" t="s">
        <v>35</v>
      </c>
      <c r="E47" s="70">
        <v>56</v>
      </c>
      <c r="F47" s="4"/>
      <c r="G47" s="4"/>
      <c r="H47" s="5">
        <f t="shared" si="24"/>
        <v>0</v>
      </c>
      <c r="I47" s="5">
        <f t="shared" si="25"/>
        <v>0</v>
      </c>
      <c r="J47" s="3">
        <f t="shared" si="26"/>
        <v>0</v>
      </c>
      <c r="K47" s="5">
        <f>(F47+G47)*(1+RESUMO!$P$16)</f>
        <v>0</v>
      </c>
      <c r="L47" s="5">
        <f t="shared" si="27"/>
        <v>0</v>
      </c>
    </row>
    <row r="48" spans="1:12" s="47" customFormat="1" ht="15.5" x14ac:dyDescent="0.35">
      <c r="A48" s="144" t="s">
        <v>821</v>
      </c>
      <c r="B48" s="82" t="s">
        <v>1560</v>
      </c>
      <c r="C48" s="70"/>
      <c r="D48" s="69" t="s">
        <v>35</v>
      </c>
      <c r="E48" s="70">
        <v>56</v>
      </c>
      <c r="F48" s="4"/>
      <c r="G48" s="4"/>
      <c r="H48" s="5">
        <f t="shared" si="24"/>
        <v>0</v>
      </c>
      <c r="I48" s="5">
        <f t="shared" si="25"/>
        <v>0</v>
      </c>
      <c r="J48" s="3">
        <f t="shared" si="26"/>
        <v>0</v>
      </c>
      <c r="K48" s="5">
        <f>(F48+G48)*(1+RESUMO!$P$16)</f>
        <v>0</v>
      </c>
      <c r="L48" s="5">
        <f t="shared" si="27"/>
        <v>0</v>
      </c>
    </row>
    <row r="49" spans="1:12" s="47" customFormat="1" ht="15.5" x14ac:dyDescent="0.35">
      <c r="A49" s="144" t="s">
        <v>822</v>
      </c>
      <c r="B49" s="82" t="s">
        <v>1561</v>
      </c>
      <c r="C49" s="70"/>
      <c r="D49" s="69" t="s">
        <v>35</v>
      </c>
      <c r="E49" s="70">
        <v>28</v>
      </c>
      <c r="F49" s="4"/>
      <c r="G49" s="4"/>
      <c r="H49" s="5">
        <f t="shared" si="24"/>
        <v>0</v>
      </c>
      <c r="I49" s="5">
        <f t="shared" si="25"/>
        <v>0</v>
      </c>
      <c r="J49" s="3">
        <f t="shared" si="26"/>
        <v>0</v>
      </c>
      <c r="K49" s="5">
        <f>(F49+G49)*(1+RESUMO!$P$16)</f>
        <v>0</v>
      </c>
      <c r="L49" s="5">
        <f t="shared" si="27"/>
        <v>0</v>
      </c>
    </row>
    <row r="50" spans="1:12" s="47" customFormat="1" ht="15.5" x14ac:dyDescent="0.35">
      <c r="A50" s="144" t="s">
        <v>823</v>
      </c>
      <c r="B50" s="82" t="s">
        <v>1562</v>
      </c>
      <c r="C50" s="70"/>
      <c r="D50" s="69" t="s">
        <v>35</v>
      </c>
      <c r="E50" s="70">
        <v>28</v>
      </c>
      <c r="F50" s="4"/>
      <c r="G50" s="4"/>
      <c r="H50" s="5">
        <f t="shared" si="24"/>
        <v>0</v>
      </c>
      <c r="I50" s="5">
        <f t="shared" si="25"/>
        <v>0</v>
      </c>
      <c r="J50" s="3">
        <f t="shared" si="26"/>
        <v>0</v>
      </c>
      <c r="K50" s="5">
        <f>(F50+G50)*(1+RESUMO!$P$16)</f>
        <v>0</v>
      </c>
      <c r="L50" s="5">
        <f t="shared" si="27"/>
        <v>0</v>
      </c>
    </row>
    <row r="51" spans="1:12" s="47" customFormat="1" ht="15.5" x14ac:dyDescent="0.35">
      <c r="A51" s="144" t="s">
        <v>824</v>
      </c>
      <c r="B51" s="82" t="s">
        <v>1563</v>
      </c>
      <c r="C51" s="70"/>
      <c r="D51" s="69" t="s">
        <v>35</v>
      </c>
      <c r="E51" s="70">
        <v>56</v>
      </c>
      <c r="F51" s="4"/>
      <c r="G51" s="4"/>
      <c r="H51" s="5">
        <f t="shared" si="24"/>
        <v>0</v>
      </c>
      <c r="I51" s="5">
        <f t="shared" si="25"/>
        <v>0</v>
      </c>
      <c r="J51" s="3">
        <f t="shared" si="26"/>
        <v>0</v>
      </c>
      <c r="K51" s="5">
        <f>(F51+G51)*(1+RESUMO!$P$16)</f>
        <v>0</v>
      </c>
      <c r="L51" s="5">
        <f t="shared" si="27"/>
        <v>0</v>
      </c>
    </row>
    <row r="52" spans="1:12" s="47" customFormat="1" ht="15.5" x14ac:dyDescent="0.35">
      <c r="A52" s="80" t="s">
        <v>70</v>
      </c>
      <c r="B52" s="84" t="s">
        <v>1564</v>
      </c>
      <c r="C52" s="88"/>
      <c r="D52" s="89"/>
      <c r="E52" s="88"/>
      <c r="F52" s="8"/>
      <c r="G52" s="8"/>
      <c r="H52" s="73"/>
      <c r="I52" s="73"/>
      <c r="J52" s="73"/>
      <c r="K52" s="29"/>
      <c r="L52" s="73"/>
    </row>
    <row r="53" spans="1:12" s="47" customFormat="1" ht="15.5" x14ac:dyDescent="0.35">
      <c r="A53" s="79" t="s">
        <v>253</v>
      </c>
      <c r="B53" s="85" t="s">
        <v>1565</v>
      </c>
      <c r="C53" s="86"/>
      <c r="D53" s="87"/>
      <c r="E53" s="86"/>
      <c r="F53" s="95"/>
      <c r="G53" s="95"/>
      <c r="H53" s="132"/>
      <c r="I53" s="132"/>
      <c r="J53" s="132"/>
      <c r="K53" s="96"/>
      <c r="L53" s="132"/>
    </row>
    <row r="54" spans="1:12" s="47" customFormat="1" ht="15.5" x14ac:dyDescent="0.35">
      <c r="A54" s="144" t="s">
        <v>1495</v>
      </c>
      <c r="B54" s="82" t="s">
        <v>961</v>
      </c>
      <c r="C54" s="70"/>
      <c r="D54" s="69" t="s">
        <v>92</v>
      </c>
      <c r="E54" s="70">
        <v>364</v>
      </c>
      <c r="F54" s="4"/>
      <c r="G54" s="4"/>
      <c r="H54" s="5">
        <f t="shared" ref="H54:H57" si="28">E54*F54</f>
        <v>0</v>
      </c>
      <c r="I54" s="5">
        <f t="shared" ref="I54:I57" si="29">E54*G54</f>
        <v>0</v>
      </c>
      <c r="J54" s="3">
        <f t="shared" ref="J54:J57" si="30">H54+I54</f>
        <v>0</v>
      </c>
      <c r="K54" s="5">
        <f>(F54+G54)*(1+RESUMO!$P$16)</f>
        <v>0</v>
      </c>
      <c r="L54" s="5">
        <f t="shared" ref="L54:L57" si="31">E54*K54</f>
        <v>0</v>
      </c>
    </row>
    <row r="55" spans="1:12" s="47" customFormat="1" ht="15.5" x14ac:dyDescent="0.35">
      <c r="A55" s="144" t="s">
        <v>1496</v>
      </c>
      <c r="B55" s="82" t="s">
        <v>962</v>
      </c>
      <c r="C55" s="70"/>
      <c r="D55" s="69" t="s">
        <v>92</v>
      </c>
      <c r="E55" s="70">
        <v>364</v>
      </c>
      <c r="F55" s="4"/>
      <c r="G55" s="4"/>
      <c r="H55" s="5">
        <f t="shared" si="28"/>
        <v>0</v>
      </c>
      <c r="I55" s="5">
        <f t="shared" si="29"/>
        <v>0</v>
      </c>
      <c r="J55" s="3">
        <f t="shared" si="30"/>
        <v>0</v>
      </c>
      <c r="K55" s="5">
        <f>(F55+G55)*(1+RESUMO!$P$16)</f>
        <v>0</v>
      </c>
      <c r="L55" s="5">
        <f t="shared" si="31"/>
        <v>0</v>
      </c>
    </row>
    <row r="56" spans="1:12" s="47" customFormat="1" ht="15.5" x14ac:dyDescent="0.35">
      <c r="A56" s="144" t="s">
        <v>1497</v>
      </c>
      <c r="B56" s="82" t="s">
        <v>963</v>
      </c>
      <c r="C56" s="70"/>
      <c r="D56" s="69" t="s">
        <v>92</v>
      </c>
      <c r="E56" s="70">
        <v>364</v>
      </c>
      <c r="F56" s="4"/>
      <c r="G56" s="4"/>
      <c r="H56" s="5">
        <f t="shared" si="28"/>
        <v>0</v>
      </c>
      <c r="I56" s="5">
        <f t="shared" si="29"/>
        <v>0</v>
      </c>
      <c r="J56" s="3">
        <f t="shared" si="30"/>
        <v>0</v>
      </c>
      <c r="K56" s="5">
        <f>(F56+G56)*(1+RESUMO!$P$16)</f>
        <v>0</v>
      </c>
      <c r="L56" s="5">
        <f t="shared" si="31"/>
        <v>0</v>
      </c>
    </row>
    <row r="57" spans="1:12" s="47" customFormat="1" ht="31" x14ac:dyDescent="0.35">
      <c r="A57" s="144" t="s">
        <v>1498</v>
      </c>
      <c r="B57" s="82" t="s">
        <v>1566</v>
      </c>
      <c r="C57" s="70"/>
      <c r="D57" s="69" t="s">
        <v>35</v>
      </c>
      <c r="E57" s="70">
        <v>15.209999999999999</v>
      </c>
      <c r="F57" s="4"/>
      <c r="G57" s="4"/>
      <c r="H57" s="5">
        <f t="shared" si="28"/>
        <v>0</v>
      </c>
      <c r="I57" s="5">
        <f t="shared" si="29"/>
        <v>0</v>
      </c>
      <c r="J57" s="3">
        <f t="shared" si="30"/>
        <v>0</v>
      </c>
      <c r="K57" s="5">
        <f>(F57+G57)*(1+RESUMO!$P$16)</f>
        <v>0</v>
      </c>
      <c r="L57" s="5">
        <f t="shared" si="31"/>
        <v>0</v>
      </c>
    </row>
    <row r="58" spans="1:12" s="47" customFormat="1" ht="15.5" x14ac:dyDescent="0.35">
      <c r="A58" s="81">
        <v>6</v>
      </c>
      <c r="B58" s="145" t="s">
        <v>1567</v>
      </c>
      <c r="C58" s="146"/>
      <c r="D58" s="147"/>
      <c r="E58" s="148"/>
      <c r="F58" s="92"/>
      <c r="G58" s="92"/>
      <c r="H58" s="72">
        <f>SUBTOTAL(9,H59:H61)</f>
        <v>0</v>
      </c>
      <c r="I58" s="72">
        <f>SUBTOTAL(9,I59:I61)</f>
        <v>0</v>
      </c>
      <c r="J58" s="72">
        <f>SUBTOTAL(9,J59:J61)</f>
        <v>0</v>
      </c>
      <c r="K58" s="93"/>
      <c r="L58" s="72">
        <f>SUBTOTAL(9,L59:L61)</f>
        <v>0</v>
      </c>
    </row>
    <row r="59" spans="1:12" s="47" customFormat="1" ht="15.5" x14ac:dyDescent="0.35">
      <c r="A59" s="149" t="s">
        <v>856</v>
      </c>
      <c r="B59" s="82" t="s">
        <v>904</v>
      </c>
      <c r="C59" s="150"/>
      <c r="D59" s="151" t="s">
        <v>36</v>
      </c>
      <c r="E59" s="152">
        <v>20</v>
      </c>
      <c r="F59" s="4"/>
      <c r="G59" s="4"/>
      <c r="H59" s="5">
        <f t="shared" ref="H59:H61" si="32">E59*F59</f>
        <v>0</v>
      </c>
      <c r="I59" s="5">
        <f t="shared" ref="I59:I61" si="33">E59*G59</f>
        <v>0</v>
      </c>
      <c r="J59" s="3">
        <f t="shared" ref="J59:J61" si="34">H59+I59</f>
        <v>0</v>
      </c>
      <c r="K59" s="5">
        <f>(F59+G59)*(1+RESUMO!$P$16)</f>
        <v>0</v>
      </c>
      <c r="L59" s="5">
        <f t="shared" ref="L59:L61" si="35">E59*K59</f>
        <v>0</v>
      </c>
    </row>
    <row r="60" spans="1:12" s="47" customFormat="1" ht="46.5" x14ac:dyDescent="0.35">
      <c r="A60" s="149" t="s">
        <v>857</v>
      </c>
      <c r="B60" s="82" t="s">
        <v>996</v>
      </c>
      <c r="C60" s="150"/>
      <c r="D60" s="69" t="s">
        <v>157</v>
      </c>
      <c r="E60" s="152">
        <v>650</v>
      </c>
      <c r="F60" s="4"/>
      <c r="G60" s="4"/>
      <c r="H60" s="5">
        <f t="shared" si="32"/>
        <v>0</v>
      </c>
      <c r="I60" s="5">
        <f t="shared" si="33"/>
        <v>0</v>
      </c>
      <c r="J60" s="3">
        <f t="shared" si="34"/>
        <v>0</v>
      </c>
      <c r="K60" s="5">
        <f>(F60+G60)*(1+RESUMO!$P$16)</f>
        <v>0</v>
      </c>
      <c r="L60" s="5">
        <f t="shared" si="35"/>
        <v>0</v>
      </c>
    </row>
    <row r="61" spans="1:12" s="47" customFormat="1" ht="15.5" x14ac:dyDescent="0.35">
      <c r="A61" s="149" t="s">
        <v>858</v>
      </c>
      <c r="B61" s="82" t="s">
        <v>906</v>
      </c>
      <c r="C61" s="150"/>
      <c r="D61" s="151" t="s">
        <v>36</v>
      </c>
      <c r="E61" s="153">
        <v>20</v>
      </c>
      <c r="F61" s="4"/>
      <c r="G61" s="4"/>
      <c r="H61" s="5">
        <f t="shared" si="32"/>
        <v>0</v>
      </c>
      <c r="I61" s="5">
        <f t="shared" si="33"/>
        <v>0</v>
      </c>
      <c r="J61" s="3">
        <f t="shared" si="34"/>
        <v>0</v>
      </c>
      <c r="K61" s="5">
        <f>(F61+G61)*(1+RESUMO!$P$16)</f>
        <v>0</v>
      </c>
      <c r="L61" s="5">
        <f t="shared" si="35"/>
        <v>0</v>
      </c>
    </row>
    <row r="62" spans="1:12" s="47" customFormat="1" ht="15.5" x14ac:dyDescent="0.35">
      <c r="A62" s="81">
        <v>7</v>
      </c>
      <c r="B62" s="145" t="s">
        <v>1568</v>
      </c>
      <c r="C62" s="90"/>
      <c r="D62" s="91"/>
      <c r="E62" s="90"/>
      <c r="F62" s="92"/>
      <c r="G62" s="92"/>
      <c r="H62" s="72">
        <f>SUBTOTAL(9,H63:H76)</f>
        <v>0</v>
      </c>
      <c r="I62" s="72">
        <f t="shared" ref="I62:J62" si="36">SUBTOTAL(9,I63:I76)</f>
        <v>0</v>
      </c>
      <c r="J62" s="72">
        <f t="shared" si="36"/>
        <v>0</v>
      </c>
      <c r="K62" s="93"/>
      <c r="L62" s="72">
        <f>SUBTOTAL(9,L63:L76)</f>
        <v>0</v>
      </c>
    </row>
    <row r="63" spans="1:12" s="47" customFormat="1" ht="15.5" x14ac:dyDescent="0.35">
      <c r="A63" s="80" t="s">
        <v>79</v>
      </c>
      <c r="B63" s="84" t="s">
        <v>1569</v>
      </c>
      <c r="C63" s="88"/>
      <c r="D63" s="89"/>
      <c r="E63" s="88"/>
      <c r="F63" s="8"/>
      <c r="G63" s="8"/>
      <c r="H63" s="73"/>
      <c r="I63" s="73"/>
      <c r="J63" s="73"/>
      <c r="K63" s="29"/>
      <c r="L63" s="73"/>
    </row>
    <row r="64" spans="1:12" s="47" customFormat="1" ht="31" x14ac:dyDescent="0.35">
      <c r="A64" s="149" t="s">
        <v>255</v>
      </c>
      <c r="B64" s="82" t="s">
        <v>1570</v>
      </c>
      <c r="C64" s="70"/>
      <c r="D64" s="69" t="s">
        <v>36</v>
      </c>
      <c r="E64" s="70">
        <v>12.056000000000003</v>
      </c>
      <c r="F64" s="4"/>
      <c r="G64" s="4"/>
      <c r="H64" s="5">
        <f t="shared" ref="H64:H76" si="37">E64*F64</f>
        <v>0</v>
      </c>
      <c r="I64" s="5">
        <f t="shared" ref="I64:I76" si="38">E64*G64</f>
        <v>0</v>
      </c>
      <c r="J64" s="3">
        <f t="shared" ref="J64:J76" si="39">H64+I64</f>
        <v>0</v>
      </c>
      <c r="K64" s="5">
        <f>(F64+G64)*(1+RESUMO!$P$16)</f>
        <v>0</v>
      </c>
      <c r="L64" s="5">
        <f t="shared" ref="L64:L76" si="40">E64*K64</f>
        <v>0</v>
      </c>
    </row>
    <row r="65" spans="1:12" s="47" customFormat="1" ht="15.5" x14ac:dyDescent="0.35">
      <c r="A65" s="149" t="s">
        <v>256</v>
      </c>
      <c r="B65" s="82" t="s">
        <v>914</v>
      </c>
      <c r="C65" s="70"/>
      <c r="D65" s="69" t="s">
        <v>92</v>
      </c>
      <c r="E65" s="70">
        <v>216</v>
      </c>
      <c r="F65" s="4"/>
      <c r="G65" s="4"/>
      <c r="H65" s="5">
        <f t="shared" si="37"/>
        <v>0</v>
      </c>
      <c r="I65" s="5">
        <f t="shared" si="38"/>
        <v>0</v>
      </c>
      <c r="J65" s="3">
        <f t="shared" si="39"/>
        <v>0</v>
      </c>
      <c r="K65" s="5">
        <f>(F65+G65)*(1+RESUMO!$P$16)</f>
        <v>0</v>
      </c>
      <c r="L65" s="5">
        <f t="shared" si="40"/>
        <v>0</v>
      </c>
    </row>
    <row r="66" spans="1:12" s="47" customFormat="1" ht="15.5" x14ac:dyDescent="0.35">
      <c r="A66" s="149" t="s">
        <v>859</v>
      </c>
      <c r="B66" s="82" t="s">
        <v>952</v>
      </c>
      <c r="C66" s="70"/>
      <c r="D66" s="69" t="s">
        <v>35</v>
      </c>
      <c r="E66" s="70">
        <v>9.5200000000000014</v>
      </c>
      <c r="F66" s="4"/>
      <c r="G66" s="4"/>
      <c r="H66" s="5">
        <f t="shared" si="37"/>
        <v>0</v>
      </c>
      <c r="I66" s="5">
        <f t="shared" si="38"/>
        <v>0</v>
      </c>
      <c r="J66" s="3">
        <f t="shared" si="39"/>
        <v>0</v>
      </c>
      <c r="K66" s="5">
        <f>(F66+G66)*(1+RESUMO!$P$16)</f>
        <v>0</v>
      </c>
      <c r="L66" s="5">
        <f t="shared" si="40"/>
        <v>0</v>
      </c>
    </row>
    <row r="67" spans="1:12" s="47" customFormat="1" ht="46.5" x14ac:dyDescent="0.35">
      <c r="A67" s="149" t="s">
        <v>1499</v>
      </c>
      <c r="B67" s="82" t="s">
        <v>936</v>
      </c>
      <c r="C67" s="70"/>
      <c r="D67" s="69" t="s">
        <v>92</v>
      </c>
      <c r="E67" s="70">
        <v>149</v>
      </c>
      <c r="F67" s="4"/>
      <c r="G67" s="4"/>
      <c r="H67" s="5">
        <f t="shared" si="37"/>
        <v>0</v>
      </c>
      <c r="I67" s="5">
        <f t="shared" si="38"/>
        <v>0</v>
      </c>
      <c r="J67" s="3">
        <f t="shared" si="39"/>
        <v>0</v>
      </c>
      <c r="K67" s="5">
        <f>(F67+G67)*(1+RESUMO!$P$16)</f>
        <v>0</v>
      </c>
      <c r="L67" s="5">
        <f t="shared" si="40"/>
        <v>0</v>
      </c>
    </row>
    <row r="68" spans="1:12" s="47" customFormat="1" ht="15.5" x14ac:dyDescent="0.35">
      <c r="A68" s="149" t="s">
        <v>1500</v>
      </c>
      <c r="B68" s="82" t="s">
        <v>912</v>
      </c>
      <c r="C68" s="70"/>
      <c r="D68" s="69" t="s">
        <v>36</v>
      </c>
      <c r="E68" s="70">
        <v>8.2199999999999989</v>
      </c>
      <c r="F68" s="4"/>
      <c r="G68" s="4"/>
      <c r="H68" s="5">
        <f t="shared" si="37"/>
        <v>0</v>
      </c>
      <c r="I68" s="5">
        <f t="shared" si="38"/>
        <v>0</v>
      </c>
      <c r="J68" s="3">
        <f t="shared" si="39"/>
        <v>0</v>
      </c>
      <c r="K68" s="5">
        <f>(F68+G68)*(1+RESUMO!$P$16)</f>
        <v>0</v>
      </c>
      <c r="L68" s="5">
        <f t="shared" si="40"/>
        <v>0</v>
      </c>
    </row>
    <row r="69" spans="1:12" s="47" customFormat="1" ht="15.5" x14ac:dyDescent="0.35">
      <c r="A69" s="149" t="s">
        <v>1501</v>
      </c>
      <c r="B69" s="82" t="s">
        <v>923</v>
      </c>
      <c r="C69" s="70"/>
      <c r="D69" s="69" t="s">
        <v>36</v>
      </c>
      <c r="E69" s="70">
        <v>6.0280000000000014</v>
      </c>
      <c r="F69" s="4"/>
      <c r="G69" s="4"/>
      <c r="H69" s="5">
        <f t="shared" si="37"/>
        <v>0</v>
      </c>
      <c r="I69" s="5">
        <f t="shared" si="38"/>
        <v>0</v>
      </c>
      <c r="J69" s="3">
        <f t="shared" si="39"/>
        <v>0</v>
      </c>
      <c r="K69" s="5">
        <f>(F69+G69)*(1+RESUMO!$P$16)</f>
        <v>0</v>
      </c>
      <c r="L69" s="5">
        <f t="shared" si="40"/>
        <v>0</v>
      </c>
    </row>
    <row r="70" spans="1:12" s="47" customFormat="1" ht="46.5" x14ac:dyDescent="0.35">
      <c r="A70" s="149" t="s">
        <v>1502</v>
      </c>
      <c r="B70" s="82" t="s">
        <v>924</v>
      </c>
      <c r="C70" s="70"/>
      <c r="D70" s="69" t="s">
        <v>36</v>
      </c>
      <c r="E70" s="70">
        <v>6.0280000000000014</v>
      </c>
      <c r="F70" s="4"/>
      <c r="G70" s="4"/>
      <c r="H70" s="5">
        <f t="shared" si="37"/>
        <v>0</v>
      </c>
      <c r="I70" s="5">
        <f t="shared" si="38"/>
        <v>0</v>
      </c>
      <c r="J70" s="3">
        <f t="shared" si="39"/>
        <v>0</v>
      </c>
      <c r="K70" s="5">
        <f>(F70+G70)*(1+RESUMO!$P$16)</f>
        <v>0</v>
      </c>
      <c r="L70" s="5">
        <f t="shared" si="40"/>
        <v>0</v>
      </c>
    </row>
    <row r="71" spans="1:12" s="47" customFormat="1" ht="15.5" x14ac:dyDescent="0.35">
      <c r="A71" s="149" t="s">
        <v>1503</v>
      </c>
      <c r="B71" s="82" t="s">
        <v>1571</v>
      </c>
      <c r="C71" s="70"/>
      <c r="D71" s="69" t="s">
        <v>35</v>
      </c>
      <c r="E71" s="70">
        <v>27.4</v>
      </c>
      <c r="F71" s="4"/>
      <c r="G71" s="4"/>
      <c r="H71" s="5">
        <f t="shared" si="37"/>
        <v>0</v>
      </c>
      <c r="I71" s="5">
        <f t="shared" si="38"/>
        <v>0</v>
      </c>
      <c r="J71" s="3">
        <f t="shared" si="39"/>
        <v>0</v>
      </c>
      <c r="K71" s="5">
        <f>(F71+G71)*(1+RESUMO!$P$16)</f>
        <v>0</v>
      </c>
      <c r="L71" s="5">
        <f t="shared" si="40"/>
        <v>0</v>
      </c>
    </row>
    <row r="72" spans="1:12" s="47" customFormat="1" ht="31" x14ac:dyDescent="0.35">
      <c r="A72" s="149" t="s">
        <v>1504</v>
      </c>
      <c r="B72" s="82" t="s">
        <v>942</v>
      </c>
      <c r="C72" s="70"/>
      <c r="D72" s="69" t="s">
        <v>35</v>
      </c>
      <c r="E72" s="70">
        <v>27.4</v>
      </c>
      <c r="F72" s="4"/>
      <c r="G72" s="4"/>
      <c r="H72" s="5">
        <f t="shared" si="37"/>
        <v>0</v>
      </c>
      <c r="I72" s="5">
        <f t="shared" si="38"/>
        <v>0</v>
      </c>
      <c r="J72" s="3">
        <f t="shared" si="39"/>
        <v>0</v>
      </c>
      <c r="K72" s="5">
        <f>(F72+G72)*(1+RESUMO!$P$16)</f>
        <v>0</v>
      </c>
      <c r="L72" s="5">
        <f t="shared" si="40"/>
        <v>0</v>
      </c>
    </row>
    <row r="73" spans="1:12" s="47" customFormat="1" ht="15.5" x14ac:dyDescent="0.35">
      <c r="A73" s="149" t="s">
        <v>1505</v>
      </c>
      <c r="B73" s="82" t="s">
        <v>917</v>
      </c>
      <c r="C73" s="70"/>
      <c r="D73" s="69" t="s">
        <v>35</v>
      </c>
      <c r="E73" s="70">
        <v>27.4</v>
      </c>
      <c r="F73" s="4"/>
      <c r="G73" s="4"/>
      <c r="H73" s="5">
        <f t="shared" si="37"/>
        <v>0</v>
      </c>
      <c r="I73" s="5">
        <f t="shared" si="38"/>
        <v>0</v>
      </c>
      <c r="J73" s="3">
        <f t="shared" si="39"/>
        <v>0</v>
      </c>
      <c r="K73" s="5">
        <f>(F73+G73)*(1+RESUMO!$P$16)</f>
        <v>0</v>
      </c>
      <c r="L73" s="5">
        <f t="shared" si="40"/>
        <v>0</v>
      </c>
    </row>
    <row r="74" spans="1:12" s="47" customFormat="1" ht="15.5" x14ac:dyDescent="0.35">
      <c r="A74" s="149" t="s">
        <v>1506</v>
      </c>
      <c r="B74" s="82" t="s">
        <v>1572</v>
      </c>
      <c r="C74" s="70"/>
      <c r="D74" s="69" t="s">
        <v>15</v>
      </c>
      <c r="E74" s="70">
        <v>5</v>
      </c>
      <c r="F74" s="4"/>
      <c r="G74" s="4"/>
      <c r="H74" s="5">
        <f t="shared" si="37"/>
        <v>0</v>
      </c>
      <c r="I74" s="5">
        <f t="shared" si="38"/>
        <v>0</v>
      </c>
      <c r="J74" s="3">
        <f t="shared" si="39"/>
        <v>0</v>
      </c>
      <c r="K74" s="5">
        <f>(F74+G74)*(1+RESUMO!$P$16)</f>
        <v>0</v>
      </c>
      <c r="L74" s="5">
        <f t="shared" si="40"/>
        <v>0</v>
      </c>
    </row>
    <row r="75" spans="1:12" s="47" customFormat="1" ht="31" x14ac:dyDescent="0.35">
      <c r="A75" s="149" t="s">
        <v>1507</v>
      </c>
      <c r="B75" s="82" t="s">
        <v>926</v>
      </c>
      <c r="C75" s="70"/>
      <c r="D75" s="69" t="s">
        <v>1001</v>
      </c>
      <c r="E75" s="70">
        <v>1</v>
      </c>
      <c r="F75" s="4"/>
      <c r="G75" s="4"/>
      <c r="H75" s="5">
        <f t="shared" si="37"/>
        <v>0</v>
      </c>
      <c r="I75" s="5">
        <f t="shared" si="38"/>
        <v>0</v>
      </c>
      <c r="J75" s="3">
        <f t="shared" si="39"/>
        <v>0</v>
      </c>
      <c r="K75" s="5">
        <f>(F75+G75)*(1+RESUMO!$P$16)</f>
        <v>0</v>
      </c>
      <c r="L75" s="5">
        <f t="shared" si="40"/>
        <v>0</v>
      </c>
    </row>
    <row r="76" spans="1:12" s="47" customFormat="1" ht="15.5" x14ac:dyDescent="0.35">
      <c r="A76" s="149" t="s">
        <v>1508</v>
      </c>
      <c r="B76" s="82" t="s">
        <v>938</v>
      </c>
      <c r="C76" s="70"/>
      <c r="D76" s="69" t="s">
        <v>1590</v>
      </c>
      <c r="E76" s="70">
        <v>1</v>
      </c>
      <c r="F76" s="4"/>
      <c r="G76" s="4"/>
      <c r="H76" s="5">
        <f t="shared" si="37"/>
        <v>0</v>
      </c>
      <c r="I76" s="5">
        <f t="shared" si="38"/>
        <v>0</v>
      </c>
      <c r="J76" s="3">
        <f t="shared" si="39"/>
        <v>0</v>
      </c>
      <c r="K76" s="5">
        <f>(F76+G76)*(1+RESUMO!$P$16)</f>
        <v>0</v>
      </c>
      <c r="L76" s="5">
        <f t="shared" si="40"/>
        <v>0</v>
      </c>
    </row>
    <row r="77" spans="1:12" s="47" customFormat="1" ht="15.5" x14ac:dyDescent="0.35">
      <c r="A77" s="81">
        <v>8</v>
      </c>
      <c r="B77" s="154" t="s">
        <v>1573</v>
      </c>
      <c r="C77" s="90"/>
      <c r="D77" s="91"/>
      <c r="E77" s="90"/>
      <c r="F77" s="92"/>
      <c r="G77" s="92"/>
      <c r="H77" s="72">
        <f>SUBTOTAL(9,H78:H83)</f>
        <v>0</v>
      </c>
      <c r="I77" s="72">
        <f t="shared" ref="I77:J77" si="41">SUBTOTAL(9,I78:I83)</f>
        <v>0</v>
      </c>
      <c r="J77" s="72">
        <f t="shared" si="41"/>
        <v>0</v>
      </c>
      <c r="K77" s="93"/>
      <c r="L77" s="72">
        <f>SUBTOTAL(9,L78:L83)</f>
        <v>0</v>
      </c>
    </row>
    <row r="78" spans="1:12" s="47" customFormat="1" ht="46.5" x14ac:dyDescent="0.35">
      <c r="A78" s="149" t="s">
        <v>1509</v>
      </c>
      <c r="B78" s="53" t="s">
        <v>947</v>
      </c>
      <c r="C78" s="70"/>
      <c r="D78" s="69" t="s">
        <v>35</v>
      </c>
      <c r="E78" s="70">
        <v>25.2</v>
      </c>
      <c r="F78" s="4"/>
      <c r="G78" s="4"/>
      <c r="H78" s="5">
        <f t="shared" ref="H78:H83" si="42">E78*F78</f>
        <v>0</v>
      </c>
      <c r="I78" s="5">
        <f t="shared" ref="I78:I83" si="43">E78*G78</f>
        <v>0</v>
      </c>
      <c r="J78" s="3">
        <f t="shared" ref="J78:J83" si="44">H78+I78</f>
        <v>0</v>
      </c>
      <c r="K78" s="5">
        <f>(F78+G78)*(1+RESUMO!$P$16)</f>
        <v>0</v>
      </c>
      <c r="L78" s="5">
        <f t="shared" ref="L78:L83" si="45">E78*K78</f>
        <v>0</v>
      </c>
    </row>
    <row r="79" spans="1:12" s="47" customFormat="1" ht="31" x14ac:dyDescent="0.35">
      <c r="A79" s="149" t="s">
        <v>1510</v>
      </c>
      <c r="B79" s="82" t="s">
        <v>1574</v>
      </c>
      <c r="C79" s="70"/>
      <c r="D79" s="69" t="s">
        <v>35</v>
      </c>
      <c r="E79" s="70">
        <v>50.4</v>
      </c>
      <c r="F79" s="4"/>
      <c r="G79" s="4"/>
      <c r="H79" s="5">
        <f t="shared" si="42"/>
        <v>0</v>
      </c>
      <c r="I79" s="5">
        <f t="shared" si="43"/>
        <v>0</v>
      </c>
      <c r="J79" s="3">
        <f t="shared" si="44"/>
        <v>0</v>
      </c>
      <c r="K79" s="5">
        <f>(F79+G79)*(1+RESUMO!$P$16)</f>
        <v>0</v>
      </c>
      <c r="L79" s="5">
        <f t="shared" si="45"/>
        <v>0</v>
      </c>
    </row>
    <row r="80" spans="1:12" s="47" customFormat="1" ht="15.5" x14ac:dyDescent="0.35">
      <c r="A80" s="149" t="s">
        <v>1511</v>
      </c>
      <c r="B80" s="82" t="s">
        <v>314</v>
      </c>
      <c r="C80" s="70"/>
      <c r="D80" s="69" t="s">
        <v>35</v>
      </c>
      <c r="E80" s="70">
        <v>50.4</v>
      </c>
      <c r="F80" s="4"/>
      <c r="G80" s="4"/>
      <c r="H80" s="5">
        <f t="shared" si="42"/>
        <v>0</v>
      </c>
      <c r="I80" s="5">
        <f t="shared" si="43"/>
        <v>0</v>
      </c>
      <c r="J80" s="3">
        <f t="shared" si="44"/>
        <v>0</v>
      </c>
      <c r="K80" s="5">
        <f>(F80+G80)*(1+RESUMO!$P$16)</f>
        <v>0</v>
      </c>
      <c r="L80" s="5">
        <f t="shared" si="45"/>
        <v>0</v>
      </c>
    </row>
    <row r="81" spans="1:12" s="47" customFormat="1" ht="15.5" x14ac:dyDescent="0.35">
      <c r="A81" s="149" t="s">
        <v>1512</v>
      </c>
      <c r="B81" s="82" t="s">
        <v>117</v>
      </c>
      <c r="C81" s="70"/>
      <c r="D81" s="69" t="s">
        <v>35</v>
      </c>
      <c r="E81" s="70">
        <v>50.4</v>
      </c>
      <c r="F81" s="4"/>
      <c r="G81" s="4"/>
      <c r="H81" s="5">
        <f t="shared" si="42"/>
        <v>0</v>
      </c>
      <c r="I81" s="5">
        <f t="shared" si="43"/>
        <v>0</v>
      </c>
      <c r="J81" s="3">
        <f t="shared" si="44"/>
        <v>0</v>
      </c>
      <c r="K81" s="5">
        <f>(F81+G81)*(1+RESUMO!$P$16)</f>
        <v>0</v>
      </c>
      <c r="L81" s="5">
        <f t="shared" si="45"/>
        <v>0</v>
      </c>
    </row>
    <row r="82" spans="1:12" s="47" customFormat="1" ht="15.5" x14ac:dyDescent="0.35">
      <c r="A82" s="149" t="s">
        <v>1513</v>
      </c>
      <c r="B82" s="82" t="s">
        <v>948</v>
      </c>
      <c r="C82" s="70"/>
      <c r="D82" s="69" t="s">
        <v>35</v>
      </c>
      <c r="E82" s="70">
        <v>50.4</v>
      </c>
      <c r="F82" s="4"/>
      <c r="G82" s="4"/>
      <c r="H82" s="5">
        <f t="shared" si="42"/>
        <v>0</v>
      </c>
      <c r="I82" s="5">
        <f t="shared" si="43"/>
        <v>0</v>
      </c>
      <c r="J82" s="3">
        <f t="shared" si="44"/>
        <v>0</v>
      </c>
      <c r="K82" s="5">
        <f>(F82+G82)*(1+RESUMO!$P$16)</f>
        <v>0</v>
      </c>
      <c r="L82" s="5">
        <f t="shared" si="45"/>
        <v>0</v>
      </c>
    </row>
    <row r="83" spans="1:12" s="47" customFormat="1" ht="77.5" x14ac:dyDescent="0.35">
      <c r="A83" s="149" t="s">
        <v>1514</v>
      </c>
      <c r="B83" s="82" t="s">
        <v>1575</v>
      </c>
      <c r="C83" s="70"/>
      <c r="D83" s="69" t="s">
        <v>35</v>
      </c>
      <c r="E83" s="70">
        <v>27.3</v>
      </c>
      <c r="F83" s="4"/>
      <c r="G83" s="4"/>
      <c r="H83" s="5">
        <f t="shared" si="42"/>
        <v>0</v>
      </c>
      <c r="I83" s="5">
        <f t="shared" si="43"/>
        <v>0</v>
      </c>
      <c r="J83" s="3">
        <f t="shared" si="44"/>
        <v>0</v>
      </c>
      <c r="K83" s="5">
        <f>(F83+G83)*(1+RESUMO!$P$16)</f>
        <v>0</v>
      </c>
      <c r="L83" s="5">
        <f t="shared" si="45"/>
        <v>0</v>
      </c>
    </row>
    <row r="84" spans="1:12" s="47" customFormat="1" ht="15.5" x14ac:dyDescent="0.35">
      <c r="A84" s="81">
        <v>9</v>
      </c>
      <c r="B84" s="145" t="s">
        <v>1576</v>
      </c>
      <c r="C84" s="90"/>
      <c r="D84" s="91"/>
      <c r="E84" s="90"/>
      <c r="F84" s="92"/>
      <c r="G84" s="92"/>
      <c r="H84" s="72">
        <f>SUBTOTAL(9,H85:H88)</f>
        <v>0</v>
      </c>
      <c r="I84" s="72">
        <f>SUBTOTAL(9,I85:I88)</f>
        <v>0</v>
      </c>
      <c r="J84" s="72">
        <f>SUBTOTAL(9,J85:J88)</f>
        <v>0</v>
      </c>
      <c r="K84" s="93"/>
      <c r="L84" s="72">
        <f>SUBTOTAL(9,L85:L88)</f>
        <v>0</v>
      </c>
    </row>
    <row r="85" spans="1:12" s="47" customFormat="1" ht="15.5" x14ac:dyDescent="0.35">
      <c r="A85" s="80" t="s">
        <v>100</v>
      </c>
      <c r="B85" s="84" t="s">
        <v>960</v>
      </c>
      <c r="C85" s="88"/>
      <c r="D85" s="89"/>
      <c r="E85" s="88"/>
      <c r="F85" s="8"/>
      <c r="G85" s="8"/>
      <c r="H85" s="73"/>
      <c r="I85" s="73"/>
      <c r="J85" s="73"/>
      <c r="K85" s="29"/>
      <c r="L85" s="73"/>
    </row>
    <row r="86" spans="1:12" s="47" customFormat="1" ht="15.5" x14ac:dyDescent="0.35">
      <c r="A86" s="155" t="s">
        <v>1515</v>
      </c>
      <c r="B86" s="82" t="s">
        <v>961</v>
      </c>
      <c r="C86" s="150"/>
      <c r="D86" s="151" t="s">
        <v>92</v>
      </c>
      <c r="E86" s="152">
        <v>868.79</v>
      </c>
      <c r="F86" s="4"/>
      <c r="G86" s="4"/>
      <c r="H86" s="5">
        <f t="shared" ref="H86:H88" si="46">E86*F86</f>
        <v>0</v>
      </c>
      <c r="I86" s="5">
        <f t="shared" ref="I86:I88" si="47">E86*G86</f>
        <v>0</v>
      </c>
      <c r="J86" s="3">
        <f t="shared" ref="J86:J88" si="48">H86+I86</f>
        <v>0</v>
      </c>
      <c r="K86" s="5">
        <f>(F86+G86)*(1+RESUMO!$P$16)</f>
        <v>0</v>
      </c>
      <c r="L86" s="5">
        <f t="shared" ref="L86:L88" si="49">E86*K86</f>
        <v>0</v>
      </c>
    </row>
    <row r="87" spans="1:12" s="47" customFormat="1" ht="15.5" x14ac:dyDescent="0.35">
      <c r="A87" s="155" t="s">
        <v>1516</v>
      </c>
      <c r="B87" s="82" t="s">
        <v>962</v>
      </c>
      <c r="C87" s="150"/>
      <c r="D87" s="151" t="s">
        <v>92</v>
      </c>
      <c r="E87" s="152">
        <v>868.79</v>
      </c>
      <c r="F87" s="4"/>
      <c r="G87" s="4"/>
      <c r="H87" s="5">
        <f t="shared" si="46"/>
        <v>0</v>
      </c>
      <c r="I87" s="5">
        <f t="shared" si="47"/>
        <v>0</v>
      </c>
      <c r="J87" s="3">
        <f t="shared" si="48"/>
        <v>0</v>
      </c>
      <c r="K87" s="5">
        <f>(F87+G87)*(1+RESUMO!$P$16)</f>
        <v>0</v>
      </c>
      <c r="L87" s="5">
        <f t="shared" si="49"/>
        <v>0</v>
      </c>
    </row>
    <row r="88" spans="1:12" s="47" customFormat="1" ht="15.5" x14ac:dyDescent="0.35">
      <c r="A88" s="155" t="s">
        <v>1517</v>
      </c>
      <c r="B88" s="82" t="s">
        <v>963</v>
      </c>
      <c r="C88" s="150"/>
      <c r="D88" s="151" t="s">
        <v>92</v>
      </c>
      <c r="E88" s="152">
        <v>868.79</v>
      </c>
      <c r="F88" s="4"/>
      <c r="G88" s="4"/>
      <c r="H88" s="5">
        <f t="shared" si="46"/>
        <v>0</v>
      </c>
      <c r="I88" s="5">
        <f t="shared" si="47"/>
        <v>0</v>
      </c>
      <c r="J88" s="3">
        <f t="shared" si="48"/>
        <v>0</v>
      </c>
      <c r="K88" s="5">
        <f>(F88+G88)*(1+RESUMO!$P$16)</f>
        <v>0</v>
      </c>
      <c r="L88" s="5">
        <f t="shared" si="49"/>
        <v>0</v>
      </c>
    </row>
    <row r="89" spans="1:12" s="47" customFormat="1" ht="15.5" x14ac:dyDescent="0.35">
      <c r="A89" s="81">
        <v>10</v>
      </c>
      <c r="B89" s="145" t="s">
        <v>1577</v>
      </c>
      <c r="C89" s="90"/>
      <c r="D89" s="91"/>
      <c r="E89" s="90"/>
      <c r="F89" s="92"/>
      <c r="G89" s="92"/>
      <c r="H89" s="72">
        <f>SUBTOTAL(9,H90:H93)</f>
        <v>0</v>
      </c>
      <c r="I89" s="72">
        <f>SUBTOTAL(9,I90:I93)</f>
        <v>0</v>
      </c>
      <c r="J89" s="72">
        <f>SUBTOTAL(9,J90:J93)</f>
        <v>0</v>
      </c>
      <c r="K89" s="93"/>
      <c r="L89" s="72">
        <f>SUBTOTAL(9,L90:L93)</f>
        <v>0</v>
      </c>
    </row>
    <row r="90" spans="1:12" s="47" customFormat="1" ht="15.5" x14ac:dyDescent="0.35">
      <c r="A90" s="80" t="s">
        <v>103</v>
      </c>
      <c r="B90" s="84" t="s">
        <v>1578</v>
      </c>
      <c r="C90" s="88"/>
      <c r="D90" s="89"/>
      <c r="E90" s="88"/>
      <c r="F90" s="8"/>
      <c r="G90" s="8"/>
      <c r="H90" s="73"/>
      <c r="I90" s="73"/>
      <c r="J90" s="73"/>
      <c r="K90" s="29"/>
      <c r="L90" s="73"/>
    </row>
    <row r="91" spans="1:12" s="47" customFormat="1" ht="15.5" x14ac:dyDescent="0.35">
      <c r="A91" s="149" t="s">
        <v>1518</v>
      </c>
      <c r="B91" s="82" t="s">
        <v>952</v>
      </c>
      <c r="C91" s="156"/>
      <c r="D91" s="157" t="s">
        <v>35</v>
      </c>
      <c r="E91" s="158">
        <v>14.1</v>
      </c>
      <c r="F91" s="4"/>
      <c r="G91" s="4"/>
      <c r="H91" s="5">
        <f t="shared" ref="H91:H93" si="50">E91*F91</f>
        <v>0</v>
      </c>
      <c r="I91" s="5">
        <f t="shared" ref="I91:I93" si="51">E91*G91</f>
        <v>0</v>
      </c>
      <c r="J91" s="3">
        <f t="shared" ref="J91:J93" si="52">H91+I91</f>
        <v>0</v>
      </c>
      <c r="K91" s="5">
        <f>(F91+G91)*(1+RESUMO!$P$16)</f>
        <v>0</v>
      </c>
      <c r="L91" s="5">
        <f t="shared" ref="L91:L93" si="53">E91*K91</f>
        <v>0</v>
      </c>
    </row>
    <row r="92" spans="1:12" s="47" customFormat="1" ht="46.5" x14ac:dyDescent="0.35">
      <c r="A92" s="149" t="s">
        <v>1519</v>
      </c>
      <c r="B92" s="82" t="s">
        <v>936</v>
      </c>
      <c r="C92" s="156"/>
      <c r="D92" s="157" t="s">
        <v>92</v>
      </c>
      <c r="E92" s="158">
        <v>196</v>
      </c>
      <c r="F92" s="4"/>
      <c r="G92" s="4"/>
      <c r="H92" s="5">
        <f t="shared" si="50"/>
        <v>0</v>
      </c>
      <c r="I92" s="5">
        <f t="shared" si="51"/>
        <v>0</v>
      </c>
      <c r="J92" s="3">
        <f t="shared" si="52"/>
        <v>0</v>
      </c>
      <c r="K92" s="5">
        <f>(F92+G92)*(1+RESUMO!$P$16)</f>
        <v>0</v>
      </c>
      <c r="L92" s="5">
        <f t="shared" si="53"/>
        <v>0</v>
      </c>
    </row>
    <row r="93" spans="1:12" s="47" customFormat="1" ht="15.5" x14ac:dyDescent="0.35">
      <c r="A93" s="149" t="s">
        <v>1520</v>
      </c>
      <c r="B93" s="82" t="s">
        <v>923</v>
      </c>
      <c r="C93" s="156"/>
      <c r="D93" s="157" t="s">
        <v>36</v>
      </c>
      <c r="E93" s="158">
        <v>2.56</v>
      </c>
      <c r="F93" s="4"/>
      <c r="G93" s="4"/>
      <c r="H93" s="5">
        <f t="shared" si="50"/>
        <v>0</v>
      </c>
      <c r="I93" s="5">
        <f t="shared" si="51"/>
        <v>0</v>
      </c>
      <c r="J93" s="3">
        <f t="shared" si="52"/>
        <v>0</v>
      </c>
      <c r="K93" s="5">
        <f>(F93+G93)*(1+RESUMO!$P$16)</f>
        <v>0</v>
      </c>
      <c r="L93" s="5">
        <f t="shared" si="53"/>
        <v>0</v>
      </c>
    </row>
    <row r="94" spans="1:12" s="47" customFormat="1" ht="15.5" x14ac:dyDescent="0.35">
      <c r="A94" s="81">
        <v>11</v>
      </c>
      <c r="B94" s="145" t="s">
        <v>151</v>
      </c>
      <c r="C94" s="90"/>
      <c r="D94" s="91"/>
      <c r="E94" s="90"/>
      <c r="F94" s="92"/>
      <c r="G94" s="92"/>
      <c r="H94" s="72">
        <f>SUBTOTAL(9,H95:H115)</f>
        <v>0</v>
      </c>
      <c r="I94" s="72">
        <f>SUBTOTAL(9,I95:I115)</f>
        <v>0</v>
      </c>
      <c r="J94" s="72">
        <f>SUBTOTAL(9,J95:J115)</f>
        <v>0</v>
      </c>
      <c r="K94" s="93"/>
      <c r="L94" s="72">
        <f>SUBTOTAL(9,L95:L115)</f>
        <v>0</v>
      </c>
    </row>
    <row r="95" spans="1:12" s="47" customFormat="1" ht="15.5" x14ac:dyDescent="0.35">
      <c r="A95" s="80" t="s">
        <v>108</v>
      </c>
      <c r="B95" s="84" t="s">
        <v>967</v>
      </c>
      <c r="C95" s="88"/>
      <c r="D95" s="89"/>
      <c r="E95" s="88"/>
      <c r="F95" s="8"/>
      <c r="G95" s="8"/>
      <c r="H95" s="73"/>
      <c r="I95" s="73"/>
      <c r="J95" s="73"/>
      <c r="K95" s="29"/>
      <c r="L95" s="73"/>
    </row>
    <row r="96" spans="1:12" s="47" customFormat="1" ht="31" x14ac:dyDescent="0.35">
      <c r="A96" s="159" t="s">
        <v>1521</v>
      </c>
      <c r="B96" s="82" t="s">
        <v>1579</v>
      </c>
      <c r="C96" s="156"/>
      <c r="D96" s="160" t="s">
        <v>14</v>
      </c>
      <c r="E96" s="158">
        <v>7.5</v>
      </c>
      <c r="F96" s="4"/>
      <c r="G96" s="4"/>
      <c r="H96" s="5">
        <f t="shared" ref="H96:H101" si="54">E96*F96</f>
        <v>0</v>
      </c>
      <c r="I96" s="5">
        <f t="shared" ref="I96:I101" si="55">E96*G96</f>
        <v>0</v>
      </c>
      <c r="J96" s="3">
        <f t="shared" ref="J96:J101" si="56">H96+I96</f>
        <v>0</v>
      </c>
      <c r="K96" s="5">
        <f>(F96+G96)*(1+RESUMO!$P$16)</f>
        <v>0</v>
      </c>
      <c r="L96" s="5">
        <f t="shared" ref="L96:L101" si="57">E96*K96</f>
        <v>0</v>
      </c>
    </row>
    <row r="97" spans="1:12" s="47" customFormat="1" ht="15.5" x14ac:dyDescent="0.35">
      <c r="A97" s="159" t="s">
        <v>1522</v>
      </c>
      <c r="B97" s="82" t="s">
        <v>912</v>
      </c>
      <c r="C97" s="156"/>
      <c r="D97" s="161" t="s">
        <v>36</v>
      </c>
      <c r="E97" s="158">
        <v>1.4000000000000001</v>
      </c>
      <c r="F97" s="4"/>
      <c r="G97" s="4"/>
      <c r="H97" s="5">
        <f t="shared" si="54"/>
        <v>0</v>
      </c>
      <c r="I97" s="5">
        <f t="shared" si="55"/>
        <v>0</v>
      </c>
      <c r="J97" s="3">
        <f t="shared" si="56"/>
        <v>0</v>
      </c>
      <c r="K97" s="5">
        <f>(F97+G97)*(1+RESUMO!$P$16)</f>
        <v>0</v>
      </c>
      <c r="L97" s="5">
        <f t="shared" si="57"/>
        <v>0</v>
      </c>
    </row>
    <row r="98" spans="1:12" s="47" customFormat="1" ht="15.5" x14ac:dyDescent="0.35">
      <c r="A98" s="159" t="s">
        <v>1523</v>
      </c>
      <c r="B98" s="82" t="s">
        <v>972</v>
      </c>
      <c r="C98" s="156"/>
      <c r="D98" s="161" t="s">
        <v>35</v>
      </c>
      <c r="E98" s="158">
        <v>8.8000000000000007</v>
      </c>
      <c r="F98" s="4"/>
      <c r="G98" s="4"/>
      <c r="H98" s="5">
        <f t="shared" si="54"/>
        <v>0</v>
      </c>
      <c r="I98" s="5">
        <f t="shared" si="55"/>
        <v>0</v>
      </c>
      <c r="J98" s="3">
        <f t="shared" si="56"/>
        <v>0</v>
      </c>
      <c r="K98" s="5">
        <f>(F98+G98)*(1+RESUMO!$P$16)</f>
        <v>0</v>
      </c>
      <c r="L98" s="5">
        <f t="shared" si="57"/>
        <v>0</v>
      </c>
    </row>
    <row r="99" spans="1:12" s="47" customFormat="1" ht="31" x14ac:dyDescent="0.35">
      <c r="A99" s="159" t="s">
        <v>1524</v>
      </c>
      <c r="B99" s="82" t="s">
        <v>1580</v>
      </c>
      <c r="C99" s="156"/>
      <c r="D99" s="157" t="s">
        <v>15</v>
      </c>
      <c r="E99" s="158">
        <v>3</v>
      </c>
      <c r="F99" s="4"/>
      <c r="G99" s="4"/>
      <c r="H99" s="5">
        <f t="shared" si="54"/>
        <v>0</v>
      </c>
      <c r="I99" s="5">
        <f t="shared" si="55"/>
        <v>0</v>
      </c>
      <c r="J99" s="3">
        <f t="shared" si="56"/>
        <v>0</v>
      </c>
      <c r="K99" s="5">
        <f>(F99+G99)*(1+RESUMO!$P$16)</f>
        <v>0</v>
      </c>
      <c r="L99" s="5">
        <f t="shared" si="57"/>
        <v>0</v>
      </c>
    </row>
    <row r="100" spans="1:12" s="47" customFormat="1" ht="15.5" x14ac:dyDescent="0.35">
      <c r="A100" s="159" t="s">
        <v>1525</v>
      </c>
      <c r="B100" s="82" t="s">
        <v>904</v>
      </c>
      <c r="C100" s="150"/>
      <c r="D100" s="162" t="s">
        <v>36</v>
      </c>
      <c r="E100" s="158">
        <v>3.2</v>
      </c>
      <c r="F100" s="4"/>
      <c r="G100" s="4"/>
      <c r="H100" s="5">
        <f t="shared" si="54"/>
        <v>0</v>
      </c>
      <c r="I100" s="5">
        <f t="shared" si="55"/>
        <v>0</v>
      </c>
      <c r="J100" s="3">
        <f t="shared" si="56"/>
        <v>0</v>
      </c>
      <c r="K100" s="5">
        <f>(F100+G100)*(1+RESUMO!$P$16)</f>
        <v>0</v>
      </c>
      <c r="L100" s="5">
        <f t="shared" si="57"/>
        <v>0</v>
      </c>
    </row>
    <row r="101" spans="1:12" s="47" customFormat="1" ht="31" x14ac:dyDescent="0.35">
      <c r="A101" s="159" t="s">
        <v>1526</v>
      </c>
      <c r="B101" s="82" t="s">
        <v>975</v>
      </c>
      <c r="C101" s="150"/>
      <c r="D101" s="162" t="s">
        <v>36</v>
      </c>
      <c r="E101" s="158">
        <v>0.15</v>
      </c>
      <c r="F101" s="4"/>
      <c r="G101" s="4"/>
      <c r="H101" s="5">
        <f t="shared" si="54"/>
        <v>0</v>
      </c>
      <c r="I101" s="5">
        <f t="shared" si="55"/>
        <v>0</v>
      </c>
      <c r="J101" s="3">
        <f t="shared" si="56"/>
        <v>0</v>
      </c>
      <c r="K101" s="5">
        <f>(F101+G101)*(1+RESUMO!$P$16)</f>
        <v>0</v>
      </c>
      <c r="L101" s="5">
        <f t="shared" si="57"/>
        <v>0</v>
      </c>
    </row>
    <row r="102" spans="1:12" s="47" customFormat="1" ht="15.5" x14ac:dyDescent="0.35">
      <c r="A102" s="80" t="s">
        <v>109</v>
      </c>
      <c r="B102" s="84" t="s">
        <v>1581</v>
      </c>
      <c r="C102" s="88"/>
      <c r="D102" s="89"/>
      <c r="E102" s="88"/>
      <c r="F102" s="8"/>
      <c r="G102" s="8"/>
      <c r="H102" s="73"/>
      <c r="I102" s="73"/>
      <c r="J102" s="73"/>
      <c r="K102" s="29"/>
      <c r="L102" s="73"/>
    </row>
    <row r="103" spans="1:12" s="47" customFormat="1" ht="31" x14ac:dyDescent="0.35">
      <c r="A103" s="159" t="s">
        <v>1527</v>
      </c>
      <c r="B103" s="82" t="s">
        <v>1582</v>
      </c>
      <c r="C103" s="156"/>
      <c r="D103" s="157" t="s">
        <v>15</v>
      </c>
      <c r="E103" s="158">
        <v>1</v>
      </c>
      <c r="F103" s="4"/>
      <c r="G103" s="4"/>
      <c r="H103" s="5">
        <f t="shared" ref="H103:H115" si="58">E103*F103</f>
        <v>0</v>
      </c>
      <c r="I103" s="5">
        <f t="shared" ref="I103:I115" si="59">E103*G103</f>
        <v>0</v>
      </c>
      <c r="J103" s="3">
        <f t="shared" ref="J103:J115" si="60">H103+I103</f>
        <v>0</v>
      </c>
      <c r="K103" s="5">
        <f>(F103+G103)*(1+RESUMO!$P$16)</f>
        <v>0</v>
      </c>
      <c r="L103" s="5">
        <f t="shared" ref="L103:L115" si="61">E103*K103</f>
        <v>0</v>
      </c>
    </row>
    <row r="104" spans="1:12" s="47" customFormat="1" ht="15.5" x14ac:dyDescent="0.35">
      <c r="A104" s="159" t="s">
        <v>1528</v>
      </c>
      <c r="B104" s="82" t="s">
        <v>1583</v>
      </c>
      <c r="C104" s="156"/>
      <c r="D104" s="163" t="s">
        <v>15</v>
      </c>
      <c r="E104" s="158">
        <v>1</v>
      </c>
      <c r="F104" s="4"/>
      <c r="G104" s="4"/>
      <c r="H104" s="5">
        <f t="shared" si="58"/>
        <v>0</v>
      </c>
      <c r="I104" s="5">
        <f t="shared" si="59"/>
        <v>0</v>
      </c>
      <c r="J104" s="3">
        <f t="shared" si="60"/>
        <v>0</v>
      </c>
      <c r="K104" s="5">
        <f>(F104+G104)*(1+RESUMO!$P$16)</f>
        <v>0</v>
      </c>
      <c r="L104" s="5">
        <f t="shared" si="61"/>
        <v>0</v>
      </c>
    </row>
    <row r="105" spans="1:12" s="47" customFormat="1" ht="15.5" x14ac:dyDescent="0.35">
      <c r="A105" s="159" t="s">
        <v>1529</v>
      </c>
      <c r="B105" s="82" t="s">
        <v>904</v>
      </c>
      <c r="C105" s="150"/>
      <c r="D105" s="162" t="s">
        <v>36</v>
      </c>
      <c r="E105" s="158">
        <v>7</v>
      </c>
      <c r="F105" s="4"/>
      <c r="G105" s="4"/>
      <c r="H105" s="5">
        <f t="shared" si="58"/>
        <v>0</v>
      </c>
      <c r="I105" s="5">
        <f t="shared" si="59"/>
        <v>0</v>
      </c>
      <c r="J105" s="3">
        <f t="shared" si="60"/>
        <v>0</v>
      </c>
      <c r="K105" s="5">
        <f>(F105+G105)*(1+RESUMO!$P$16)</f>
        <v>0</v>
      </c>
      <c r="L105" s="5">
        <f t="shared" si="61"/>
        <v>0</v>
      </c>
    </row>
    <row r="106" spans="1:12" s="47" customFormat="1" ht="31" x14ac:dyDescent="0.35">
      <c r="A106" s="159" t="s">
        <v>1530</v>
      </c>
      <c r="B106" s="82" t="s">
        <v>987</v>
      </c>
      <c r="C106" s="156"/>
      <c r="D106" s="151" t="s">
        <v>36</v>
      </c>
      <c r="E106" s="158">
        <v>0.22999999999999998</v>
      </c>
      <c r="F106" s="4"/>
      <c r="G106" s="4"/>
      <c r="H106" s="5">
        <f t="shared" si="58"/>
        <v>0</v>
      </c>
      <c r="I106" s="5">
        <f t="shared" si="59"/>
        <v>0</v>
      </c>
      <c r="J106" s="3">
        <f t="shared" si="60"/>
        <v>0</v>
      </c>
      <c r="K106" s="5">
        <f>(F106+G106)*(1+RESUMO!$P$16)</f>
        <v>0</v>
      </c>
      <c r="L106" s="5">
        <f t="shared" si="61"/>
        <v>0</v>
      </c>
    </row>
    <row r="107" spans="1:12" s="47" customFormat="1" ht="31" x14ac:dyDescent="0.35">
      <c r="A107" s="159" t="s">
        <v>1531</v>
      </c>
      <c r="B107" s="82" t="s">
        <v>989</v>
      </c>
      <c r="C107" s="156"/>
      <c r="D107" s="163" t="s">
        <v>36</v>
      </c>
      <c r="E107" s="158">
        <v>1</v>
      </c>
      <c r="F107" s="4"/>
      <c r="G107" s="4"/>
      <c r="H107" s="5">
        <f t="shared" si="58"/>
        <v>0</v>
      </c>
      <c r="I107" s="5">
        <f t="shared" si="59"/>
        <v>0</v>
      </c>
      <c r="J107" s="3">
        <f t="shared" si="60"/>
        <v>0</v>
      </c>
      <c r="K107" s="5">
        <f>(F107+G107)*(1+RESUMO!$P$16)</f>
        <v>0</v>
      </c>
      <c r="L107" s="5">
        <f t="shared" si="61"/>
        <v>0</v>
      </c>
    </row>
    <row r="108" spans="1:12" s="47" customFormat="1" ht="31" x14ac:dyDescent="0.35">
      <c r="A108" s="159" t="s">
        <v>1532</v>
      </c>
      <c r="B108" s="82" t="s">
        <v>990</v>
      </c>
      <c r="C108" s="156"/>
      <c r="D108" s="164" t="s">
        <v>36</v>
      </c>
      <c r="E108" s="158">
        <v>0.2</v>
      </c>
      <c r="F108" s="4"/>
      <c r="G108" s="4"/>
      <c r="H108" s="5">
        <f t="shared" si="58"/>
        <v>0</v>
      </c>
      <c r="I108" s="5">
        <f t="shared" si="59"/>
        <v>0</v>
      </c>
      <c r="J108" s="3">
        <f t="shared" si="60"/>
        <v>0</v>
      </c>
      <c r="K108" s="5">
        <f>(F108+G108)*(1+RESUMO!$P$16)</f>
        <v>0</v>
      </c>
      <c r="L108" s="5">
        <f t="shared" si="61"/>
        <v>0</v>
      </c>
    </row>
    <row r="109" spans="1:12" s="47" customFormat="1" ht="31" x14ac:dyDescent="0.35">
      <c r="A109" s="159" t="s">
        <v>1533</v>
      </c>
      <c r="B109" s="82" t="s">
        <v>994</v>
      </c>
      <c r="C109" s="156"/>
      <c r="D109" s="165" t="s">
        <v>36</v>
      </c>
      <c r="E109" s="158">
        <v>7</v>
      </c>
      <c r="F109" s="4"/>
      <c r="G109" s="4"/>
      <c r="H109" s="5">
        <f t="shared" si="58"/>
        <v>0</v>
      </c>
      <c r="I109" s="5">
        <f t="shared" si="59"/>
        <v>0</v>
      </c>
      <c r="J109" s="3">
        <f t="shared" si="60"/>
        <v>0</v>
      </c>
      <c r="K109" s="5">
        <f>(F109+G109)*(1+RESUMO!$P$16)</f>
        <v>0</v>
      </c>
      <c r="L109" s="5">
        <f t="shared" si="61"/>
        <v>0</v>
      </c>
    </row>
    <row r="110" spans="1:12" s="47" customFormat="1" ht="15.5" x14ac:dyDescent="0.35">
      <c r="A110" s="159" t="s">
        <v>1534</v>
      </c>
      <c r="B110" s="82" t="s">
        <v>992</v>
      </c>
      <c r="C110" s="156"/>
      <c r="D110" s="166" t="s">
        <v>36</v>
      </c>
      <c r="E110" s="158">
        <v>0.15</v>
      </c>
      <c r="F110" s="4"/>
      <c r="G110" s="4"/>
      <c r="H110" s="5">
        <f t="shared" si="58"/>
        <v>0</v>
      </c>
      <c r="I110" s="5">
        <f t="shared" si="59"/>
        <v>0</v>
      </c>
      <c r="J110" s="3">
        <f t="shared" si="60"/>
        <v>0</v>
      </c>
      <c r="K110" s="5">
        <f>(F110+G110)*(1+RESUMO!$P$16)</f>
        <v>0</v>
      </c>
      <c r="L110" s="5">
        <f t="shared" si="61"/>
        <v>0</v>
      </c>
    </row>
    <row r="111" spans="1:12" s="47" customFormat="1" ht="15.5" x14ac:dyDescent="0.35">
      <c r="A111" s="159" t="s">
        <v>883</v>
      </c>
      <c r="B111" s="82" t="s">
        <v>993</v>
      </c>
      <c r="C111" s="156"/>
      <c r="D111" s="167" t="s">
        <v>36</v>
      </c>
      <c r="E111" s="158">
        <v>0.15</v>
      </c>
      <c r="F111" s="4"/>
      <c r="G111" s="4"/>
      <c r="H111" s="5">
        <f t="shared" si="58"/>
        <v>0</v>
      </c>
      <c r="I111" s="5">
        <f t="shared" si="59"/>
        <v>0</v>
      </c>
      <c r="J111" s="3">
        <f t="shared" si="60"/>
        <v>0</v>
      </c>
      <c r="K111" s="5">
        <f>(F111+G111)*(1+RESUMO!$P$16)</f>
        <v>0</v>
      </c>
      <c r="L111" s="5">
        <f t="shared" si="61"/>
        <v>0</v>
      </c>
    </row>
    <row r="112" spans="1:12" s="47" customFormat="1" ht="15.5" x14ac:dyDescent="0.35">
      <c r="A112" s="159" t="s">
        <v>884</v>
      </c>
      <c r="B112" s="82" t="s">
        <v>991</v>
      </c>
      <c r="C112" s="156"/>
      <c r="D112" s="163" t="s">
        <v>14</v>
      </c>
      <c r="E112" s="158">
        <v>1</v>
      </c>
      <c r="F112" s="4"/>
      <c r="G112" s="4"/>
      <c r="H112" s="5">
        <f t="shared" si="58"/>
        <v>0</v>
      </c>
      <c r="I112" s="5">
        <f t="shared" si="59"/>
        <v>0</v>
      </c>
      <c r="J112" s="3">
        <f t="shared" si="60"/>
        <v>0</v>
      </c>
      <c r="K112" s="5">
        <f>(F112+G112)*(1+RESUMO!$P$16)</f>
        <v>0</v>
      </c>
      <c r="L112" s="5">
        <f t="shared" si="61"/>
        <v>0</v>
      </c>
    </row>
    <row r="113" spans="1:12" s="47" customFormat="1" ht="46.5" x14ac:dyDescent="0.35">
      <c r="A113" s="159" t="s">
        <v>1535</v>
      </c>
      <c r="B113" s="82" t="s">
        <v>996</v>
      </c>
      <c r="C113" s="156"/>
      <c r="D113" s="69" t="s">
        <v>157</v>
      </c>
      <c r="E113" s="158">
        <v>83.749999999999986</v>
      </c>
      <c r="F113" s="4"/>
      <c r="G113" s="4"/>
      <c r="H113" s="5">
        <f t="shared" si="58"/>
        <v>0</v>
      </c>
      <c r="I113" s="5">
        <f t="shared" si="59"/>
        <v>0</v>
      </c>
      <c r="J113" s="3">
        <f t="shared" si="60"/>
        <v>0</v>
      </c>
      <c r="K113" s="5">
        <f>(F113+G113)*(1+RESUMO!$P$16)</f>
        <v>0</v>
      </c>
      <c r="L113" s="5">
        <f t="shared" si="61"/>
        <v>0</v>
      </c>
    </row>
    <row r="114" spans="1:12" s="47" customFormat="1" ht="15.5" x14ac:dyDescent="0.35">
      <c r="A114" s="159" t="s">
        <v>888</v>
      </c>
      <c r="B114" s="82" t="s">
        <v>150</v>
      </c>
      <c r="C114" s="156"/>
      <c r="D114" s="157" t="s">
        <v>158</v>
      </c>
      <c r="E114" s="158">
        <v>0.36</v>
      </c>
      <c r="F114" s="4"/>
      <c r="G114" s="4"/>
      <c r="H114" s="5">
        <f t="shared" si="58"/>
        <v>0</v>
      </c>
      <c r="I114" s="5">
        <f t="shared" si="59"/>
        <v>0</v>
      </c>
      <c r="J114" s="3">
        <f t="shared" si="60"/>
        <v>0</v>
      </c>
      <c r="K114" s="5">
        <f>(F114+G114)*(1+RESUMO!$P$16)</f>
        <v>0</v>
      </c>
      <c r="L114" s="5">
        <f t="shared" si="61"/>
        <v>0</v>
      </c>
    </row>
    <row r="115" spans="1:12" s="47" customFormat="1" ht="15.5" x14ac:dyDescent="0.35">
      <c r="A115" s="159" t="s">
        <v>889</v>
      </c>
      <c r="B115" s="82" t="s">
        <v>906</v>
      </c>
      <c r="C115" s="156"/>
      <c r="D115" s="157" t="s">
        <v>36</v>
      </c>
      <c r="E115" s="158">
        <v>4</v>
      </c>
      <c r="F115" s="4"/>
      <c r="G115" s="4"/>
      <c r="H115" s="5">
        <f t="shared" si="58"/>
        <v>0</v>
      </c>
      <c r="I115" s="5">
        <f t="shared" si="59"/>
        <v>0</v>
      </c>
      <c r="J115" s="3">
        <f t="shared" si="60"/>
        <v>0</v>
      </c>
      <c r="K115" s="5">
        <f>(F115+G115)*(1+RESUMO!$P$16)</f>
        <v>0</v>
      </c>
      <c r="L115" s="5">
        <f t="shared" si="61"/>
        <v>0</v>
      </c>
    </row>
    <row r="116" spans="1:12" s="47" customFormat="1" ht="15.5" x14ac:dyDescent="0.35">
      <c r="A116" s="81">
        <v>12</v>
      </c>
      <c r="B116" s="145" t="s">
        <v>1584</v>
      </c>
      <c r="C116" s="90"/>
      <c r="D116" s="91"/>
      <c r="E116" s="90"/>
      <c r="F116" s="92"/>
      <c r="G116" s="92"/>
      <c r="H116" s="72">
        <f>SUBTOTAL(9,H117:H120)</f>
        <v>0</v>
      </c>
      <c r="I116" s="72">
        <f>SUBTOTAL(9,I117:I120)</f>
        <v>0</v>
      </c>
      <c r="J116" s="72">
        <f>SUBTOTAL(9,J117:J120)</f>
        <v>0</v>
      </c>
      <c r="K116" s="93"/>
      <c r="L116" s="72">
        <f>SUBTOTAL(9,L117:L120)</f>
        <v>0</v>
      </c>
    </row>
    <row r="117" spans="1:12" s="47" customFormat="1" ht="31" x14ac:dyDescent="0.35">
      <c r="A117" s="159" t="s">
        <v>110</v>
      </c>
      <c r="B117" s="82" t="s">
        <v>1585</v>
      </c>
      <c r="C117" s="156" t="s">
        <v>1591</v>
      </c>
      <c r="D117" s="157" t="s">
        <v>14</v>
      </c>
      <c r="E117" s="158">
        <v>10</v>
      </c>
      <c r="F117" s="4"/>
      <c r="G117" s="4"/>
      <c r="H117" s="5">
        <f t="shared" ref="H117:H120" si="62">E117*F117</f>
        <v>0</v>
      </c>
      <c r="I117" s="5">
        <f t="shared" ref="I117:I120" si="63">E117*G117</f>
        <v>0</v>
      </c>
      <c r="J117" s="3">
        <f t="shared" ref="J117:J120" si="64">H117+I117</f>
        <v>0</v>
      </c>
      <c r="K117" s="5">
        <f>(F117+G117)*(1+RESUMO!$P$16)</f>
        <v>0</v>
      </c>
      <c r="L117" s="5">
        <f t="shared" ref="L117:L120" si="65">E117*K117</f>
        <v>0</v>
      </c>
    </row>
    <row r="118" spans="1:12" s="47" customFormat="1" ht="31" x14ac:dyDescent="0.35">
      <c r="A118" s="159" t="s">
        <v>111</v>
      </c>
      <c r="B118" s="82" t="s">
        <v>1586</v>
      </c>
      <c r="C118" s="156" t="s">
        <v>1591</v>
      </c>
      <c r="D118" s="157" t="s">
        <v>96</v>
      </c>
      <c r="E118" s="158">
        <v>6</v>
      </c>
      <c r="F118" s="4"/>
      <c r="G118" s="4"/>
      <c r="H118" s="5">
        <f t="shared" si="62"/>
        <v>0</v>
      </c>
      <c r="I118" s="5">
        <f t="shared" si="63"/>
        <v>0</v>
      </c>
      <c r="J118" s="3">
        <f t="shared" si="64"/>
        <v>0</v>
      </c>
      <c r="K118" s="5">
        <f>(F118+G118)*(1+RESUMO!$P$16)</f>
        <v>0</v>
      </c>
      <c r="L118" s="5">
        <f t="shared" si="65"/>
        <v>0</v>
      </c>
    </row>
    <row r="119" spans="1:12" s="47" customFormat="1" ht="15.5" x14ac:dyDescent="0.35">
      <c r="A119" s="159" t="s">
        <v>1536</v>
      </c>
      <c r="B119" s="82" t="s">
        <v>1587</v>
      </c>
      <c r="C119" s="156" t="s">
        <v>1591</v>
      </c>
      <c r="D119" s="157" t="s">
        <v>96</v>
      </c>
      <c r="E119" s="158">
        <v>4</v>
      </c>
      <c r="F119" s="4"/>
      <c r="G119" s="4"/>
      <c r="H119" s="5">
        <f t="shared" si="62"/>
        <v>0</v>
      </c>
      <c r="I119" s="5">
        <f t="shared" si="63"/>
        <v>0</v>
      </c>
      <c r="J119" s="3">
        <f t="shared" si="64"/>
        <v>0</v>
      </c>
      <c r="K119" s="5">
        <f>(F119+G119)*(1+RESUMO!$P$16)</f>
        <v>0</v>
      </c>
      <c r="L119" s="5">
        <f t="shared" si="65"/>
        <v>0</v>
      </c>
    </row>
    <row r="120" spans="1:12" s="47" customFormat="1" ht="15.5" x14ac:dyDescent="0.35">
      <c r="A120" s="159" t="s">
        <v>1537</v>
      </c>
      <c r="B120" s="82" t="s">
        <v>1588</v>
      </c>
      <c r="C120" s="156" t="s">
        <v>1592</v>
      </c>
      <c r="D120" s="157" t="s">
        <v>96</v>
      </c>
      <c r="E120" s="158">
        <v>1</v>
      </c>
      <c r="F120" s="4"/>
      <c r="G120" s="4"/>
      <c r="H120" s="5">
        <f t="shared" si="62"/>
        <v>0</v>
      </c>
      <c r="I120" s="5">
        <f t="shared" si="63"/>
        <v>0</v>
      </c>
      <c r="J120" s="3">
        <f t="shared" si="64"/>
        <v>0</v>
      </c>
      <c r="K120" s="5">
        <f>(F120+G120)*(1+RESUMO!$P$16)</f>
        <v>0</v>
      </c>
      <c r="L120" s="5">
        <f t="shared" si="65"/>
        <v>0</v>
      </c>
    </row>
    <row r="121" spans="1:12" s="47" customFormat="1" ht="15.5" x14ac:dyDescent="0.35">
      <c r="A121" s="81">
        <v>13</v>
      </c>
      <c r="B121" s="145" t="s">
        <v>154</v>
      </c>
      <c r="C121" s="90"/>
      <c r="D121" s="91"/>
      <c r="E121" s="90"/>
      <c r="F121" s="92"/>
      <c r="G121" s="92"/>
      <c r="H121" s="72">
        <f>SUBTOTAL(9,H122:H122)</f>
        <v>0</v>
      </c>
      <c r="I121" s="72">
        <f>SUBTOTAL(9,I122:I122)</f>
        <v>0</v>
      </c>
      <c r="J121" s="72">
        <f>SUBTOTAL(9,J122:J122)</f>
        <v>0</v>
      </c>
      <c r="K121" s="93"/>
      <c r="L121" s="72">
        <f>SUBTOTAL(9,L122:L122)</f>
        <v>0</v>
      </c>
    </row>
    <row r="122" spans="1:12" s="47" customFormat="1" ht="15.5" x14ac:dyDescent="0.35">
      <c r="A122" s="144" t="s">
        <v>112</v>
      </c>
      <c r="B122" s="82" t="s">
        <v>155</v>
      </c>
      <c r="C122" s="70"/>
      <c r="D122" s="69" t="s">
        <v>35</v>
      </c>
      <c r="E122" s="70">
        <v>250</v>
      </c>
      <c r="F122" s="4"/>
      <c r="G122" s="4"/>
      <c r="H122" s="5">
        <f t="shared" ref="H122" si="66">E122*F122</f>
        <v>0</v>
      </c>
      <c r="I122" s="5">
        <f t="shared" ref="I122" si="67">E122*G122</f>
        <v>0</v>
      </c>
      <c r="J122" s="3">
        <f t="shared" ref="J122" si="68">H122+I122</f>
        <v>0</v>
      </c>
      <c r="K122" s="5">
        <f>(F122+G122)*(1+RESUMO!$P$16)</f>
        <v>0</v>
      </c>
      <c r="L122" s="5">
        <f t="shared" ref="L122" si="69">E122*K122</f>
        <v>0</v>
      </c>
    </row>
    <row r="123" spans="1:12" ht="36.75" customHeight="1" x14ac:dyDescent="0.35">
      <c r="A123" s="50"/>
      <c r="B123" s="195" t="s">
        <v>9</v>
      </c>
      <c r="C123" s="195"/>
      <c r="D123" s="195"/>
      <c r="E123" s="195"/>
      <c r="F123" s="195"/>
      <c r="G123" s="195"/>
      <c r="H123" s="6">
        <f>SUBTOTAL(9,H11:H122)</f>
        <v>0</v>
      </c>
      <c r="I123" s="6">
        <f>SUBTOTAL(9,I11:I122)</f>
        <v>0</v>
      </c>
      <c r="J123" s="6">
        <f>SUBTOTAL(9,J11:J122)</f>
        <v>0</v>
      </c>
      <c r="K123" s="6"/>
      <c r="L123" s="7">
        <f>SUBTOTAL(9,L11:L122)</f>
        <v>0</v>
      </c>
    </row>
    <row r="125" spans="1:12" ht="18" customHeight="1" x14ac:dyDescent="0.35">
      <c r="I125" s="52"/>
      <c r="J125" s="52"/>
      <c r="K125" s="52"/>
    </row>
    <row r="126" spans="1:12" ht="18" customHeight="1" x14ac:dyDescent="0.35">
      <c r="I126" s="52"/>
      <c r="J126" s="52"/>
      <c r="K126" s="52"/>
    </row>
  </sheetData>
  <sheetProtection algorithmName="SHA-512" hashValue="Xcko1CBJXNOPxFRNTYUDDaWNyLbpwGEa5b/4PbTVS8vcABW4+hEtDSKUzKCqsN5yZcDBphcQkTsLHSJjVMMOKQ==" saltValue="OZZ53snWQW0l0ClacAeUdQ==" spinCount="100000" sheet="1" formatCells="0" formatColumns="0" formatRows="0"/>
  <autoFilter ref="A9:L122" xr:uid="{ADEF80C7-95A3-42FB-8D48-54F098A3DA3E}"/>
  <mergeCells count="12">
    <mergeCell ref="C7:J7"/>
    <mergeCell ref="B123:G123"/>
    <mergeCell ref="A1:B7"/>
    <mergeCell ref="C1:L1"/>
    <mergeCell ref="C2:K2"/>
    <mergeCell ref="C3:K3"/>
    <mergeCell ref="C4:F4"/>
    <mergeCell ref="G4:J4"/>
    <mergeCell ref="C5:F5"/>
    <mergeCell ref="G5:J5"/>
    <mergeCell ref="C6:J6"/>
    <mergeCell ref="K6:L7"/>
  </mergeCells>
  <conditionalFormatting sqref="E59:E61">
    <cfRule type="containsBlanks" dxfId="4" priority="5">
      <formula>LEN(TRIM(E59))=0</formula>
    </cfRule>
  </conditionalFormatting>
  <conditionalFormatting sqref="E86:E88">
    <cfRule type="containsBlanks" dxfId="3" priority="3">
      <formula>LEN(TRIM(E86))=0</formula>
    </cfRule>
  </conditionalFormatting>
  <conditionalFormatting sqref="E91:E92">
    <cfRule type="containsBlanks" dxfId="2" priority="2">
      <formula>LEN(TRIM(E91))=0</formula>
    </cfRule>
  </conditionalFormatting>
  <conditionalFormatting sqref="E113:E115">
    <cfRule type="containsBlanks" dxfId="1" priority="1">
      <formula>LEN(TRIM(E113))=0</formula>
    </cfRule>
  </conditionalFormatting>
  <conditionalFormatting sqref="E117:E120">
    <cfRule type="containsBlanks" dxfId="0" priority="4">
      <formula>LEN(TRIM(E117))=0</formula>
    </cfRule>
  </conditionalFormatting>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2</vt:i4>
      </vt:variant>
    </vt:vector>
  </HeadingPairs>
  <TitlesOfParts>
    <vt:vector size="12" baseType="lpstr">
      <vt:lpstr>INSTRUÇÕES</vt:lpstr>
      <vt:lpstr>ARQUITETURA</vt:lpstr>
      <vt:lpstr>AUTOMAÇÃO</vt:lpstr>
      <vt:lpstr>CIVIL</vt:lpstr>
      <vt:lpstr>ELÉTRICA</vt:lpstr>
      <vt:lpstr>HVAC</vt:lpstr>
      <vt:lpstr>SPCI</vt:lpstr>
      <vt:lpstr>TELECOM</vt:lpstr>
      <vt:lpstr>CIVIL-624</vt:lpstr>
      <vt:lpstr>RESUMO</vt:lpstr>
      <vt:lpstr>INSTRUÇÕES!Area_de_impressao</vt:lpstr>
      <vt:lpstr>RESUMO!Titulos_de_impressao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Planilha quantitativa</dc:title>
  <dc:creator>DI CIVIL</dc:creator>
  <cp:lastModifiedBy>Karina Mendes Neves De Oliveira</cp:lastModifiedBy>
  <cp:lastPrinted>2025-04-10T12:39:02Z</cp:lastPrinted>
  <dcterms:created xsi:type="dcterms:W3CDTF">2014-10-22T18:59:34Z</dcterms:created>
  <dcterms:modified xsi:type="dcterms:W3CDTF">2026-07-15T11:28:24Z</dcterms:modified>
</cp:coreProperties>
</file>