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I:\07. Orçamentos\133. P41 - Área de Convivência (2025)\Planilhas\Diversos\"/>
    </mc:Choice>
  </mc:AlternateContent>
  <xr:revisionPtr revIDLastSave="0" documentId="13_ncr:1_{C9771640-5735-46FC-AC6A-C4E16E2E005E}" xr6:coauthVersionLast="47" xr6:coauthVersionMax="47" xr10:uidLastSave="{00000000-0000-0000-0000-000000000000}"/>
  <bookViews>
    <workbookView xWindow="-110" yWindow="-110" windowWidth="19420" windowHeight="10300" tabRatio="646" xr2:uid="{00000000-000D-0000-FFFF-FFFF00000000}"/>
  </bookViews>
  <sheets>
    <sheet name="INSTRUÇÕES" sheetId="11" r:id="rId1"/>
    <sheet name="ARQUITETURA" sheetId="2" r:id="rId2"/>
    <sheet name="CIVIL" sheetId="12" r:id="rId3"/>
    <sheet name="ELÉTRICA" sheetId="13" r:id="rId4"/>
    <sheet name="HVAC" sheetId="14" r:id="rId5"/>
    <sheet name="SPCI" sheetId="17" r:id="rId6"/>
    <sheet name="TELECOM" sheetId="18" r:id="rId7"/>
    <sheet name="RESUMO" sheetId="10" r:id="rId8"/>
  </sheets>
  <definedNames>
    <definedName name="\0" localSheetId="0">#REF!</definedName>
    <definedName name="\0" localSheetId="7">#REF!</definedName>
    <definedName name="\0">#REF!</definedName>
    <definedName name="\a">#N/A</definedName>
    <definedName name="\c" localSheetId="0">#REF!</definedName>
    <definedName name="\c" localSheetId="7">#REF!</definedName>
    <definedName name="\c">#REF!</definedName>
    <definedName name="\p" localSheetId="0">#REF!</definedName>
    <definedName name="\p" localSheetId="7">#REF!</definedName>
    <definedName name="\p">#REF!</definedName>
    <definedName name="\Q" localSheetId="0">#REF!</definedName>
    <definedName name="\Q" localSheetId="7">#REF!</definedName>
    <definedName name="\Q">#REF!</definedName>
    <definedName name="\Z" localSheetId="0">#REF!</definedName>
    <definedName name="\Z" localSheetId="7">#REF!</definedName>
    <definedName name="\Z">#REF!</definedName>
    <definedName name="______R" localSheetId="0">#REF!</definedName>
    <definedName name="______R" localSheetId="7">#REF!</definedName>
    <definedName name="______R">#REF!</definedName>
    <definedName name="_____R" localSheetId="7">#REF!</definedName>
    <definedName name="_____R">#REF!</definedName>
    <definedName name="____R" localSheetId="7">#REF!</definedName>
    <definedName name="____R">#REF!</definedName>
    <definedName name="____VB6" localSheetId="7">#REF!</definedName>
    <definedName name="____VB6">#REF!</definedName>
    <definedName name="___R" localSheetId="0">#REF!</definedName>
    <definedName name="___R" localSheetId="7">#REF!</definedName>
    <definedName name="___R">#REF!</definedName>
    <definedName name="___VB6" localSheetId="0">#REF!</definedName>
    <definedName name="___VB6" localSheetId="7">#REF!</definedName>
    <definedName name="___VB6">#REF!</definedName>
    <definedName name="__R" localSheetId="0">#REF!</definedName>
    <definedName name="__R" localSheetId="7">#REF!</definedName>
    <definedName name="__R">#REF!</definedName>
    <definedName name="__VB6" localSheetId="0">#REF!</definedName>
    <definedName name="__VB6" localSheetId="7">#REF!</definedName>
    <definedName name="__VB6">#REF!</definedName>
    <definedName name="_1">#N/A</definedName>
    <definedName name="_1____MÃO_DE_OBRA_DIRETA" localSheetId="0">#REF!</definedName>
    <definedName name="_1____MÃO_DE_OBRA_DIRETA" localSheetId="7">#REF!</definedName>
    <definedName name="_1____MÃO_DE_OBRA_DIRETA">#REF!</definedName>
    <definedName name="_11">#N/A</definedName>
    <definedName name="_13.1___MATERIAL_CONSUMO" localSheetId="0">#REF!</definedName>
    <definedName name="_13.1___MATERIAL_CONSUMO" localSheetId="7">#REF!</definedName>
    <definedName name="_13.1___MATERIAL_CONSUMO">#REF!</definedName>
    <definedName name="_13.2___MATERIAL_APLICAÇÃO" localSheetId="0">#REF!</definedName>
    <definedName name="_13.2___MATERIAL_APLICAÇÃO" localSheetId="7">#REF!</definedName>
    <definedName name="_13.2___MATERIAL_APLICAÇÃO">#REF!</definedName>
    <definedName name="_13.3__FERRAMENTAS" localSheetId="0">#REF!</definedName>
    <definedName name="_13.3__FERRAMENTAS" localSheetId="7">#REF!</definedName>
    <definedName name="_13.3__FERRAMENTAS">#REF!</definedName>
    <definedName name="_13____MATERIAIS_E_FERRAMENTAS" localSheetId="0">#REF!</definedName>
    <definedName name="_13____MATERIAIS_E_FERRAMENTAS" localSheetId="7">#REF!</definedName>
    <definedName name="_13____MATERIAIS_E_FERRAMENTAS">#REF!</definedName>
    <definedName name="_14____MATERIAL_DE_SEGURANÇA" localSheetId="0">#REF!</definedName>
    <definedName name="_14____MATERIAL_DE_SEGURANÇA" localSheetId="7">#REF!</definedName>
    <definedName name="_14____MATERIAL_DE_SEGURANÇA">#REF!</definedName>
    <definedName name="_15____DIVERSOS" localSheetId="0">#REF!</definedName>
    <definedName name="_15____DIVERSOS" localSheetId="7">#REF!</definedName>
    <definedName name="_15____DIVERSOS">#REF!</definedName>
    <definedName name="_16.1___EQUIPAMENTOS_MAIORES" localSheetId="0">#REF!</definedName>
    <definedName name="_16.1___EQUIPAMENTOS_MAIORES" localSheetId="7">#REF!</definedName>
    <definedName name="_16.1___EQUIPAMENTOS_MAIORES">#REF!</definedName>
    <definedName name="_16.2___EQUIPAMENTOS_MENORES" localSheetId="0">#REF!</definedName>
    <definedName name="_16.2___EQUIPAMENTOS_MENORES" localSheetId="7">#REF!</definedName>
    <definedName name="_16.2___EQUIPAMENTOS_MENORES">#REF!</definedName>
    <definedName name="_16.3___VEÍCULOS" localSheetId="0">#REF!</definedName>
    <definedName name="_16.3___VEÍCULOS" localSheetId="7">#REF!</definedName>
    <definedName name="_16.3___VEÍCULOS">#REF!</definedName>
    <definedName name="_16.4___COMBÚSTIVEL" localSheetId="0">#REF!</definedName>
    <definedName name="_16.4___COMBÚSTIVEL" localSheetId="7">#REF!</definedName>
    <definedName name="_16.4___COMBÚSTIVEL">#REF!</definedName>
    <definedName name="_16.5___EQUIPAMENTOS_DE_ESCRITÓRIO" localSheetId="0">#REF!</definedName>
    <definedName name="_16.5___EQUIPAMENTOS_DE_ESCRITÓRIO" localSheetId="7">#REF!</definedName>
    <definedName name="_16.5___EQUIPAMENTOS_DE_ESCRITÓRIO">#REF!</definedName>
    <definedName name="_16___EQUIPAMENTOS" localSheetId="0">#REF!</definedName>
    <definedName name="_16___EQUIPAMENTOS" localSheetId="7">#REF!</definedName>
    <definedName name="_16___EQUIPAMENTOS">#REF!</definedName>
    <definedName name="_17.1_MENSALISTA" localSheetId="0">#REF!</definedName>
    <definedName name="_17.1_MENSALISTA" localSheetId="7">#REF!</definedName>
    <definedName name="_17.1_MENSALISTA">#REF!</definedName>
    <definedName name="_17.2___HORISTA" localSheetId="0">#REF!</definedName>
    <definedName name="_17.2___HORISTA" localSheetId="7">#REF!</definedName>
    <definedName name="_17.2___HORISTA">#REF!</definedName>
    <definedName name="_17___DIREÇÃO_TÉCNICA_ADMINISTRATIVA" localSheetId="0">#REF!</definedName>
    <definedName name="_17___DIREÇÃO_TÉCNICA_ADMINISTRATIVA" localSheetId="7">#REF!</definedName>
    <definedName name="_17___DIREÇÃO_TÉCNICA_ADMINISTRATIVA">#REF!</definedName>
    <definedName name="_18___CANTEIRO___INSTALAÇÃO___MANUTENÇÃO" localSheetId="0">#REF!</definedName>
    <definedName name="_18___CANTEIRO___INSTALAÇÃO___MANUTENÇÃO" localSheetId="7">#REF!</definedName>
    <definedName name="_18___CANTEIRO___INSTALAÇÃO___MANUTENÇÃO">#REF!</definedName>
    <definedName name="_19___TRANSPORTE_DE_PESSOAL" localSheetId="0">#REF!</definedName>
    <definedName name="_19___TRANSPORTE_DE_PESSOAL" localSheetId="7">#REF!</definedName>
    <definedName name="_19___TRANSPORTE_DE_PESSOAL">#REF!</definedName>
    <definedName name="_2">#N/A</definedName>
    <definedName name="_20___MOBILIZAÇÃO___DESMOBILIZAÇÃO" localSheetId="0">#REF!</definedName>
    <definedName name="_20___MOBILIZAÇÃO___DESMOBILIZAÇÃO" localSheetId="7">#REF!</definedName>
    <definedName name="_20___MOBILIZAÇÃO___DESMOBILIZAÇÃO">#REF!</definedName>
    <definedName name="_21___REFEIÇÃO_REFEITÓRIO" localSheetId="0">#REF!</definedName>
    <definedName name="_21___REFEIÇÃO_REFEITÓRIO" localSheetId="7">#REF!</definedName>
    <definedName name="_21___REFEIÇÃO_REFEITÓRIO">#REF!</definedName>
    <definedName name="_22">#N/A</definedName>
    <definedName name="_22___VÁRIOS" localSheetId="0">#REF!</definedName>
    <definedName name="_22___VÁRIOS" localSheetId="7">#REF!</definedName>
    <definedName name="_22___VÁRIOS">#REF!</definedName>
    <definedName name="_23___SERVIÇOS_DE_TERCEIROS" localSheetId="0">#REF!</definedName>
    <definedName name="_23___SERVIÇOS_DE_TERCEIROS" localSheetId="7">#REF!</definedName>
    <definedName name="_23___SERVIÇOS_DE_TERCEIROS">#REF!</definedName>
    <definedName name="_Fill" localSheetId="0" hidden="1">#REF!</definedName>
    <definedName name="_Fill" localSheetId="7" hidden="1">#REF!</definedName>
    <definedName name="_Fill" hidden="1">#REF!</definedName>
    <definedName name="_xlnm._FilterDatabase" localSheetId="1" hidden="1">ARQUITETURA!$A$9:$L$101</definedName>
    <definedName name="_xlnm._FilterDatabase" localSheetId="2" hidden="1">CIVIL!$A$9:$L$42</definedName>
    <definedName name="_xlnm._FilterDatabase" localSheetId="3" hidden="1">ELÉTRICA!$A$9:$L$48</definedName>
    <definedName name="_xlnm._FilterDatabase" localSheetId="4" hidden="1">HVAC!$A$9:$L$41</definedName>
    <definedName name="_xlnm._FilterDatabase" localSheetId="7" hidden="1">RESUMO!$A$5:$O$5</definedName>
    <definedName name="_xlnm._FilterDatabase" localSheetId="5" hidden="1">SPCI!$A$9:$L$22</definedName>
    <definedName name="_xlnm._FilterDatabase" localSheetId="6" hidden="1">TELECOM!$A$9:$L$56</definedName>
    <definedName name="_Order1" hidden="1">255</definedName>
    <definedName name="_Order2" hidden="1">0</definedName>
    <definedName name="_Parse_Out" localSheetId="0" hidden="1">#REF!</definedName>
    <definedName name="_Parse_Out" localSheetId="7" hidden="1">#REF!</definedName>
    <definedName name="_Parse_Out" hidden="1">#REF!</definedName>
    <definedName name="_R" localSheetId="0">#REF!</definedName>
    <definedName name="_R" localSheetId="7">#REF!</definedName>
    <definedName name="_R">#REF!</definedName>
    <definedName name="_Regression_X" localSheetId="0" hidden="1">#REF!</definedName>
    <definedName name="_Regression_X" localSheetId="7" hidden="1">#REF!</definedName>
    <definedName name="_Regression_X" hidden="1">#REF!</definedName>
    <definedName name="_VB6" localSheetId="0">#REF!</definedName>
    <definedName name="_VB6" localSheetId="7">#REF!</definedName>
    <definedName name="_VB6">#REF!</definedName>
    <definedName name="A" localSheetId="0">#REF!</definedName>
    <definedName name="A" localSheetId="7">#REF!</definedName>
    <definedName name="A">#REF!</definedName>
    <definedName name="A_IMPRESI_N_IM" localSheetId="7">#REF!</definedName>
    <definedName name="A_IMPRESI_N_IM">#REF!</definedName>
    <definedName name="A1OO" localSheetId="0">#REF!</definedName>
    <definedName name="A1OO" localSheetId="7">#REF!</definedName>
    <definedName name="A1OO">#REF!</definedName>
    <definedName name="AA1OO" localSheetId="0">#REF!</definedName>
    <definedName name="AA1OO" localSheetId="7">#REF!</definedName>
    <definedName name="AA1OO">#REF!</definedName>
    <definedName name="AAA" localSheetId="0">#REF!</definedName>
    <definedName name="AAA" localSheetId="7">#REF!</definedName>
    <definedName name="AAA">#REF!</definedName>
    <definedName name="AAAAAAA" localSheetId="0">#REF!</definedName>
    <definedName name="AAAAAAA" localSheetId="7">#REF!</definedName>
    <definedName name="AAAAAAA">#REF!</definedName>
    <definedName name="AAAAAAAABBBBB" localSheetId="0">#REF!</definedName>
    <definedName name="AAAAAAAABBBBB" localSheetId="7">#REF!</definedName>
    <definedName name="AAAAAAAABBBBB">#REF!</definedName>
    <definedName name="AAB" localSheetId="7">#REF!</definedName>
    <definedName name="AAB">#REF!</definedName>
    <definedName name="AABABBAA" localSheetId="7">#REF!</definedName>
    <definedName name="AABABBAA">#REF!</definedName>
    <definedName name="AABABBBABABAB" localSheetId="7">#REF!</definedName>
    <definedName name="AABABBBABABAB">#REF!</definedName>
    <definedName name="AAC" localSheetId="7">#REF!</definedName>
    <definedName name="AAC">#REF!</definedName>
    <definedName name="ABAABBABABBB" localSheetId="7">#REF!</definedName>
    <definedName name="ABAABBABABBB">#REF!</definedName>
    <definedName name="ABABABABAB" localSheetId="7">#REF!</definedName>
    <definedName name="ABABABABAB">#REF!</definedName>
    <definedName name="ABABABABBAB" localSheetId="7">#REF!</definedName>
    <definedName name="ABABABABBAB">#REF!</definedName>
    <definedName name="ABABABBAB" localSheetId="7">#REF!</definedName>
    <definedName name="ABABABBAB">#REF!</definedName>
    <definedName name="ABABBAAB" localSheetId="7">#REF!</definedName>
    <definedName name="ABABBAAB">#REF!</definedName>
    <definedName name="ABABBABABAB" localSheetId="7">#REF!</definedName>
    <definedName name="ABABBABABAB">#REF!</definedName>
    <definedName name="ABABBBABBA" localSheetId="7">#REF!</definedName>
    <definedName name="ABABBBABBA">#REF!</definedName>
    <definedName name="ABB" localSheetId="7">#REF!</definedName>
    <definedName name="ABB">#REF!</definedName>
    <definedName name="ABBAABBABAB" localSheetId="7">#REF!</definedName>
    <definedName name="ABBAABBABAB">#REF!</definedName>
    <definedName name="ABBABABABB" localSheetId="7">#REF!</definedName>
    <definedName name="ABBABABABB">#REF!</definedName>
    <definedName name="ABBB" localSheetId="7">#REF!</definedName>
    <definedName name="ABBB">#REF!</definedName>
    <definedName name="ABBBAABABBBB" localSheetId="7">#REF!</definedName>
    <definedName name="ABBBAABABBBB">#REF!</definedName>
    <definedName name="ABBBBB" localSheetId="7">#REF!</definedName>
    <definedName name="ABBBBB">#REF!</definedName>
    <definedName name="ABBBBBBBBBBBBB" localSheetId="7">#REF!</definedName>
    <definedName name="ABBBBBBBBBBBBB">#REF!</definedName>
    <definedName name="ABBBBBBBBBBBBBB" localSheetId="7">#REF!</definedName>
    <definedName name="ABBBBBBBBBBBBBB">#REF!</definedName>
    <definedName name="ABCD" localSheetId="7">#REF!</definedName>
    <definedName name="ABCD">#REF!</definedName>
    <definedName name="ADALBERTO" localSheetId="0">#REF!</definedName>
    <definedName name="ADALBERTO" localSheetId="7">#REF!</definedName>
    <definedName name="ADALBERTO">#REF!</definedName>
    <definedName name="AJUDA" localSheetId="0">#REF!</definedName>
    <definedName name="AJUDA" localSheetId="7">#REF!</definedName>
    <definedName name="AJUDA">#REF!</definedName>
    <definedName name="Ajudante" localSheetId="0">#REF!</definedName>
    <definedName name="Ajudante" localSheetId="7">#REF!</definedName>
    <definedName name="Ajudante">#REF!</definedName>
    <definedName name="Andaimes" localSheetId="0">#REF!</definedName>
    <definedName name="Andaimes" localSheetId="7">#REF!</definedName>
    <definedName name="Andaimes">#REF!</definedName>
    <definedName name="Apoio" localSheetId="0">#REF!</definedName>
    <definedName name="Apoio" localSheetId="7">#REF!</definedName>
    <definedName name="Apoio">#REF!</definedName>
    <definedName name="_xlnm.Print_Area" localSheetId="0">INSTRUÇÕES!$A$1:$Y$36</definedName>
    <definedName name="_xlnm.Print_Area">#REF!</definedName>
    <definedName name="Área_impressão_IM">#N/A</definedName>
    <definedName name="AreaEightThreeZero" localSheetId="0">#REF!</definedName>
    <definedName name="AreaEightThreeZero" localSheetId="7">#REF!</definedName>
    <definedName name="AreaEightThreeZero">#REF!</definedName>
    <definedName name="AreaFiveOneZero" localSheetId="0">#REF!</definedName>
    <definedName name="AreaFiveOneZero" localSheetId="7">#REF!</definedName>
    <definedName name="AreaFiveOneZero">#REF!</definedName>
    <definedName name="AreaFiveSevenZero" localSheetId="0">#REF!</definedName>
    <definedName name="AreaFiveSevenZero" localSheetId="7">#REF!</definedName>
    <definedName name="AreaFiveSevenZero">#REF!</definedName>
    <definedName name="AreaFiveTwoZero" localSheetId="0">#REF!</definedName>
    <definedName name="AreaFiveTwoZero" localSheetId="7">#REF!</definedName>
    <definedName name="AreaFiveTwoZero">#REF!</definedName>
    <definedName name="AreaFourFourZero" localSheetId="0">#REF!</definedName>
    <definedName name="AreaFourFourZero" localSheetId="7">#REF!</definedName>
    <definedName name="AreaFourFourZero">#REF!</definedName>
    <definedName name="AreaFourOneZero" localSheetId="0">#REF!</definedName>
    <definedName name="AreaFourOneZero" localSheetId="7">#REF!</definedName>
    <definedName name="AreaFourOneZero">#REF!</definedName>
    <definedName name="AreaFourTwoZero" localSheetId="0">#REF!</definedName>
    <definedName name="AreaFourTwoZero" localSheetId="7">#REF!</definedName>
    <definedName name="AreaFourTwoZero">#REF!</definedName>
    <definedName name="AreaNineEightFour" localSheetId="0">#REF!</definedName>
    <definedName name="AreaNineEightFour" localSheetId="7">#REF!</definedName>
    <definedName name="AreaNineEightFour">#REF!</definedName>
    <definedName name="AreaNineEightTwo" localSheetId="0">#REF!</definedName>
    <definedName name="AreaNineEightTwo" localSheetId="7">#REF!</definedName>
    <definedName name="AreaNineEightTwo">#REF!</definedName>
    <definedName name="AreaNineEightZero" localSheetId="0">#REF!</definedName>
    <definedName name="AreaNineEightZero" localSheetId="7">#REF!</definedName>
    <definedName name="AreaNineEightZero">#REF!</definedName>
    <definedName name="AreaNineFourZero" localSheetId="0">#REF!</definedName>
    <definedName name="AreaNineFourZero" localSheetId="7">#REF!</definedName>
    <definedName name="AreaNineFourZero">#REF!</definedName>
    <definedName name="AreaNineNineZero" localSheetId="0">#REF!</definedName>
    <definedName name="AreaNineNineZero" localSheetId="7">#REF!</definedName>
    <definedName name="AreaNineNineZero">#REF!</definedName>
    <definedName name="AreaNineSixZero" localSheetId="0">#REF!</definedName>
    <definedName name="AreaNineSixZero" localSheetId="7">#REF!</definedName>
    <definedName name="AreaNineSixZero">#REF!</definedName>
    <definedName name="AreaNineThreeZero" localSheetId="0">#REF!</definedName>
    <definedName name="AreaNineThreeZero" localSheetId="7">#REF!</definedName>
    <definedName name="AreaNineThreeZero">#REF!</definedName>
    <definedName name="AreaNineTwoZero" localSheetId="0">#REF!</definedName>
    <definedName name="AreaNineTwoZero" localSheetId="7">#REF!</definedName>
    <definedName name="AreaNineTwoZero">#REF!</definedName>
    <definedName name="AreaOneOneZero" localSheetId="0">#REF!</definedName>
    <definedName name="AreaOneOneZero" localSheetId="7">#REF!</definedName>
    <definedName name="AreaOneOneZero">#REF!</definedName>
    <definedName name="AreaOneThreeZero" localSheetId="0">#REF!</definedName>
    <definedName name="AreaOneThreeZero" localSheetId="7">#REF!</definedName>
    <definedName name="AreaOneThreeZero">#REF!</definedName>
    <definedName name="AreaOneTwoZero" localSheetId="0">#REF!</definedName>
    <definedName name="AreaOneTwoZero" localSheetId="7">#REF!</definedName>
    <definedName name="AreaOneTwoZero">#REF!</definedName>
    <definedName name="AreaSevenFiveZero" localSheetId="0">#REF!</definedName>
    <definedName name="AreaSevenFiveZero" localSheetId="7">#REF!</definedName>
    <definedName name="AreaSevenFiveZero">#REF!</definedName>
    <definedName name="AreaSevenFourZero" localSheetId="0">#REF!</definedName>
    <definedName name="AreaSevenFourZero" localSheetId="7">#REF!</definedName>
    <definedName name="AreaSevenFourZero">#REF!</definedName>
    <definedName name="AreaThreeFiveFive" localSheetId="0">#REF!</definedName>
    <definedName name="AreaThreeFiveFive" localSheetId="7">#REF!</definedName>
    <definedName name="AreaThreeFiveFive">#REF!</definedName>
    <definedName name="AreaThreeFiveFour" localSheetId="0">#REF!</definedName>
    <definedName name="AreaThreeFiveFour" localSheetId="7">#REF!</definedName>
    <definedName name="AreaThreeFiveFour">#REF!</definedName>
    <definedName name="AreaThreeFiveOne" localSheetId="0">#REF!</definedName>
    <definedName name="AreaThreeFiveOne" localSheetId="7">#REF!</definedName>
    <definedName name="AreaThreeFiveOne">#REF!</definedName>
    <definedName name="AreaThreeFiveSeven" localSheetId="0">#REF!</definedName>
    <definedName name="AreaThreeFiveSeven" localSheetId="7">#REF!</definedName>
    <definedName name="AreaThreeFiveSeven">#REF!</definedName>
    <definedName name="AreaThreeFiveSix" localSheetId="0">#REF!</definedName>
    <definedName name="AreaThreeFiveSix" localSheetId="7">#REF!</definedName>
    <definedName name="AreaThreeFiveSix">#REF!</definedName>
    <definedName name="AreaThreeFiveThree" localSheetId="0">#REF!</definedName>
    <definedName name="AreaThreeFiveThree" localSheetId="7">#REF!</definedName>
    <definedName name="AreaThreeFiveThree">#REF!</definedName>
    <definedName name="AreaThreeFiveTwo" localSheetId="0">#REF!</definedName>
    <definedName name="AreaThreeFiveTwo" localSheetId="7">#REF!</definedName>
    <definedName name="AreaThreeFiveTwo">#REF!</definedName>
    <definedName name="AreaThreeNineZero" localSheetId="0">#REF!</definedName>
    <definedName name="AreaThreeNineZero" localSheetId="7">#REF!</definedName>
    <definedName name="AreaThreeNineZero">#REF!</definedName>
    <definedName name="AreaThreeSevenFive" localSheetId="0">#REF!</definedName>
    <definedName name="AreaThreeSevenFive" localSheetId="7">#REF!</definedName>
    <definedName name="AreaThreeSevenFive">#REF!</definedName>
    <definedName name="AreaThreeSevenFour" localSheetId="0">#REF!</definedName>
    <definedName name="AreaThreeSevenFour" localSheetId="7">#REF!</definedName>
    <definedName name="AreaThreeSevenFour">#REF!</definedName>
    <definedName name="AreaThreeSevenOne" localSheetId="0">#REF!</definedName>
    <definedName name="AreaThreeSevenOne" localSheetId="7">#REF!</definedName>
    <definedName name="AreaThreeSevenOne">#REF!</definedName>
    <definedName name="AreaThreeSevenThree" localSheetId="0">#REF!</definedName>
    <definedName name="AreaThreeSevenThree" localSheetId="7">#REF!</definedName>
    <definedName name="AreaThreeSevenThree">#REF!</definedName>
    <definedName name="AreaThreeThreeFive" localSheetId="0">#REF!</definedName>
    <definedName name="AreaThreeThreeFive" localSheetId="7">#REF!</definedName>
    <definedName name="AreaThreeThreeFive">#REF!</definedName>
    <definedName name="AreaThreeThreeFour" localSheetId="0">#REF!</definedName>
    <definedName name="AreaThreeThreeFour" localSheetId="7">#REF!</definedName>
    <definedName name="AreaThreeThreeFour">#REF!</definedName>
    <definedName name="AreaThreeThreeOne" localSheetId="0">#REF!</definedName>
    <definedName name="AreaThreeThreeOne" localSheetId="7">#REF!</definedName>
    <definedName name="AreaThreeThreeOne">#REF!</definedName>
    <definedName name="AreaThreeThreeSix" localSheetId="0">#REF!</definedName>
    <definedName name="AreaThreeThreeSix" localSheetId="7">#REF!</definedName>
    <definedName name="AreaThreeThreeSix">#REF!</definedName>
    <definedName name="AreaThreeThreeThree" localSheetId="0">#REF!</definedName>
    <definedName name="AreaThreeThreeThree" localSheetId="7">#REF!</definedName>
    <definedName name="AreaThreeThreeThree">#REF!</definedName>
    <definedName name="AreaThreeThreeTwo" localSheetId="0">#REF!</definedName>
    <definedName name="AreaThreeThreeTwo" localSheetId="7">#REF!</definedName>
    <definedName name="AreaThreeThreeTwo">#REF!</definedName>
    <definedName name="AreaThreeTwoOne" localSheetId="0">#REF!</definedName>
    <definedName name="AreaThreeTwoOne" localSheetId="7">#REF!</definedName>
    <definedName name="AreaThreeTwoOne">#REF!</definedName>
    <definedName name="AreaThreeTwoTwo" localSheetId="0">#REF!</definedName>
    <definedName name="AreaThreeTwoTwo" localSheetId="7">#REF!</definedName>
    <definedName name="AreaThreeTwoTwo">#REF!</definedName>
    <definedName name="AreaTwoEightZero" localSheetId="0">#REF!</definedName>
    <definedName name="AreaTwoEightZero" localSheetId="7">#REF!</definedName>
    <definedName name="AreaTwoEightZero">#REF!</definedName>
    <definedName name="AreaTwoFiveZero" localSheetId="0">#REF!</definedName>
    <definedName name="AreaTwoFiveZero" localSheetId="7">#REF!</definedName>
    <definedName name="AreaTwoFiveZero">#REF!</definedName>
    <definedName name="AreaTwoFourZero" localSheetId="0">#REF!</definedName>
    <definedName name="AreaTwoFourZero" localSheetId="7">#REF!</definedName>
    <definedName name="AreaTwoFourZero">#REF!</definedName>
    <definedName name="AreaTwoOneZero" localSheetId="0">#REF!</definedName>
    <definedName name="AreaTwoOneZero" localSheetId="7">#REF!</definedName>
    <definedName name="AreaTwoOneZero">#REF!</definedName>
    <definedName name="AreaTwoThreeZero" localSheetId="0">#REF!</definedName>
    <definedName name="AreaTwoThreeZero" localSheetId="7">#REF!</definedName>
    <definedName name="AreaTwoThreeZero">#REF!</definedName>
    <definedName name="AreaTwoTwoZero" localSheetId="0">#REF!</definedName>
    <definedName name="AreaTwoTwoZero" localSheetId="7">#REF!</definedName>
    <definedName name="AreaTwoTwoZero">#REF!</definedName>
    <definedName name="Armador" localSheetId="0">#REF!</definedName>
    <definedName name="Armador" localSheetId="7">#REF!</definedName>
    <definedName name="Armador">#REF!</definedName>
    <definedName name="At" localSheetId="0">#REF!</definedName>
    <definedName name="At" localSheetId="7">#REF!</definedName>
    <definedName name="At">#REF!</definedName>
    <definedName name="auxiliar" localSheetId="0">#REF!</definedName>
    <definedName name="auxiliar" localSheetId="7">#REF!</definedName>
    <definedName name="auxiliar">#REF!</definedName>
    <definedName name="AVIÃO" localSheetId="0">#REF!</definedName>
    <definedName name="AVIÃO" localSheetId="7">#REF!</definedName>
    <definedName name="AVIÃO">#REF!</definedName>
    <definedName name="BAAABABAB" localSheetId="0">#REF!</definedName>
    <definedName name="BAAABABAB" localSheetId="7">#REF!</definedName>
    <definedName name="BAAABABAB">#REF!</definedName>
    <definedName name="BAABABABBAAB" localSheetId="0">#REF!</definedName>
    <definedName name="BAABABABBAAB" localSheetId="7">#REF!</definedName>
    <definedName name="BAABABABBAAB">#REF!</definedName>
    <definedName name="BAABBAABBABB" localSheetId="0">#REF!</definedName>
    <definedName name="BAABBAABBABB" localSheetId="7">#REF!</definedName>
    <definedName name="BAABBAABBABB">#REF!</definedName>
    <definedName name="BABAABABABBB" localSheetId="7">#REF!</definedName>
    <definedName name="BABAABABABBB">#REF!</definedName>
    <definedName name="BABAABABB" localSheetId="7">#REF!</definedName>
    <definedName name="BABAABABB">#REF!</definedName>
    <definedName name="BABAABBB" localSheetId="7">#REF!</definedName>
    <definedName name="BABAABBB">#REF!</definedName>
    <definedName name="BABABABAB" localSheetId="7">#REF!</definedName>
    <definedName name="BABABABAB">#REF!</definedName>
    <definedName name="BABABABABAAB" localSheetId="7">#REF!</definedName>
    <definedName name="BABABABABAAB">#REF!</definedName>
    <definedName name="BABABABABAB" localSheetId="7">#REF!</definedName>
    <definedName name="BABABABABAB">#REF!</definedName>
    <definedName name="BABABABABABA" localSheetId="7">#REF!</definedName>
    <definedName name="BABABABABABA">#REF!</definedName>
    <definedName name="BABABABBABB" localSheetId="7">#REF!</definedName>
    <definedName name="BABABABBABB">#REF!</definedName>
    <definedName name="BABABABBB" localSheetId="7">#REF!</definedName>
    <definedName name="BABABABBB">#REF!</definedName>
    <definedName name="BABABBBB" localSheetId="7">#REF!</definedName>
    <definedName name="BABABBBB">#REF!</definedName>
    <definedName name="BABBABABA" localSheetId="7">#REF!</definedName>
    <definedName name="BABBABABA">#REF!</definedName>
    <definedName name="BABBABABAAB" localSheetId="7">#REF!</definedName>
    <definedName name="BABBABABAAB">#REF!</definedName>
    <definedName name="_xlnm.Database">#REF!</definedName>
    <definedName name="BANGLADESH" localSheetId="7">#REF!</definedName>
    <definedName name="BANGLADESH">#REF!</definedName>
    <definedName name="bar" localSheetId="0" hidden="1">{#N/A,#N/A,FALSE,"GERAL";#N/A,#N/A,FALSE,"012-96";#N/A,#N/A,FALSE,"018-96";#N/A,#N/A,FALSE,"027-96";#N/A,#N/A,FALSE,"059-96";#N/A,#N/A,FALSE,"076-96";#N/A,#N/A,FALSE,"019-97";#N/A,#N/A,FALSE,"021-97";#N/A,#N/A,FALSE,"022-97";#N/A,#N/A,FALSE,"028-97"}</definedName>
    <definedName name="bar" localSheetId="7" hidden="1">{#N/A,#N/A,FALSE,"GERAL";#N/A,#N/A,FALSE,"012-96";#N/A,#N/A,FALSE,"018-96";#N/A,#N/A,FALSE,"027-96";#N/A,#N/A,FALSE,"059-96";#N/A,#N/A,FALSE,"076-96";#N/A,#N/A,FALSE,"019-97";#N/A,#N/A,FALSE,"021-97";#N/A,#N/A,FALSE,"022-97";#N/A,#N/A,FALSE,"028-97"}</definedName>
    <definedName name="bar" hidden="1">{#N/A,#N/A,FALSE,"GERAL";#N/A,#N/A,FALSE,"012-96";#N/A,#N/A,FALSE,"018-96";#N/A,#N/A,FALSE,"027-96";#N/A,#N/A,FALSE,"059-96";#N/A,#N/A,FALSE,"076-96";#N/A,#N/A,FALSE,"019-97";#N/A,#N/A,FALSE,"021-97";#N/A,#N/A,FALSE,"022-97";#N/A,#N/A,FALSE,"028-97"}</definedName>
    <definedName name="BBAABABABBA">#REF!</definedName>
    <definedName name="BBAABBAABAB" localSheetId="0">#REF!</definedName>
    <definedName name="BBAABBAABAB" localSheetId="7">#REF!</definedName>
    <definedName name="BBAABBAABAB">#REF!</definedName>
    <definedName name="BBAABBAABB" localSheetId="0">#REF!</definedName>
    <definedName name="BBAABBAABB" localSheetId="7">#REF!</definedName>
    <definedName name="BBAABBAABB">#REF!</definedName>
    <definedName name="BBAABBBABA" localSheetId="7">#REF!</definedName>
    <definedName name="BBAABBBABA">#REF!</definedName>
    <definedName name="BBABAABABAB" localSheetId="7">#REF!</definedName>
    <definedName name="BBABAABABAB">#REF!</definedName>
    <definedName name="BBABABBBBA" localSheetId="7">#REF!</definedName>
    <definedName name="BBABABBBBA">#REF!</definedName>
    <definedName name="BBB" localSheetId="7">#REF!</definedName>
    <definedName name="BBB">#REF!</definedName>
    <definedName name="BBC" localSheetId="7">#REF!</definedName>
    <definedName name="BBC">#REF!</definedName>
    <definedName name="BBD" localSheetId="7">#REF!</definedName>
    <definedName name="BBD">#REF!</definedName>
    <definedName name="BBE" localSheetId="7">#REF!</definedName>
    <definedName name="BBE">#REF!</definedName>
    <definedName name="BBF" localSheetId="7">#REF!</definedName>
    <definedName name="BBF">#REF!</definedName>
    <definedName name="BBG" localSheetId="7">#REF!</definedName>
    <definedName name="BBG">#REF!</definedName>
    <definedName name="BBH" localSheetId="7">#REF!</definedName>
    <definedName name="BBH">#REF!</definedName>
    <definedName name="BBI" localSheetId="7">#REF!</definedName>
    <definedName name="BBI">#REF!</definedName>
    <definedName name="BBJ" localSheetId="7">#REF!</definedName>
    <definedName name="BBJ">#REF!</definedName>
    <definedName name="BBK" localSheetId="7">#REF!</definedName>
    <definedName name="BBK">#REF!</definedName>
    <definedName name="BBL" localSheetId="7">#REF!</definedName>
    <definedName name="BBL">#REF!</definedName>
    <definedName name="BBM" localSheetId="7">#REF!</definedName>
    <definedName name="BBM">#REF!</definedName>
    <definedName name="BQ_TABLE1">#N/A</definedName>
    <definedName name="BRITAGEM" localSheetId="0" hidden="1">{#N/A,#N/A,FALSE,"GERAL";#N/A,#N/A,FALSE,"012-96";#N/A,#N/A,FALSE,"018-96";#N/A,#N/A,FALSE,"027-96";#N/A,#N/A,FALSE,"059-96";#N/A,#N/A,FALSE,"076-96";#N/A,#N/A,FALSE,"019-97";#N/A,#N/A,FALSE,"021-97";#N/A,#N/A,FALSE,"022-97";#N/A,#N/A,FALSE,"028-97"}</definedName>
    <definedName name="BRITAGEM" localSheetId="7" hidden="1">{#N/A,#N/A,FALSE,"GERAL";#N/A,#N/A,FALSE,"012-96";#N/A,#N/A,FALSE,"018-96";#N/A,#N/A,FALSE,"027-96";#N/A,#N/A,FALSE,"059-96";#N/A,#N/A,FALSE,"076-96";#N/A,#N/A,FALSE,"019-97";#N/A,#N/A,FALSE,"021-97";#N/A,#N/A,FALSE,"022-97";#N/A,#N/A,FALSE,"028-97"}</definedName>
    <definedName name="BRITAGEM" hidden="1">{#N/A,#N/A,FALSE,"GERAL";#N/A,#N/A,FALSE,"012-96";#N/A,#N/A,FALSE,"018-96";#N/A,#N/A,FALSE,"027-96";#N/A,#N/A,FALSE,"059-96";#N/A,#N/A,FALSE,"076-96";#N/A,#N/A,FALSE,"019-97";#N/A,#N/A,FALSE,"021-97";#N/A,#N/A,FALSE,"022-97";#N/A,#N/A,FALSE,"028-97"}</definedName>
    <definedName name="caca" localSheetId="0">#REF!</definedName>
    <definedName name="caca" localSheetId="7">#REF!</definedName>
    <definedName name="caca">#REF!</definedName>
    <definedName name="Calafate" localSheetId="0">#REF!</definedName>
    <definedName name="Calafate" localSheetId="7">#REF!</definedName>
    <definedName name="Calafate">#REF!</definedName>
    <definedName name="Caldeireiro" localSheetId="0">#REF!</definedName>
    <definedName name="Caldeireiro" localSheetId="7">#REF!</definedName>
    <definedName name="Caldeireiro">#REF!</definedName>
    <definedName name="campo1" localSheetId="0">#REF!</definedName>
    <definedName name="campo1" localSheetId="7">#REF!</definedName>
    <definedName name="campo1">#REF!</definedName>
    <definedName name="capamc2" localSheetId="0">#REF!</definedName>
    <definedName name="capamc2" localSheetId="7">#REF!</definedName>
    <definedName name="capamc2">#REF!</definedName>
    <definedName name="capamc3" localSheetId="0">#REF!</definedName>
    <definedName name="capamc3" localSheetId="7">#REF!</definedName>
    <definedName name="capamc3">#REF!</definedName>
    <definedName name="CAPAMC4" localSheetId="0">#REF!</definedName>
    <definedName name="CAPAMC4" localSheetId="7">#REF!</definedName>
    <definedName name="CAPAMC4">#REF!</definedName>
    <definedName name="CAPAMC5TG" localSheetId="7">#REF!</definedName>
    <definedName name="CAPAMC5TG">#REF!</definedName>
    <definedName name="capanom" localSheetId="7">#REF!</definedName>
    <definedName name="capanom">#REF!</definedName>
    <definedName name="capatc2" localSheetId="7">#REF!</definedName>
    <definedName name="capatc2">#REF!</definedName>
    <definedName name="capatc3" localSheetId="7">#REF!</definedName>
    <definedName name="capatc3">#REF!</definedName>
    <definedName name="CAPATC4" localSheetId="7">#REF!</definedName>
    <definedName name="CAPATC4">#REF!</definedName>
    <definedName name="capatg2" localSheetId="7">#REF!</definedName>
    <definedName name="capatg2">#REF!</definedName>
    <definedName name="CAPATG3" localSheetId="7">#REF!</definedName>
    <definedName name="CAPATG3">#REF!</definedName>
    <definedName name="capatg4" localSheetId="7">#REF!</definedName>
    <definedName name="capatg4">#REF!</definedName>
    <definedName name="Carpinteiro" localSheetId="7">#REF!</definedName>
    <definedName name="Carpinteiro">#REF!</definedName>
    <definedName name="Carvoeiro" localSheetId="7">#REF!</definedName>
    <definedName name="Carvoeiro">#REF!</definedName>
    <definedName name="CASH_FLOW" localSheetId="0">#REF!</definedName>
    <definedName name="CASH_FLOW" localSheetId="7">#REF!</definedName>
    <definedName name="CASH_FLOW">#REF!</definedName>
    <definedName name="Category" localSheetId="0">#REF!</definedName>
    <definedName name="Category" localSheetId="7">#REF!</definedName>
    <definedName name="Category">#REF!</definedName>
    <definedName name="CCC" localSheetId="0">#REF!</definedName>
    <definedName name="CCC" localSheetId="7">#REF!</definedName>
    <definedName name="CCC">#REF!</definedName>
    <definedName name="ccccc" localSheetId="0" hidden="1">{#N/A,#N/A,FALSE,"GERAL";#N/A,#N/A,FALSE,"012-96";#N/A,#N/A,FALSE,"018-96";#N/A,#N/A,FALSE,"027-96";#N/A,#N/A,FALSE,"059-96";#N/A,#N/A,FALSE,"076-96";#N/A,#N/A,FALSE,"019-97";#N/A,#N/A,FALSE,"021-97";#N/A,#N/A,FALSE,"022-97";#N/A,#N/A,FALSE,"028-97"}</definedName>
    <definedName name="ccccc" localSheetId="7" hidden="1">{#N/A,#N/A,FALSE,"GERAL";#N/A,#N/A,FALSE,"012-96";#N/A,#N/A,FALSE,"018-96";#N/A,#N/A,FALSE,"027-96";#N/A,#N/A,FALSE,"059-96";#N/A,#N/A,FALSE,"076-96";#N/A,#N/A,FALSE,"019-97";#N/A,#N/A,FALSE,"021-97";#N/A,#N/A,FALSE,"022-97";#N/A,#N/A,FALSE,"028-97"}</definedName>
    <definedName name="ccccc" hidden="1">{#N/A,#N/A,FALSE,"GERAL";#N/A,#N/A,FALSE,"012-96";#N/A,#N/A,FALSE,"018-96";#N/A,#N/A,FALSE,"027-96";#N/A,#N/A,FALSE,"059-96";#N/A,#N/A,FALSE,"076-96";#N/A,#N/A,FALSE,"019-97";#N/A,#N/A,FALSE,"021-97";#N/A,#N/A,FALSE,"022-97";#N/A,#N/A,FALSE,"028-97"}</definedName>
    <definedName name="CCD">#REF!</definedName>
    <definedName name="CCE" localSheetId="0">#REF!</definedName>
    <definedName name="CCE" localSheetId="7">#REF!</definedName>
    <definedName name="CCE">#REF!</definedName>
    <definedName name="CCF" localSheetId="0">#REF!</definedName>
    <definedName name="CCF" localSheetId="7">#REF!</definedName>
    <definedName name="CCF">#REF!</definedName>
    <definedName name="CCM" localSheetId="7">#REF!</definedName>
    <definedName name="CCM">#REF!</definedName>
    <definedName name="CFM" localSheetId="7">#REF!</definedName>
    <definedName name="CFM">#REF!</definedName>
    <definedName name="CFU" localSheetId="7">#REF!</definedName>
    <definedName name="CFU">#REF!</definedName>
    <definedName name="CODIGO" localSheetId="7">#REF!</definedName>
    <definedName name="CODIGO">#REF!</definedName>
    <definedName name="COMI" localSheetId="7">#REF!</definedName>
    <definedName name="COMI">#REF!</definedName>
    <definedName name="COMPRAS" localSheetId="0">#REF!</definedName>
    <definedName name="COMPRAS" localSheetId="7">#REF!</definedName>
    <definedName name="COMPRAS">#REF!</definedName>
    <definedName name="concorrentes" localSheetId="0" hidden="1">{#N/A,#N/A,FALSE,"Cronograma";#N/A,#N/A,FALSE,"Cronogr. 2"}</definedName>
    <definedName name="concorrentes" localSheetId="7" hidden="1">{#N/A,#N/A,FALSE,"Cronograma";#N/A,#N/A,FALSE,"Cronogr. 2"}</definedName>
    <definedName name="concorrentes" hidden="1">{#N/A,#N/A,FALSE,"Cronograma";#N/A,#N/A,FALSE,"Cronogr. 2"}</definedName>
    <definedName name="confmc" localSheetId="0">#REF!</definedName>
    <definedName name="confmc" localSheetId="7">#REF!</definedName>
    <definedName name="confmc">#REF!</definedName>
    <definedName name="conftc" localSheetId="0">#REF!</definedName>
    <definedName name="conftc" localSheetId="7">#REF!</definedName>
    <definedName name="conftc">#REF!</definedName>
    <definedName name="conftg" localSheetId="0">#REF!</definedName>
    <definedName name="conftg" localSheetId="7">#REF!</definedName>
    <definedName name="conftg">#REF!</definedName>
    <definedName name="CONT1" localSheetId="0">#REF!</definedName>
    <definedName name="CONT1" localSheetId="7">#REF!</definedName>
    <definedName name="CONT1">#REF!</definedName>
    <definedName name="CONT2" localSheetId="0">#REF!</definedName>
    <definedName name="CONT2" localSheetId="7">#REF!</definedName>
    <definedName name="CONT2">#REF!</definedName>
    <definedName name="CONT3" localSheetId="0">#REF!</definedName>
    <definedName name="CONT3" localSheetId="7">#REF!</definedName>
    <definedName name="CONT3">#REF!</definedName>
    <definedName name="CONT4" localSheetId="0">#REF!</definedName>
    <definedName name="CONT4" localSheetId="7">#REF!</definedName>
    <definedName name="CONT4">#REF!</definedName>
    <definedName name="CONT5" localSheetId="0">#REF!</definedName>
    <definedName name="CONT5" localSheetId="7">#REF!</definedName>
    <definedName name="CONT5">#REF!</definedName>
    <definedName name="CONT6" localSheetId="0">#REF!</definedName>
    <definedName name="CONT6" localSheetId="7">#REF!</definedName>
    <definedName name="CONT6">#REF!</definedName>
    <definedName name="CONT7" localSheetId="0">#REF!</definedName>
    <definedName name="CONT7" localSheetId="7">#REF!</definedName>
    <definedName name="CONT7">#REF!</definedName>
    <definedName name="CONT8" localSheetId="0">#REF!</definedName>
    <definedName name="CONT8" localSheetId="7">#REF!</definedName>
    <definedName name="CONT8">#REF!</definedName>
    <definedName name="CONT9" localSheetId="0">#REF!</definedName>
    <definedName name="CONT9" localSheetId="7">#REF!</definedName>
    <definedName name="CONT9">#REF!</definedName>
    <definedName name="CPV" localSheetId="0">#REF!</definedName>
    <definedName name="CPV" localSheetId="7">#REF!</definedName>
    <definedName name="CPV">#REF!</definedName>
    <definedName name="CRN_FIS" localSheetId="0">#REF!</definedName>
    <definedName name="CRN_FIS" localSheetId="7">#REF!</definedName>
    <definedName name="CRN_FIS">#REF!</definedName>
    <definedName name="ct" localSheetId="0">#REF!</definedName>
    <definedName name="ct" localSheetId="7">#REF!</definedName>
    <definedName name="ct">#REF!</definedName>
    <definedName name="cu" localSheetId="7">#REF!</definedName>
    <definedName name="cu">#REF!</definedName>
    <definedName name="CUSTO" localSheetId="7">#REF!</definedName>
    <definedName name="CUSTO">#REF!</definedName>
    <definedName name="CUSTO_DE_COMBUSTÍVEL_E_LUFRIFICANTES" localSheetId="0">#REF!</definedName>
    <definedName name="CUSTO_DE_COMBUSTÍVEL_E_LUFRIFICANTES" localSheetId="7">#REF!</definedName>
    <definedName name="CUSTO_DE_COMBUSTÍVEL_E_LUFRIFICANTES">#REF!</definedName>
    <definedName name="D">#N/A</definedName>
    <definedName name="DADOS" localSheetId="0">#REF!</definedName>
    <definedName name="DADOS" localSheetId="7">#REF!</definedName>
    <definedName name="DADOS">#REF!</definedName>
    <definedName name="DATA" localSheetId="0">#REF!</definedName>
    <definedName name="DATA" localSheetId="7">#REF!</definedName>
    <definedName name="DATA">#REF!</definedName>
    <definedName name="DDD" localSheetId="0">#REF!</definedName>
    <definedName name="DDD" localSheetId="7">#REF!</definedName>
    <definedName name="DDD">#REF!</definedName>
    <definedName name="ddddd" localSheetId="0" hidden="1">{#N/A,#N/A,FALSE,"GERAL";#N/A,#N/A,FALSE,"012-96";#N/A,#N/A,FALSE,"018-96";#N/A,#N/A,FALSE,"027-96";#N/A,#N/A,FALSE,"059-96";#N/A,#N/A,FALSE,"076-96";#N/A,#N/A,FALSE,"019-97";#N/A,#N/A,FALSE,"021-97";#N/A,#N/A,FALSE,"022-97";#N/A,#N/A,FALSE,"028-97"}</definedName>
    <definedName name="ddddd" localSheetId="7" hidden="1">{#N/A,#N/A,FALSE,"GERAL";#N/A,#N/A,FALSE,"012-96";#N/A,#N/A,FALSE,"018-96";#N/A,#N/A,FALSE,"027-96";#N/A,#N/A,FALSE,"059-96";#N/A,#N/A,FALSE,"076-96";#N/A,#N/A,FALSE,"019-97";#N/A,#N/A,FALSE,"021-97";#N/A,#N/A,FALSE,"022-97";#N/A,#N/A,FALSE,"028-97"}</definedName>
    <definedName name="ddddd" hidden="1">{#N/A,#N/A,FALSE,"GERAL";#N/A,#N/A,FALSE,"012-96";#N/A,#N/A,FALSE,"018-96";#N/A,#N/A,FALSE,"027-96";#N/A,#N/A,FALSE,"059-96";#N/A,#N/A,FALSE,"076-96";#N/A,#N/A,FALSE,"019-97";#N/A,#N/A,FALSE,"021-97";#N/A,#N/A,FALSE,"022-97";#N/A,#N/A,FALSE,"028-97"}</definedName>
    <definedName name="DDDDDDD">#REF!</definedName>
    <definedName name="DDE" localSheetId="0">#REF!</definedName>
    <definedName name="DDE" localSheetId="7">#REF!</definedName>
    <definedName name="DDE">#REF!</definedName>
    <definedName name="DDF" localSheetId="0">#REF!</definedName>
    <definedName name="DDF" localSheetId="7">#REF!</definedName>
    <definedName name="DDF">#REF!</definedName>
    <definedName name="DDG" localSheetId="7">#REF!</definedName>
    <definedName name="DDG">#REF!</definedName>
    <definedName name="DDH" localSheetId="7">#REF!</definedName>
    <definedName name="DDH">#REF!</definedName>
    <definedName name="DDI" localSheetId="7">#REF!</definedName>
    <definedName name="DDI">#REF!</definedName>
    <definedName name="DDJ" localSheetId="7">#REF!</definedName>
    <definedName name="DDJ">#REF!</definedName>
    <definedName name="DDK" localSheetId="7">#REF!</definedName>
    <definedName name="DDK">#REF!</definedName>
    <definedName name="DDL" localSheetId="7">#REF!</definedName>
    <definedName name="DDL">#REF!</definedName>
    <definedName name="DDM" localSheetId="7">#REF!</definedName>
    <definedName name="DDM">#REF!</definedName>
    <definedName name="Denominação" localSheetId="7">#REF!</definedName>
    <definedName name="Denominação">#REF!</definedName>
    <definedName name="DESCRITIVO1" localSheetId="7">#REF!</definedName>
    <definedName name="DESCRITIVO1">#REF!</definedName>
    <definedName name="desig" localSheetId="0">#REF!</definedName>
    <definedName name="desig" localSheetId="7">#REF!</definedName>
    <definedName name="desig">#REF!</definedName>
    <definedName name="Di" localSheetId="0">#REF!</definedName>
    <definedName name="Di" localSheetId="7">#REF!</definedName>
    <definedName name="Di">#REF!</definedName>
    <definedName name="DISCRIMINAÇÃO" localSheetId="0">#REF!</definedName>
    <definedName name="DISCRIMINAÇÃO" localSheetId="7">#REF!</definedName>
    <definedName name="DISCRIMINAÇÃO">#REF!</definedName>
    <definedName name="dispmc" localSheetId="0">#REF!</definedName>
    <definedName name="dispmc" localSheetId="7">#REF!</definedName>
    <definedName name="dispmc">#REF!</definedName>
    <definedName name="disptc" localSheetId="0">#REF!</definedName>
    <definedName name="disptc" localSheetId="7">#REF!</definedName>
    <definedName name="disptc">#REF!</definedName>
    <definedName name="disptg" localSheetId="0">#REF!</definedName>
    <definedName name="disptg" localSheetId="7">#REF!</definedName>
    <definedName name="disptg">#REF!</definedName>
    <definedName name="Dn" localSheetId="0">#REF!</definedName>
    <definedName name="Dn" localSheetId="7">#REF!</definedName>
    <definedName name="Dn">#REF!</definedName>
    <definedName name="Do" localSheetId="0">#REF!</definedName>
    <definedName name="Do" localSheetId="7">#REF!</definedName>
    <definedName name="Do">#REF!</definedName>
    <definedName name="DOLAR" localSheetId="0">#REF!</definedName>
    <definedName name="DOLAR" localSheetId="7">#REF!</definedName>
    <definedName name="DOLAR">#REF!</definedName>
    <definedName name="Dólar" localSheetId="0">#REF!</definedName>
    <definedName name="Dólar" localSheetId="7">#REF!</definedName>
    <definedName name="Dólar">#REF!</definedName>
    <definedName name="DPRE" localSheetId="0">#REF!</definedName>
    <definedName name="DPRE" localSheetId="7">#REF!</definedName>
    <definedName name="DPRE">#REF!</definedName>
    <definedName name="dsfs" localSheetId="0" hidden="1">{#N/A,#N/A,FALSE,"GERAL";#N/A,#N/A,FALSE,"012-96";#N/A,#N/A,FALSE,"018-96";#N/A,#N/A,FALSE,"027-96";#N/A,#N/A,FALSE,"059-96";#N/A,#N/A,FALSE,"076-96";#N/A,#N/A,FALSE,"019-97";#N/A,#N/A,FALSE,"021-97";#N/A,#N/A,FALSE,"022-97";#N/A,#N/A,FALSE,"028-97"}</definedName>
    <definedName name="dsfs" localSheetId="7" hidden="1">{#N/A,#N/A,FALSE,"GERAL";#N/A,#N/A,FALSE,"012-96";#N/A,#N/A,FALSE,"018-96";#N/A,#N/A,FALSE,"027-96";#N/A,#N/A,FALSE,"059-96";#N/A,#N/A,FALSE,"076-96";#N/A,#N/A,FALSE,"019-97";#N/A,#N/A,FALSE,"021-97";#N/A,#N/A,FALSE,"022-97";#N/A,#N/A,FALSE,"028-97"}</definedName>
    <definedName name="dsfs" hidden="1">{#N/A,#N/A,FALSE,"GERAL";#N/A,#N/A,FALSE,"012-96";#N/A,#N/A,FALSE,"018-96";#N/A,#N/A,FALSE,"027-96";#N/A,#N/A,FALSE,"059-96";#N/A,#N/A,FALSE,"076-96";#N/A,#N/A,FALSE,"019-97";#N/A,#N/A,FALSE,"021-97";#N/A,#N/A,FALSE,"022-97";#N/A,#N/A,FALSE,"028-97"}</definedName>
    <definedName name="DTFE" localSheetId="0">#REF!</definedName>
    <definedName name="DTFE" localSheetId="7">#REF!</definedName>
    <definedName name="DTFE">#REF!</definedName>
    <definedName name="DTFM" localSheetId="0">#REF!</definedName>
    <definedName name="DTFM" localSheetId="7">#REF!</definedName>
    <definedName name="DTFM">#REF!</definedName>
    <definedName name="DTL" localSheetId="0">#REF!</definedName>
    <definedName name="DTL" localSheetId="7">#REF!</definedName>
    <definedName name="DTL">#REF!</definedName>
    <definedName name="EASD" localSheetId="0">#REF!</definedName>
    <definedName name="EASD" localSheetId="7">#REF!</definedName>
    <definedName name="EASD">#REF!</definedName>
    <definedName name="EEE" localSheetId="0">#REF!</definedName>
    <definedName name="EEE" localSheetId="7">#REF!</definedName>
    <definedName name="EEE">#REF!</definedName>
    <definedName name="EEF" localSheetId="0">#REF!</definedName>
    <definedName name="EEF" localSheetId="7">#REF!</definedName>
    <definedName name="EEF">#REF!</definedName>
    <definedName name="EEG" localSheetId="7">#REF!</definedName>
    <definedName name="EEG">#REF!</definedName>
    <definedName name="EEH" localSheetId="7">#REF!</definedName>
    <definedName name="EEH">#REF!</definedName>
    <definedName name="EEI" localSheetId="7">#REF!</definedName>
    <definedName name="EEI">#REF!</definedName>
    <definedName name="EFETIVO" localSheetId="0">#REF!</definedName>
    <definedName name="EFETIVO" localSheetId="7">#REF!</definedName>
    <definedName name="EFETIVO">#REF!</definedName>
    <definedName name="Eletricista_F_C" localSheetId="0">#REF!</definedName>
    <definedName name="Eletricista_F_C" localSheetId="7">#REF!</definedName>
    <definedName name="Eletricista_F_C">#REF!</definedName>
    <definedName name="Eletricista_FC" localSheetId="0">#REF!</definedName>
    <definedName name="Eletricista_FC" localSheetId="7">#REF!</definedName>
    <definedName name="Eletricista_FC">#REF!</definedName>
    <definedName name="Eletricista_Mo" localSheetId="0">#REF!</definedName>
    <definedName name="Eletricista_Mo" localSheetId="7">#REF!</definedName>
    <definedName name="Eletricista_Mo">#REF!</definedName>
    <definedName name="Eletricista_Mont" localSheetId="7">#REF!</definedName>
    <definedName name="Eletricista_Mont">#REF!</definedName>
    <definedName name="EletricistaFC" localSheetId="7">#REF!</definedName>
    <definedName name="EletricistaFC">#REF!</definedName>
    <definedName name="Encanador" localSheetId="7">#REF!</definedName>
    <definedName name="Encanador">#REF!</definedName>
    <definedName name="Encarregado" localSheetId="7">#REF!</definedName>
    <definedName name="Encarregado">#REF!</definedName>
    <definedName name="ENG" localSheetId="0">#REF!</definedName>
    <definedName name="ENG" localSheetId="7">#REF!</definedName>
    <definedName name="ENG">#REF!</definedName>
    <definedName name="EQUIPAMENTO" localSheetId="0">#REF!</definedName>
    <definedName name="EQUIPAMENTO" localSheetId="7">#REF!</definedName>
    <definedName name="EQUIPAMENTO">#REF!</definedName>
    <definedName name="Esmerilhador" localSheetId="0">#REF!</definedName>
    <definedName name="Esmerilhador" localSheetId="7">#REF!</definedName>
    <definedName name="Esmerilhador">#REF!</definedName>
    <definedName name="ESPESSAMENTO" localSheetId="0" hidden="1">{#N/A,#N/A,FALSE,"GERAL";#N/A,#N/A,FALSE,"012-96";#N/A,#N/A,FALSE,"018-96";#N/A,#N/A,FALSE,"027-96";#N/A,#N/A,FALSE,"059-96";#N/A,#N/A,FALSE,"076-96";#N/A,#N/A,FALSE,"019-97";#N/A,#N/A,FALSE,"021-97";#N/A,#N/A,FALSE,"022-97";#N/A,#N/A,FALSE,"028-97"}</definedName>
    <definedName name="ESPESSAMENTO" localSheetId="7" hidden="1">{#N/A,#N/A,FALSE,"GERAL";#N/A,#N/A,FALSE,"012-96";#N/A,#N/A,FALSE,"018-96";#N/A,#N/A,FALSE,"027-96";#N/A,#N/A,FALSE,"059-96";#N/A,#N/A,FALSE,"076-96";#N/A,#N/A,FALSE,"019-97";#N/A,#N/A,FALSE,"021-97";#N/A,#N/A,FALSE,"022-97";#N/A,#N/A,FALSE,"028-97"}</definedName>
    <definedName name="ESPESSAMENTO" hidden="1">{#N/A,#N/A,FALSE,"GERAL";#N/A,#N/A,FALSE,"012-96";#N/A,#N/A,FALSE,"018-96";#N/A,#N/A,FALSE,"027-96";#N/A,#N/A,FALSE,"059-96";#N/A,#N/A,FALSE,"076-96";#N/A,#N/A,FALSE,"019-97";#N/A,#N/A,FALSE,"021-97";#N/A,#N/A,FALSE,"022-97";#N/A,#N/A,FALSE,"028-97"}</definedName>
    <definedName name="ESTRADA" localSheetId="0" hidden="1">{#N/A,#N/A,FALSE,"GERAL";#N/A,#N/A,FALSE,"012-96";#N/A,#N/A,FALSE,"018-96";#N/A,#N/A,FALSE,"027-96";#N/A,#N/A,FALSE,"059-96";#N/A,#N/A,FALSE,"076-96";#N/A,#N/A,FALSE,"019-97";#N/A,#N/A,FALSE,"021-97";#N/A,#N/A,FALSE,"022-97";#N/A,#N/A,FALSE,"028-97"}</definedName>
    <definedName name="ESTRADA" localSheetId="7" hidden="1">{#N/A,#N/A,FALSE,"GERAL";#N/A,#N/A,FALSE,"012-96";#N/A,#N/A,FALSE,"018-96";#N/A,#N/A,FALSE,"027-96";#N/A,#N/A,FALSE,"059-96";#N/A,#N/A,FALSE,"076-96";#N/A,#N/A,FALSE,"019-97";#N/A,#N/A,FALSE,"021-97";#N/A,#N/A,FALSE,"022-97";#N/A,#N/A,FALSE,"028-97"}</definedName>
    <definedName name="ESTRADA" hidden="1">{#N/A,#N/A,FALSE,"GERAL";#N/A,#N/A,FALSE,"012-96";#N/A,#N/A,FALSE,"018-96";#N/A,#N/A,FALSE,"027-96";#N/A,#N/A,FALSE,"059-96";#N/A,#N/A,FALSE,"076-96";#N/A,#N/A,FALSE,"019-97";#N/A,#N/A,FALSE,"021-97";#N/A,#N/A,FALSE,"022-97";#N/A,#N/A,FALSE,"028-97"}</definedName>
    <definedName name="etagig" localSheetId="0">#REF!</definedName>
    <definedName name="etagig" localSheetId="7">#REF!</definedName>
    <definedName name="etagig">#REF!</definedName>
    <definedName name="etagim" localSheetId="0">#REF!</definedName>
    <definedName name="etagim" localSheetId="7">#REF!</definedName>
    <definedName name="etagim">#REF!</definedName>
    <definedName name="etagit" localSheetId="0">#REF!</definedName>
    <definedName name="etagit" localSheetId="7">#REF!</definedName>
    <definedName name="etagit">#REF!</definedName>
    <definedName name="etatm" localSheetId="0">#REF!</definedName>
    <definedName name="etatm" localSheetId="7">#REF!</definedName>
    <definedName name="etatm">#REF!</definedName>
    <definedName name="etatmmc" localSheetId="0">#REF!</definedName>
    <definedName name="etatmmc" localSheetId="7">#REF!</definedName>
    <definedName name="etatmmc">#REF!</definedName>
    <definedName name="EXAMES_MÉDICOS" localSheetId="0">#REF!</definedName>
    <definedName name="EXAMES_MÉDICOS" localSheetId="7">#REF!</definedName>
    <definedName name="EXAMES_MÉDICOS">#REF!</definedName>
    <definedName name="fator" localSheetId="0">#REF!</definedName>
    <definedName name="fator" localSheetId="7">#REF!</definedName>
    <definedName name="fator">#REF!</definedName>
    <definedName name="FDDFDF" localSheetId="0" hidden="1">{#N/A,#N/A,FALSE,"GERAL";#N/A,#N/A,FALSE,"012-96";#N/A,#N/A,FALSE,"018-96";#N/A,#N/A,FALSE,"027-96";#N/A,#N/A,FALSE,"059-96";#N/A,#N/A,FALSE,"076-96";#N/A,#N/A,FALSE,"019-97";#N/A,#N/A,FALSE,"021-97";#N/A,#N/A,FALSE,"022-97";#N/A,#N/A,FALSE,"028-97"}</definedName>
    <definedName name="FDDFDF" localSheetId="7" hidden="1">{#N/A,#N/A,FALSE,"GERAL";#N/A,#N/A,FALSE,"012-96";#N/A,#N/A,FALSE,"018-96";#N/A,#N/A,FALSE,"027-96";#N/A,#N/A,FALSE,"059-96";#N/A,#N/A,FALSE,"076-96";#N/A,#N/A,FALSE,"019-97";#N/A,#N/A,FALSE,"021-97";#N/A,#N/A,FALSE,"022-97";#N/A,#N/A,FALSE,"028-97"}</definedName>
    <definedName name="FDDFDF" hidden="1">{#N/A,#N/A,FALSE,"GERAL";#N/A,#N/A,FALSE,"012-96";#N/A,#N/A,FALSE,"018-96";#N/A,#N/A,FALSE,"027-96";#N/A,#N/A,FALSE,"059-96";#N/A,#N/A,FALSE,"076-96";#N/A,#N/A,FALSE,"019-97";#N/A,#N/A,FALSE,"021-97";#N/A,#N/A,FALSE,"022-97";#N/A,#N/A,FALSE,"028-97"}</definedName>
    <definedName name="FEPeso">#REF!</definedName>
    <definedName name="FEVol" localSheetId="0">#REF!</definedName>
    <definedName name="FEVol" localSheetId="7">#REF!</definedName>
    <definedName name="FEVol">#REF!</definedName>
    <definedName name="FFF" localSheetId="0">#REF!</definedName>
    <definedName name="FFF" localSheetId="7">#REF!</definedName>
    <definedName name="FFF">#REF!</definedName>
    <definedName name="FFG" localSheetId="7">#REF!</definedName>
    <definedName name="FFG">#REF!</definedName>
    <definedName name="FFH" localSheetId="7">#REF!</definedName>
    <definedName name="FFH">#REF!</definedName>
    <definedName name="FFI" localSheetId="7">#REF!</definedName>
    <definedName name="FFI">#REF!</definedName>
    <definedName name="fifty" localSheetId="0">#REF!</definedName>
    <definedName name="fifty" localSheetId="7">#REF!</definedName>
    <definedName name="fifty">#REF!</definedName>
    <definedName name="filtragem" localSheetId="0" hidden="1">{#N/A,#N/A,FALSE,"GERAL";#N/A,#N/A,FALSE,"012-96";#N/A,#N/A,FALSE,"018-96";#N/A,#N/A,FALSE,"027-96";#N/A,#N/A,FALSE,"059-96";#N/A,#N/A,FALSE,"076-96";#N/A,#N/A,FALSE,"019-97";#N/A,#N/A,FALSE,"021-97";#N/A,#N/A,FALSE,"022-97";#N/A,#N/A,FALSE,"028-97"}</definedName>
    <definedName name="filtragem" localSheetId="7" hidden="1">{#N/A,#N/A,FALSE,"GERAL";#N/A,#N/A,FALSE,"012-96";#N/A,#N/A,FALSE,"018-96";#N/A,#N/A,FALSE,"027-96";#N/A,#N/A,FALSE,"059-96";#N/A,#N/A,FALSE,"076-96";#N/A,#N/A,FALSE,"019-97";#N/A,#N/A,FALSE,"021-97";#N/A,#N/A,FALSE,"022-97";#N/A,#N/A,FALSE,"028-97"}</definedName>
    <definedName name="filtragem" hidden="1">{#N/A,#N/A,FALSE,"GERAL";#N/A,#N/A,FALSE,"012-96";#N/A,#N/A,FALSE,"018-96";#N/A,#N/A,FALSE,"027-96";#N/A,#N/A,FALSE,"059-96";#N/A,#N/A,FALSE,"076-96";#N/A,#N/A,FALSE,"019-97";#N/A,#N/A,FALSE,"021-97";#N/A,#N/A,FALSE,"022-97";#N/A,#N/A,FALSE,"028-97"}</definedName>
    <definedName name="FiveA" localSheetId="0">#REF!</definedName>
    <definedName name="FiveA" localSheetId="7">#REF!</definedName>
    <definedName name="FiveA">#REF!</definedName>
    <definedName name="FiveB" localSheetId="0">#REF!</definedName>
    <definedName name="FiveB" localSheetId="7">#REF!</definedName>
    <definedName name="FiveB">#REF!</definedName>
    <definedName name="FiveC" localSheetId="0">#REF!</definedName>
    <definedName name="FiveC" localSheetId="7">#REF!</definedName>
    <definedName name="FiveC">#REF!</definedName>
    <definedName name="FiveD" localSheetId="0">#REF!</definedName>
    <definedName name="FiveD" localSheetId="7">#REF!</definedName>
    <definedName name="FiveD">#REF!</definedName>
    <definedName name="FiveE" localSheetId="0">#REF!</definedName>
    <definedName name="FiveE" localSheetId="7">#REF!</definedName>
    <definedName name="FiveE">#REF!</definedName>
    <definedName name="FiveF" localSheetId="0">#REF!</definedName>
    <definedName name="FiveF" localSheetId="7">#REF!</definedName>
    <definedName name="FiveF">#REF!</definedName>
    <definedName name="FiveG" localSheetId="0">#REF!</definedName>
    <definedName name="FiveG" localSheetId="7">#REF!</definedName>
    <definedName name="FiveG">#REF!</definedName>
    <definedName name="FiveH" localSheetId="0">#REF!</definedName>
    <definedName name="FiveH" localSheetId="7">#REF!</definedName>
    <definedName name="FiveH">#REF!</definedName>
    <definedName name="FiveI" localSheetId="0">#REF!</definedName>
    <definedName name="FiveI" localSheetId="7">#REF!</definedName>
    <definedName name="FiveI">#REF!</definedName>
    <definedName name="FiveJ" localSheetId="0">#REF!</definedName>
    <definedName name="FiveJ" localSheetId="7">#REF!</definedName>
    <definedName name="FiveJ">#REF!</definedName>
    <definedName name="FiveK" localSheetId="0">#REF!</definedName>
    <definedName name="FiveK" localSheetId="7">#REF!</definedName>
    <definedName name="FiveK">#REF!</definedName>
    <definedName name="FiveL" localSheetId="0">#REF!</definedName>
    <definedName name="FiveL" localSheetId="7">#REF!</definedName>
    <definedName name="FiveL">#REF!</definedName>
    <definedName name="FiveM" localSheetId="0">#REF!</definedName>
    <definedName name="FiveM" localSheetId="7">#REF!</definedName>
    <definedName name="FiveM">#REF!</definedName>
    <definedName name="FLOT" localSheetId="0" hidden="1">{#N/A,#N/A,FALSE,"GERAL";#N/A,#N/A,FALSE,"012-96";#N/A,#N/A,FALSE,"018-96";#N/A,#N/A,FALSE,"027-96";#N/A,#N/A,FALSE,"059-96";#N/A,#N/A,FALSE,"076-96";#N/A,#N/A,FALSE,"019-97";#N/A,#N/A,FALSE,"021-97";#N/A,#N/A,FALSE,"022-97";#N/A,#N/A,FALSE,"028-97"}</definedName>
    <definedName name="FLOT" localSheetId="7" hidden="1">{#N/A,#N/A,FALSE,"GERAL";#N/A,#N/A,FALSE,"012-96";#N/A,#N/A,FALSE,"018-96";#N/A,#N/A,FALSE,"027-96";#N/A,#N/A,FALSE,"059-96";#N/A,#N/A,FALSE,"076-96";#N/A,#N/A,FALSE,"019-97";#N/A,#N/A,FALSE,"021-97";#N/A,#N/A,FALSE,"022-97";#N/A,#N/A,FALSE,"028-97"}</definedName>
    <definedName name="FLOT" hidden="1">{#N/A,#N/A,FALSE,"GERAL";#N/A,#N/A,FALSE,"012-96";#N/A,#N/A,FALSE,"018-96";#N/A,#N/A,FALSE,"027-96";#N/A,#N/A,FALSE,"059-96";#N/A,#N/A,FALSE,"076-96";#N/A,#N/A,FALSE,"019-97";#N/A,#N/A,FALSE,"021-97";#N/A,#N/A,FALSE,"022-97";#N/A,#N/A,FALSE,"028-97"}</definedName>
    <definedName name="Fluidos" localSheetId="0">#REF!</definedName>
    <definedName name="Fluidos" localSheetId="7">#REF!</definedName>
    <definedName name="Fluidos">#REF!</definedName>
    <definedName name="FLUTUANTE2" localSheetId="0" hidden="1">{#N/A,#N/A,FALSE,"GERAL";#N/A,#N/A,FALSE,"012-96";#N/A,#N/A,FALSE,"018-96";#N/A,#N/A,FALSE,"027-96";#N/A,#N/A,FALSE,"059-96";#N/A,#N/A,FALSE,"076-96";#N/A,#N/A,FALSE,"019-97";#N/A,#N/A,FALSE,"021-97";#N/A,#N/A,FALSE,"022-97";#N/A,#N/A,FALSE,"028-97"}</definedName>
    <definedName name="FLUTUANTE2" localSheetId="7" hidden="1">{#N/A,#N/A,FALSE,"GERAL";#N/A,#N/A,FALSE,"012-96";#N/A,#N/A,FALSE,"018-96";#N/A,#N/A,FALSE,"027-96";#N/A,#N/A,FALSE,"059-96";#N/A,#N/A,FALSE,"076-96";#N/A,#N/A,FALSE,"019-97";#N/A,#N/A,FALSE,"021-97";#N/A,#N/A,FALSE,"022-97";#N/A,#N/A,FALSE,"028-97"}</definedName>
    <definedName name="FLUTUANTE2" hidden="1">{#N/A,#N/A,FALSE,"GERAL";#N/A,#N/A,FALSE,"012-96";#N/A,#N/A,FALSE,"018-96";#N/A,#N/A,FALSE,"027-96";#N/A,#N/A,FALSE,"059-96";#N/A,#N/A,FALSE,"076-96";#N/A,#N/A,FALSE,"019-97";#N/A,#N/A,FALSE,"021-97";#N/A,#N/A,FALSE,"022-97";#N/A,#N/A,FALSE,"028-97"}</definedName>
    <definedName name="FourA" localSheetId="0">#REF!</definedName>
    <definedName name="FourA" localSheetId="7">#REF!</definedName>
    <definedName name="FourA">#REF!</definedName>
    <definedName name="FourB" localSheetId="0">#REF!</definedName>
    <definedName name="FourB" localSheetId="7">#REF!</definedName>
    <definedName name="FourB">#REF!</definedName>
    <definedName name="FourC" localSheetId="0">#REF!</definedName>
    <definedName name="FourC" localSheetId="7">#REF!</definedName>
    <definedName name="FourC">#REF!</definedName>
    <definedName name="FourD" localSheetId="0">#REF!</definedName>
    <definedName name="FourD" localSheetId="7">#REF!</definedName>
    <definedName name="FourD">#REF!</definedName>
    <definedName name="FourE" localSheetId="0">#REF!</definedName>
    <definedName name="FourE" localSheetId="7">#REF!</definedName>
    <definedName name="FourE">#REF!</definedName>
    <definedName name="FourF" localSheetId="0">#REF!</definedName>
    <definedName name="FourF" localSheetId="7">#REF!</definedName>
    <definedName name="FourF">#REF!</definedName>
    <definedName name="FourG" localSheetId="0">#REF!</definedName>
    <definedName name="FourG" localSheetId="7">#REF!</definedName>
    <definedName name="FourG">#REF!</definedName>
    <definedName name="FourH" localSheetId="0">#REF!</definedName>
    <definedName name="FourH" localSheetId="7">#REF!</definedName>
    <definedName name="FourH">#REF!</definedName>
    <definedName name="FourI" localSheetId="0">#REF!</definedName>
    <definedName name="FourI" localSheetId="7">#REF!</definedName>
    <definedName name="FourI">#REF!</definedName>
    <definedName name="FourJ" localSheetId="0">#REF!</definedName>
    <definedName name="FourJ" localSheetId="7">#REF!</definedName>
    <definedName name="FourJ">#REF!</definedName>
    <definedName name="FourK" localSheetId="0">#REF!</definedName>
    <definedName name="FourK" localSheetId="7">#REF!</definedName>
    <definedName name="FourK">#REF!</definedName>
    <definedName name="FourL" localSheetId="0">#REF!</definedName>
    <definedName name="FourL" localSheetId="7">#REF!</definedName>
    <definedName name="FourL">#REF!</definedName>
    <definedName name="Fourm" localSheetId="0">#REF!</definedName>
    <definedName name="Fourm" localSheetId="7">#REF!</definedName>
    <definedName name="Fourm">#REF!</definedName>
    <definedName name="FRT" localSheetId="0">#REF!</definedName>
    <definedName name="FRT" localSheetId="7">#REF!</definedName>
    <definedName name="FRT">#REF!</definedName>
    <definedName name="Funileiro" localSheetId="0">#REF!</definedName>
    <definedName name="Funileiro" localSheetId="7">#REF!</definedName>
    <definedName name="Funileiro">#REF!</definedName>
    <definedName name="GGG" localSheetId="0">#REF!</definedName>
    <definedName name="GGG" localSheetId="7">#REF!</definedName>
    <definedName name="GGG">#REF!</definedName>
    <definedName name="GGH" localSheetId="7">#REF!</definedName>
    <definedName name="GGH">#REF!</definedName>
    <definedName name="GGI" localSheetId="7">#REF!</definedName>
    <definedName name="GGI">#REF!</definedName>
    <definedName name="GGJ" localSheetId="7">#REF!</definedName>
    <definedName name="GGJ">#REF!</definedName>
    <definedName name="_xlnm.Recorder">#REF!</definedName>
    <definedName name="groelandia" localSheetId="7">#REF!</definedName>
    <definedName name="groelandia">#REF!</definedName>
    <definedName name="HHH" localSheetId="7">#REF!</definedName>
    <definedName name="HHH">#REF!</definedName>
    <definedName name="HHI" localSheetId="7">#REF!</definedName>
    <definedName name="HHI">#REF!</definedName>
    <definedName name="HHJ" localSheetId="7">#REF!</definedName>
    <definedName name="HHJ">#REF!</definedName>
    <definedName name="HHK" localSheetId="7">#REF!</definedName>
    <definedName name="HHK">#REF!</definedName>
    <definedName name="I" localSheetId="0">#REF!</definedName>
    <definedName name="I" localSheetId="7">#REF!</definedName>
    <definedName name="I">#REF!</definedName>
    <definedName name="ICMS" localSheetId="0">#REF!</definedName>
    <definedName name="ICMS" localSheetId="7">#REF!</definedName>
    <definedName name="ICMS">#REF!</definedName>
    <definedName name="II" localSheetId="0">#REF!</definedName>
    <definedName name="II" localSheetId="7">#REF!</definedName>
    <definedName name="II">#REF!</definedName>
    <definedName name="III" localSheetId="0">#REF!</definedName>
    <definedName name="III" localSheetId="7">#REF!</definedName>
    <definedName name="III">#REF!</definedName>
    <definedName name="IIIA" localSheetId="7">#REF!</definedName>
    <definedName name="IIIA">#REF!</definedName>
    <definedName name="IMP_03" localSheetId="0">#REF!</definedName>
    <definedName name="IMP_03" localSheetId="7">#REF!</definedName>
    <definedName name="IMP_03">#REF!</definedName>
    <definedName name="INDICE" localSheetId="0">#REF!</definedName>
    <definedName name="INDICE" localSheetId="7">#REF!</definedName>
    <definedName name="INDICE">#REF!</definedName>
    <definedName name="InhaltsvezSUMMEN" localSheetId="0">#REF!</definedName>
    <definedName name="InhaltsvezSUMMEN" localSheetId="7">#REF!</definedName>
    <definedName name="InhaltsvezSUMMEN">#REF!</definedName>
    <definedName name="Início_do_projeto" localSheetId="0">#REF!</definedName>
    <definedName name="Início_do_projeto">#REF!</definedName>
    <definedName name="Instr_Controle" localSheetId="0">#REF!</definedName>
    <definedName name="Instr_Controle" localSheetId="7">#REF!</definedName>
    <definedName name="Instr_Controle">#REF!</definedName>
    <definedName name="Instrum_Con" localSheetId="0">#REF!</definedName>
    <definedName name="Instrum_Con" localSheetId="7">#REF!</definedName>
    <definedName name="Instrum_Con">#REF!</definedName>
    <definedName name="Instrum_Controle" localSheetId="7">#REF!</definedName>
    <definedName name="Instrum_Controle">#REF!</definedName>
    <definedName name="Instrum_Mo" localSheetId="7">#REF!</definedName>
    <definedName name="Instrum_Mo">#REF!</definedName>
    <definedName name="Instrum_Montador" localSheetId="7">#REF!</definedName>
    <definedName name="Instrum_Montador">#REF!</definedName>
    <definedName name="Instrum_Tubista" localSheetId="7">#REF!</definedName>
    <definedName name="Instrum_Tubista">#REF!</definedName>
    <definedName name="IPI" localSheetId="7">#REF!</definedName>
    <definedName name="IPI">#REF!</definedName>
    <definedName name="Isolador" localSheetId="7">#REF!</definedName>
    <definedName name="Isolador">#REF!</definedName>
    <definedName name="item_1" localSheetId="7">#REF!</definedName>
    <definedName name="item_1">#REF!</definedName>
    <definedName name="JAIRO" localSheetId="0" hidden="1">{#N/A,#N/A,FALSE,"GERAL";#N/A,#N/A,FALSE,"012-96";#N/A,#N/A,FALSE,"018-96";#N/A,#N/A,FALSE,"027-96";#N/A,#N/A,FALSE,"059-96";#N/A,#N/A,FALSE,"076-96";#N/A,#N/A,FALSE,"019-97";#N/A,#N/A,FALSE,"021-97";#N/A,#N/A,FALSE,"022-97";#N/A,#N/A,FALSE,"028-97"}</definedName>
    <definedName name="JAIRO" localSheetId="7" hidden="1">{#N/A,#N/A,FALSE,"GERAL";#N/A,#N/A,FALSE,"012-96";#N/A,#N/A,FALSE,"018-96";#N/A,#N/A,FALSE,"027-96";#N/A,#N/A,FALSE,"059-96";#N/A,#N/A,FALSE,"076-96";#N/A,#N/A,FALSE,"019-97";#N/A,#N/A,FALSE,"021-97";#N/A,#N/A,FALSE,"022-97";#N/A,#N/A,FALSE,"028-97"}</definedName>
    <definedName name="JAIRO" hidden="1">{#N/A,#N/A,FALSE,"GERAL";#N/A,#N/A,FALSE,"012-96";#N/A,#N/A,FALSE,"018-96";#N/A,#N/A,FALSE,"027-96";#N/A,#N/A,FALSE,"059-96";#N/A,#N/A,FALSE,"076-96";#N/A,#N/A,FALSE,"019-97";#N/A,#N/A,FALSE,"021-97";#N/A,#N/A,FALSE,"022-97";#N/A,#N/A,FALSE,"028-97"}</definedName>
    <definedName name="Jatista">#REF!</definedName>
    <definedName name="JJJ" localSheetId="0">#REF!</definedName>
    <definedName name="JJJ" localSheetId="7">#REF!</definedName>
    <definedName name="JJJ">#REF!</definedName>
    <definedName name="JJJA" localSheetId="0">#REF!</definedName>
    <definedName name="JJJA" localSheetId="7">#REF!</definedName>
    <definedName name="JJJA">#REF!</definedName>
    <definedName name="JOAMAR">#N/A</definedName>
    <definedName name="JOAO" localSheetId="0">#REF!</definedName>
    <definedName name="JOAO" localSheetId="7">#REF!</definedName>
    <definedName name="JOAO">#REF!</definedName>
    <definedName name="K" localSheetId="0">#REF!</definedName>
    <definedName name="K" localSheetId="7">#REF!</definedName>
    <definedName name="K">#REF!</definedName>
    <definedName name="k1mc" localSheetId="0">#REF!</definedName>
    <definedName name="k1mc" localSheetId="7">#REF!</definedName>
    <definedName name="k1mc">#REF!</definedName>
    <definedName name="k1tc" localSheetId="0">#REF!</definedName>
    <definedName name="k1tc" localSheetId="7">#REF!</definedName>
    <definedName name="k1tc">#REF!</definedName>
    <definedName name="k2mc" localSheetId="0">#REF!</definedName>
    <definedName name="k2mc" localSheetId="7">#REF!</definedName>
    <definedName name="k2mc">#REF!</definedName>
    <definedName name="k2tc" localSheetId="0">#REF!</definedName>
    <definedName name="k2tc" localSheetId="7">#REF!</definedName>
    <definedName name="k2tc">#REF!</definedName>
    <definedName name="k3tc" localSheetId="0">#REF!</definedName>
    <definedName name="k3tc" localSheetId="7">#REF!</definedName>
    <definedName name="k3tc">#REF!</definedName>
    <definedName name="k4mc" localSheetId="0">#REF!</definedName>
    <definedName name="k4mc" localSheetId="7">#REF!</definedName>
    <definedName name="k4mc">#REF!</definedName>
    <definedName name="k4tc" localSheetId="0">#REF!</definedName>
    <definedName name="k4tc" localSheetId="7">#REF!</definedName>
    <definedName name="k4tc">#REF!</definedName>
    <definedName name="KKK" localSheetId="0">#REF!</definedName>
    <definedName name="KKK" localSheetId="7">#REF!</definedName>
    <definedName name="KKK">#REF!</definedName>
    <definedName name="KKKA" localSheetId="0">#REF!</definedName>
    <definedName name="KKKA" localSheetId="7">#REF!</definedName>
    <definedName name="KKKA">#REF!</definedName>
    <definedName name="KKKKK" localSheetId="0">#REF!</definedName>
    <definedName name="KKKKK" localSheetId="7">#REF!</definedName>
    <definedName name="KKKKK">#REF!</definedName>
    <definedName name="Laminador" localSheetId="7">#REF!</definedName>
    <definedName name="Laminador">#REF!</definedName>
    <definedName name="LILIAN" localSheetId="0">#REF!</definedName>
    <definedName name="LILIAN" localSheetId="7">#REF!</definedName>
    <definedName name="LILIAN">#REF!</definedName>
    <definedName name="Lista" localSheetId="0">#REF!</definedName>
    <definedName name="Lista" localSheetId="7">#REF!</definedName>
    <definedName name="Lista">#REF!</definedName>
    <definedName name="ListaFim" localSheetId="0">#REF!</definedName>
    <definedName name="ListaFim" localSheetId="7">#REF!</definedName>
    <definedName name="ListaFim">#REF!</definedName>
    <definedName name="LLL" localSheetId="0">#REF!</definedName>
    <definedName name="LLL" localSheetId="7">#REF!</definedName>
    <definedName name="LLL">#REF!</definedName>
    <definedName name="LLLA" localSheetId="7">#REF!</definedName>
    <definedName name="LLLA">#REF!</definedName>
    <definedName name="LOP" localSheetId="7">#REF!</definedName>
    <definedName name="LOP">#REF!</definedName>
    <definedName name="lulinha" localSheetId="0">#REF!</definedName>
    <definedName name="lulinha" localSheetId="7">#REF!</definedName>
    <definedName name="lulinha">#REF!</definedName>
    <definedName name="Maçariqueiro" localSheetId="0">#REF!</definedName>
    <definedName name="Maçariqueiro" localSheetId="7">#REF!</definedName>
    <definedName name="Maçariqueiro">#REF!</definedName>
    <definedName name="Macro1" localSheetId="0">#REF!</definedName>
    <definedName name="Macro1" localSheetId="7">#REF!</definedName>
    <definedName name="Macro1">#REF!</definedName>
    <definedName name="marcel" localSheetId="0">#REF!</definedName>
    <definedName name="marcel" localSheetId="7">#REF!</definedName>
    <definedName name="marcel">#REF!</definedName>
    <definedName name="MARIANA" localSheetId="0">#REF!</definedName>
    <definedName name="MARIANA" localSheetId="7">#REF!</definedName>
    <definedName name="MARIANA">#REF!</definedName>
    <definedName name="MARINA" localSheetId="0">#REF!</definedName>
    <definedName name="MARINA" localSheetId="7">#REF!</definedName>
    <definedName name="MARINA">#REF!</definedName>
    <definedName name="Materiais" localSheetId="0">#REF!</definedName>
    <definedName name="Materiais" localSheetId="7">#REF!</definedName>
    <definedName name="Materiais">#REF!</definedName>
    <definedName name="Mecanico_Aj" localSheetId="0">#REF!</definedName>
    <definedName name="Mecanico_Aj" localSheetId="7">#REF!</definedName>
    <definedName name="Mecanico_Aj">#REF!</definedName>
    <definedName name="Mecânico_Ajust" localSheetId="0">#REF!</definedName>
    <definedName name="Mecânico_Ajust" localSheetId="7">#REF!</definedName>
    <definedName name="Mecânico_Ajust">#REF!</definedName>
    <definedName name="Mecanico_Mon" localSheetId="0">#REF!</definedName>
    <definedName name="Mecanico_Mon" localSheetId="7">#REF!</definedName>
    <definedName name="Mecanico_Mon">#REF!</definedName>
    <definedName name="Mecânico_Mont" localSheetId="7">#REF!</definedName>
    <definedName name="Mecânico_Mont">#REF!</definedName>
    <definedName name="MmExcelLinker_4E7BD31E_65F0_440C_A162_0361D739B0FD" localSheetId="2">ANEXO IVA MAT DE #REF!</definedName>
    <definedName name="MmExcelLinker_4E7BD31E_65F0_440C_A162_0361D739B0FD" localSheetId="3">ANEXO IVA MAT DE #REF!</definedName>
    <definedName name="MmExcelLinker_4E7BD31E_65F0_440C_A162_0361D739B0FD" localSheetId="4">ANEXO IVA MAT DE #REF!</definedName>
    <definedName name="MmExcelLinker_4E7BD31E_65F0_440C_A162_0361D739B0FD" localSheetId="0">ANEXO IVA MAT DE #REF!</definedName>
    <definedName name="MmExcelLinker_4E7BD31E_65F0_440C_A162_0361D739B0FD" localSheetId="7">ANEXO IVA MAT DE #REF!</definedName>
    <definedName name="MmExcelLinker_4E7BD31E_65F0_440C_A162_0361D739B0FD" localSheetId="5">ANEXO IVA MAT DE #REF!</definedName>
    <definedName name="MmExcelLinker_4E7BD31E_65F0_440C_A162_0361D739B0FD" localSheetId="6">ANEXO IVA MAT DE #REF!</definedName>
    <definedName name="MmExcelLinker_4E7BD31E_65F0_440C_A162_0361D739B0FD">ANEXO IVA MAT DE #REF!</definedName>
    <definedName name="MMM" localSheetId="0">#REF!</definedName>
    <definedName name="MMM" localSheetId="7">#REF!</definedName>
    <definedName name="MMM">#REF!</definedName>
    <definedName name="MMMA" localSheetId="0">#REF!</definedName>
    <definedName name="MMMA" localSheetId="7">#REF!</definedName>
    <definedName name="MMMA">#REF!</definedName>
    <definedName name="Montador" localSheetId="0">#REF!</definedName>
    <definedName name="Montador" localSheetId="7">#REF!</definedName>
    <definedName name="Montador">#REF!</definedName>
    <definedName name="Montagem" localSheetId="7">#REF!</definedName>
    <definedName name="Montagem">#REF!</definedName>
    <definedName name="NCM" localSheetId="7">#REF!</definedName>
    <definedName name="NCM">#REF!</definedName>
    <definedName name="nwr" localSheetId="0" hidden="1">{#N/A,#N/A,FALSE,"GERAL";#N/A,#N/A,FALSE,"012-96";#N/A,#N/A,FALSE,"018-96";#N/A,#N/A,FALSE,"027-96";#N/A,#N/A,FALSE,"059-96";#N/A,#N/A,FALSE,"076-96";#N/A,#N/A,FALSE,"019-97";#N/A,#N/A,FALSE,"021-97";#N/A,#N/A,FALSE,"022-97";#N/A,#N/A,FALSE,"028-97"}</definedName>
    <definedName name="nwr" localSheetId="7" hidden="1">{#N/A,#N/A,FALSE,"GERAL";#N/A,#N/A,FALSE,"012-96";#N/A,#N/A,FALSE,"018-96";#N/A,#N/A,FALSE,"027-96";#N/A,#N/A,FALSE,"059-96";#N/A,#N/A,FALSE,"076-96";#N/A,#N/A,FALSE,"019-97";#N/A,#N/A,FALSE,"021-97";#N/A,#N/A,FALSE,"022-97";#N/A,#N/A,FALSE,"028-97"}</definedName>
    <definedName name="nwr" hidden="1">{#N/A,#N/A,FALSE,"GERAL";#N/A,#N/A,FALSE,"012-96";#N/A,#N/A,FALSE,"018-96";#N/A,#N/A,FALSE,"027-96";#N/A,#N/A,FALSE,"059-96";#N/A,#N/A,FALSE,"076-96";#N/A,#N/A,FALSE,"019-97";#N/A,#N/A,FALSE,"021-97";#N/A,#N/A,FALSE,"022-97";#N/A,#N/A,FALSE,"028-97"}</definedName>
    <definedName name="OneA" localSheetId="0">#REF!</definedName>
    <definedName name="OneA" localSheetId="7">#REF!</definedName>
    <definedName name="OneA">#REF!</definedName>
    <definedName name="OneB" localSheetId="0">#REF!</definedName>
    <definedName name="OneB" localSheetId="7">#REF!</definedName>
    <definedName name="OneB">#REF!</definedName>
    <definedName name="OneC" localSheetId="0">#REF!</definedName>
    <definedName name="OneC" localSheetId="7">#REF!</definedName>
    <definedName name="OneC">#REF!</definedName>
    <definedName name="OneD" localSheetId="0">#REF!</definedName>
    <definedName name="OneD" localSheetId="7">#REF!</definedName>
    <definedName name="OneD">#REF!</definedName>
    <definedName name="OneE" localSheetId="0">#REF!</definedName>
    <definedName name="OneE" localSheetId="7">#REF!</definedName>
    <definedName name="OneE">#REF!</definedName>
    <definedName name="OneF" localSheetId="0">#REF!</definedName>
    <definedName name="OneF" localSheetId="7">#REF!</definedName>
    <definedName name="OneF">#REF!</definedName>
    <definedName name="OneG" localSheetId="0">#REF!</definedName>
    <definedName name="OneG" localSheetId="7">#REF!</definedName>
    <definedName name="OneG">#REF!</definedName>
    <definedName name="OneH" localSheetId="0">#REF!</definedName>
    <definedName name="OneH" localSheetId="7">#REF!</definedName>
    <definedName name="OneH">#REF!</definedName>
    <definedName name="OneI" localSheetId="0">#REF!</definedName>
    <definedName name="OneI" localSheetId="7">#REF!</definedName>
    <definedName name="OneI">#REF!</definedName>
    <definedName name="OneJ" localSheetId="0">#REF!</definedName>
    <definedName name="OneJ" localSheetId="7">#REF!</definedName>
    <definedName name="OneJ">#REF!</definedName>
    <definedName name="OneK" localSheetId="0">#REF!</definedName>
    <definedName name="OneK" localSheetId="7">#REF!</definedName>
    <definedName name="OneK">#REF!</definedName>
    <definedName name="OneL" localSheetId="0">#REF!</definedName>
    <definedName name="OneL" localSheetId="7">#REF!</definedName>
    <definedName name="OneL">#REF!</definedName>
    <definedName name="OneM" localSheetId="0">#REF!</definedName>
    <definedName name="OneM" localSheetId="7">#REF!</definedName>
    <definedName name="OneM">#REF!</definedName>
    <definedName name="ORÇ" localSheetId="0">#REF!</definedName>
    <definedName name="ORÇ" localSheetId="7">#REF!</definedName>
    <definedName name="ORÇ">#REF!</definedName>
    <definedName name="OUTR" localSheetId="0">#REF!</definedName>
    <definedName name="OUTR" localSheetId="7">#REF!</definedName>
    <definedName name="OUTR">#REF!</definedName>
    <definedName name="P.Aparente" localSheetId="0">#REF!</definedName>
    <definedName name="P.Aparente" localSheetId="7">#REF!</definedName>
    <definedName name="P.Aparente">#REF!</definedName>
    <definedName name="P.Reatia" localSheetId="0">#REF!</definedName>
    <definedName name="P.Reatia" localSheetId="7">#REF!</definedName>
    <definedName name="P.Reatia">#REF!</definedName>
    <definedName name="p2mpmc2" localSheetId="7">#REF!</definedName>
    <definedName name="p2mpmc2">#REF!</definedName>
    <definedName name="p2mpmc3" localSheetId="7">#REF!</definedName>
    <definedName name="p2mpmc3">#REF!</definedName>
    <definedName name="p2mpmc4" localSheetId="7">#REF!</definedName>
    <definedName name="p2mpmc4">#REF!</definedName>
    <definedName name="P2MPTC2" localSheetId="7">#REF!</definedName>
    <definedName name="P2MPTC2">#REF!</definedName>
    <definedName name="p2mptc3" localSheetId="7">#REF!</definedName>
    <definedName name="p2mptc3">#REF!</definedName>
    <definedName name="p2mptc4" localSheetId="7">#REF!</definedName>
    <definedName name="p2mptc4">#REF!</definedName>
    <definedName name="p2mptg2" localSheetId="7">#REF!</definedName>
    <definedName name="p2mptg2">#REF!</definedName>
    <definedName name="p2mptg3" localSheetId="7">#REF!</definedName>
    <definedName name="p2mptg3">#REF!</definedName>
    <definedName name="p2mptg4" localSheetId="7">#REF!</definedName>
    <definedName name="p2mptg4">#REF!</definedName>
    <definedName name="p2mptg5" localSheetId="7">#REF!</definedName>
    <definedName name="p2mptg5">#REF!</definedName>
    <definedName name="p3mpmc3" localSheetId="7">#REF!</definedName>
    <definedName name="p3mpmc3">#REF!</definedName>
    <definedName name="p3mpmc4" localSheetId="7">#REF!</definedName>
    <definedName name="p3mpmc4">#REF!</definedName>
    <definedName name="p3mptc3" localSheetId="7">#REF!</definedName>
    <definedName name="p3mptc3">#REF!</definedName>
    <definedName name="p3mptc4" localSheetId="7">#REF!</definedName>
    <definedName name="p3mptc4">#REF!</definedName>
    <definedName name="p3mptg3" localSheetId="7">#REF!</definedName>
    <definedName name="p3mptg3">#REF!</definedName>
    <definedName name="p3mptg4" localSheetId="7">#REF!</definedName>
    <definedName name="p3mptg4">#REF!</definedName>
    <definedName name="p3mptg5" localSheetId="7">#REF!</definedName>
    <definedName name="p3mptg5">#REF!</definedName>
    <definedName name="p4mpmc4" localSheetId="7">#REF!</definedName>
    <definedName name="p4mpmc4">#REF!</definedName>
    <definedName name="p4mptc4" localSheetId="7">#REF!</definedName>
    <definedName name="p4mptc4">#REF!</definedName>
    <definedName name="p4mptg4" localSheetId="7">#REF!</definedName>
    <definedName name="p4mptg4">#REF!</definedName>
    <definedName name="p4mptg5" localSheetId="7">#REF!</definedName>
    <definedName name="p4mptg5">#REF!</definedName>
    <definedName name="p5mptg5" localSheetId="7">#REF!</definedName>
    <definedName name="p5mptg5">#REF!</definedName>
    <definedName name="p5mtg5" localSheetId="7">#REF!</definedName>
    <definedName name="p5mtg5">#REF!</definedName>
    <definedName name="pativar" localSheetId="7">#REF!</definedName>
    <definedName name="pativar">#REF!</definedName>
    <definedName name="PCORMC" localSheetId="0">#REF!</definedName>
    <definedName name="PCORMC" localSheetId="7">#REF!</definedName>
    <definedName name="PCORMC">#REF!</definedName>
    <definedName name="PCORTC" localSheetId="0">#REF!</definedName>
    <definedName name="PCORTC" localSheetId="7">#REF!</definedName>
    <definedName name="PCORTC">#REF!</definedName>
    <definedName name="PCORTG" localSheetId="0">#REF!</definedName>
    <definedName name="PCORTG" localSheetId="7">#REF!</definedName>
    <definedName name="PCORTG">#REF!</definedName>
    <definedName name="Pedr_Refrat" localSheetId="0">#REF!</definedName>
    <definedName name="Pedr_Refrat" localSheetId="7">#REF!</definedName>
    <definedName name="Pedr_Refrat">#REF!</definedName>
    <definedName name="Pedreiro" localSheetId="0">#REF!</definedName>
    <definedName name="Pedreiro" localSheetId="7">#REF!</definedName>
    <definedName name="Pedreiro">#REF!</definedName>
    <definedName name="Pedreiro_Ref" localSheetId="0">#REF!</definedName>
    <definedName name="Pedreiro_Ref" localSheetId="7">#REF!</definedName>
    <definedName name="Pedreiro_Ref">#REF!</definedName>
    <definedName name="Pedreiro_Refrat" localSheetId="7">#REF!</definedName>
    <definedName name="Pedreiro_Refrat">#REF!</definedName>
    <definedName name="Pintor" localSheetId="7">#REF!</definedName>
    <definedName name="Pintor">#REF!</definedName>
    <definedName name="plan" localSheetId="7">#REF!</definedName>
    <definedName name="plan">#REF!</definedName>
    <definedName name="PLANILHA" localSheetId="7">#REF!</definedName>
    <definedName name="PLANILHA">#REF!</definedName>
    <definedName name="pos" localSheetId="0" hidden="1">{#N/A,#N/A,FALSE,"GERAL";#N/A,#N/A,FALSE,"012-96";#N/A,#N/A,FALSE,"018-96";#N/A,#N/A,FALSE,"027-96";#N/A,#N/A,FALSE,"059-96";#N/A,#N/A,FALSE,"076-96";#N/A,#N/A,FALSE,"019-97";#N/A,#N/A,FALSE,"021-97";#N/A,#N/A,FALSE,"022-97";#N/A,#N/A,FALSE,"028-97"}</definedName>
    <definedName name="pos" localSheetId="7" hidden="1">{#N/A,#N/A,FALSE,"GERAL";#N/A,#N/A,FALSE,"012-96";#N/A,#N/A,FALSE,"018-96";#N/A,#N/A,FALSE,"027-96";#N/A,#N/A,FALSE,"059-96";#N/A,#N/A,FALSE,"076-96";#N/A,#N/A,FALSE,"019-97";#N/A,#N/A,FALSE,"021-97";#N/A,#N/A,FALSE,"022-97";#N/A,#N/A,FALSE,"028-97"}</definedName>
    <definedName name="pos" hidden="1">{#N/A,#N/A,FALSE,"GERAL";#N/A,#N/A,FALSE,"012-96";#N/A,#N/A,FALSE,"018-96";#N/A,#N/A,FALSE,"027-96";#N/A,#N/A,FALSE,"059-96";#N/A,#N/A,FALSE,"076-96";#N/A,#N/A,FALSE,"019-97";#N/A,#N/A,FALSE,"021-97";#N/A,#N/A,FALSE,"022-97";#N/A,#N/A,FALSE,"028-97"}</definedName>
    <definedName name="Potencia">#REF!</definedName>
    <definedName name="PQ" localSheetId="0" hidden="1">{#N/A,#N/A,FALSE,"GERAL";#N/A,#N/A,FALSE,"012-96";#N/A,#N/A,FALSE,"018-96";#N/A,#N/A,FALSE,"027-96";#N/A,#N/A,FALSE,"059-96";#N/A,#N/A,FALSE,"076-96";#N/A,#N/A,FALSE,"019-97";#N/A,#N/A,FALSE,"021-97";#N/A,#N/A,FALSE,"022-97";#N/A,#N/A,FALSE,"028-97"}</definedName>
    <definedName name="PQ" localSheetId="7" hidden="1">{#N/A,#N/A,FALSE,"GERAL";#N/A,#N/A,FALSE,"012-96";#N/A,#N/A,FALSE,"018-96";#N/A,#N/A,FALSE,"027-96";#N/A,#N/A,FALSE,"059-96";#N/A,#N/A,FALSE,"076-96";#N/A,#N/A,FALSE,"019-97";#N/A,#N/A,FALSE,"021-97";#N/A,#N/A,FALSE,"022-97";#N/A,#N/A,FALSE,"028-97"}</definedName>
    <definedName name="PQ" hidden="1">{#N/A,#N/A,FALSE,"GERAL";#N/A,#N/A,FALSE,"012-96";#N/A,#N/A,FALSE,"018-96";#N/A,#N/A,FALSE,"027-96";#N/A,#N/A,FALSE,"059-96";#N/A,#N/A,FALSE,"076-96";#N/A,#N/A,FALSE,"019-97";#N/A,#N/A,FALSE,"021-97";#N/A,#N/A,FALSE,"022-97";#N/A,#N/A,FALSE,"028-97"}</definedName>
    <definedName name="Preços" localSheetId="0">#REF!</definedName>
    <definedName name="Preços" localSheetId="7">#REF!</definedName>
    <definedName name="Preços">#REF!</definedName>
    <definedName name="Print_Area_MI" localSheetId="0">#REF!</definedName>
    <definedName name="Print_Area_MI" localSheetId="7">#REF!</definedName>
    <definedName name="Print_Area_MI">#REF!</definedName>
    <definedName name="PROJ" localSheetId="0">#REF!</definedName>
    <definedName name="PROJ" localSheetId="7">#REF!</definedName>
    <definedName name="PROJ">#REF!</definedName>
    <definedName name="project_name" localSheetId="0">#REF!</definedName>
    <definedName name="project_name" localSheetId="7">#REF!</definedName>
    <definedName name="project_name">#REF!</definedName>
    <definedName name="Projects" localSheetId="0">#REF!</definedName>
    <definedName name="Projects" localSheetId="7">#REF!</definedName>
    <definedName name="Projects">#REF!</definedName>
    <definedName name="Q" localSheetId="0">#REF!</definedName>
    <definedName name="Q" localSheetId="7">#REF!</definedName>
    <definedName name="Q">#REF!</definedName>
    <definedName name="qq" localSheetId="0">#REF!</definedName>
    <definedName name="qq" localSheetId="7">#REF!</definedName>
    <definedName name="qq">#REF!</definedName>
    <definedName name="qw" localSheetId="0" hidden="1">{#N/A,#N/A,FALSE,"GERAL";#N/A,#N/A,FALSE,"012-96";#N/A,#N/A,FALSE,"018-96";#N/A,#N/A,FALSE,"027-96";#N/A,#N/A,FALSE,"059-96";#N/A,#N/A,FALSE,"076-96";#N/A,#N/A,FALSE,"019-97";#N/A,#N/A,FALSE,"021-97";#N/A,#N/A,FALSE,"022-97";#N/A,#N/A,FALSE,"028-97"}</definedName>
    <definedName name="qw" localSheetId="7" hidden="1">{#N/A,#N/A,FALSE,"GERAL";#N/A,#N/A,FALSE,"012-96";#N/A,#N/A,FALSE,"018-96";#N/A,#N/A,FALSE,"027-96";#N/A,#N/A,FALSE,"059-96";#N/A,#N/A,FALSE,"076-96";#N/A,#N/A,FALSE,"019-97";#N/A,#N/A,FALSE,"021-97";#N/A,#N/A,FALSE,"022-97";#N/A,#N/A,FALSE,"028-97"}</definedName>
    <definedName name="qw" hidden="1">{#N/A,#N/A,FALSE,"GERAL";#N/A,#N/A,FALSE,"012-96";#N/A,#N/A,FALSE,"018-96";#N/A,#N/A,FALSE,"027-96";#N/A,#N/A,FALSE,"059-96";#N/A,#N/A,FALSE,"076-96";#N/A,#N/A,FALSE,"019-97";#N/A,#N/A,FALSE,"021-97";#N/A,#N/A,FALSE,"022-97";#N/A,#N/A,FALSE,"028-97"}</definedName>
    <definedName name="relatório_de_faturamento">#REF!</definedName>
    <definedName name="Rendimento" localSheetId="0">#REF!</definedName>
    <definedName name="Rendimento" localSheetId="7">#REF!</definedName>
    <definedName name="Rendimento">#REF!</definedName>
    <definedName name="RESINAS" localSheetId="0">#REF!</definedName>
    <definedName name="RESINAS" localSheetId="7">#REF!</definedName>
    <definedName name="RESINAS">#REF!</definedName>
    <definedName name="resultadorendimento" localSheetId="0">#REF!</definedName>
    <definedName name="resultadorendimento" localSheetId="7">#REF!</definedName>
    <definedName name="resultadorendimento">#REF!</definedName>
    <definedName name="RESUMO" localSheetId="0">#REF!</definedName>
    <definedName name="RESUMO" localSheetId="7">#REF!</definedName>
    <definedName name="RESUMO">#REF!</definedName>
    <definedName name="REV." localSheetId="0">#REF!</definedName>
    <definedName name="REV." localSheetId="7">#REF!</definedName>
    <definedName name="REV.">#REF!</definedName>
    <definedName name="Revestidor" localSheetId="0">#REF!</definedName>
    <definedName name="Revestidor" localSheetId="7">#REF!</definedName>
    <definedName name="Revestidor">#REF!</definedName>
    <definedName name="Rg" localSheetId="0">#REF!</definedName>
    <definedName name="Rg" localSheetId="7">#REF!</definedName>
    <definedName name="Rg">#REF!</definedName>
    <definedName name="riskATSTbaselineRequested">TRUE</definedName>
    <definedName name="riskATSTboxGraph">TRUE</definedName>
    <definedName name="riskATSTcomparisonGraph">TRUE</definedName>
    <definedName name="riskATSThistogramGraph">FALSE</definedName>
    <definedName name="riskATSToutputStatistic">4</definedName>
    <definedName name="riskATSTprintReport">FALSE</definedName>
    <definedName name="riskATSTreportsInActiveBook">FALSE</definedName>
    <definedName name="riskATSTreportsSelected">TRUE</definedName>
    <definedName name="riskATSTsequentialStress">TRUE</definedName>
    <definedName name="riskATSTsummaryReport">TRUE</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Group">#REF!</definedName>
    <definedName name="RiskHasSettings">TRUE</definedName>
    <definedName name="RiskMinimizeOnStart">FALSE</definedName>
    <definedName name="RiskMonitorConvergence">FALSE</definedName>
    <definedName name="RiskNumIterations">5000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1</definedName>
    <definedName name="RiskTemplateSheetName">"myTemplate"</definedName>
    <definedName name="RiskUpdateDisplay">FALSE</definedName>
    <definedName name="RiskUseDifferentSeedForEachSim">FALSE</definedName>
    <definedName name="RiskUseFixedSeed">FALSE</definedName>
    <definedName name="RiskUseMultipleCPUs">FALSE</definedName>
    <definedName name="ROSTO" localSheetId="0" hidden="1">{#N/A,#N/A,FALSE,"GERAL";#N/A,#N/A,FALSE,"012-96";#N/A,#N/A,FALSE,"018-96";#N/A,#N/A,FALSE,"027-96";#N/A,#N/A,FALSE,"059-96";#N/A,#N/A,FALSE,"076-96";#N/A,#N/A,FALSE,"019-97";#N/A,#N/A,FALSE,"021-97";#N/A,#N/A,FALSE,"022-97";#N/A,#N/A,FALSE,"028-97"}</definedName>
    <definedName name="ROSTO" localSheetId="7" hidden="1">{#N/A,#N/A,FALSE,"GERAL";#N/A,#N/A,FALSE,"012-96";#N/A,#N/A,FALSE,"018-96";#N/A,#N/A,FALSE,"027-96";#N/A,#N/A,FALSE,"059-96";#N/A,#N/A,FALSE,"076-96";#N/A,#N/A,FALSE,"019-97";#N/A,#N/A,FALSE,"021-97";#N/A,#N/A,FALSE,"022-97";#N/A,#N/A,FALSE,"028-97"}</definedName>
    <definedName name="ROSTO" hidden="1">{#N/A,#N/A,FALSE,"GERAL";#N/A,#N/A,FALSE,"012-96";#N/A,#N/A,FALSE,"018-96";#N/A,#N/A,FALSE,"027-96";#N/A,#N/A,FALSE,"059-96";#N/A,#N/A,FALSE,"076-96";#N/A,#N/A,FALSE,"019-97";#N/A,#N/A,FALSE,"021-97";#N/A,#N/A,FALSE,"022-97";#N/A,#N/A,FALSE,"028-97"}</definedName>
    <definedName name="rr">#REF!</definedName>
    <definedName name="S">#N/A</definedName>
    <definedName name="sas" localSheetId="0" hidden="1">{#N/A,#N/A,FALSE,"GERAL";#N/A,#N/A,FALSE,"012-96";#N/A,#N/A,FALSE,"018-96";#N/A,#N/A,FALSE,"027-96";#N/A,#N/A,FALSE,"059-96";#N/A,#N/A,FALSE,"076-96";#N/A,#N/A,FALSE,"019-97";#N/A,#N/A,FALSE,"021-97";#N/A,#N/A,FALSE,"022-97";#N/A,#N/A,FALSE,"028-97"}</definedName>
    <definedName name="sas" localSheetId="7" hidden="1">{#N/A,#N/A,FALSE,"GERAL";#N/A,#N/A,FALSE,"012-96";#N/A,#N/A,FALSE,"018-96";#N/A,#N/A,FALSE,"027-96";#N/A,#N/A,FALSE,"059-96";#N/A,#N/A,FALSE,"076-96";#N/A,#N/A,FALSE,"019-97";#N/A,#N/A,FALSE,"021-97";#N/A,#N/A,FALSE,"022-97";#N/A,#N/A,FALSE,"028-97"}</definedName>
    <definedName name="sas" hidden="1">{#N/A,#N/A,FALSE,"GERAL";#N/A,#N/A,FALSE,"012-96";#N/A,#N/A,FALSE,"018-96";#N/A,#N/A,FALSE,"027-96";#N/A,#N/A,FALSE,"059-96";#N/A,#N/A,FALSE,"076-96";#N/A,#N/A,FALSE,"019-97";#N/A,#N/A,FALSE,"021-97";#N/A,#N/A,FALSE,"022-97";#N/A,#N/A,FALSE,"028-97"}</definedName>
    <definedName name="sdf" localSheetId="0" hidden="1">{#N/A,#N/A,FALSE,"GERAL";#N/A,#N/A,FALSE,"012-96";#N/A,#N/A,FALSE,"018-96";#N/A,#N/A,FALSE,"027-96";#N/A,#N/A,FALSE,"059-96";#N/A,#N/A,FALSE,"076-96";#N/A,#N/A,FALSE,"019-97";#N/A,#N/A,FALSE,"021-97";#N/A,#N/A,FALSE,"022-97";#N/A,#N/A,FALSE,"028-97"}</definedName>
    <definedName name="sdf" localSheetId="7" hidden="1">{#N/A,#N/A,FALSE,"GERAL";#N/A,#N/A,FALSE,"012-96";#N/A,#N/A,FALSE,"018-96";#N/A,#N/A,FALSE,"027-96";#N/A,#N/A,FALSE,"059-96";#N/A,#N/A,FALSE,"076-96";#N/A,#N/A,FALSE,"019-97";#N/A,#N/A,FALSE,"021-97";#N/A,#N/A,FALSE,"022-97";#N/A,#N/A,FALSE,"028-97"}</definedName>
    <definedName name="sdf" hidden="1">{#N/A,#N/A,FALSE,"GERAL";#N/A,#N/A,FALSE,"012-96";#N/A,#N/A,FALSE,"018-96";#N/A,#N/A,FALSE,"027-96";#N/A,#N/A,FALSE,"059-96";#N/A,#N/A,FALSE,"076-96";#N/A,#N/A,FALSE,"019-97";#N/A,#N/A,FALSE,"021-97";#N/A,#N/A,FALSE,"022-97";#N/A,#N/A,FALSE,"028-97"}</definedName>
    <definedName name="Seguro_Internacional">#REF!</definedName>
    <definedName name="Semana_de_exibição" localSheetId="0">#REF!</definedName>
    <definedName name="Semana_de_exibição">#REF!</definedName>
    <definedName name="Serralheiro" localSheetId="0">#REF!</definedName>
    <definedName name="Serralheiro" localSheetId="7">#REF!</definedName>
    <definedName name="Serralheiro">#REF!</definedName>
    <definedName name="SixA" localSheetId="0">#REF!</definedName>
    <definedName name="SixA" localSheetId="7">#REF!</definedName>
    <definedName name="SixA">#REF!</definedName>
    <definedName name="SixB" localSheetId="0">#REF!</definedName>
    <definedName name="SixB" localSheetId="7">#REF!</definedName>
    <definedName name="SixB">#REF!</definedName>
    <definedName name="SixC" localSheetId="0">#REF!</definedName>
    <definedName name="SixC" localSheetId="7">#REF!</definedName>
    <definedName name="SixC">#REF!</definedName>
    <definedName name="SixD" localSheetId="0">#REF!</definedName>
    <definedName name="SixD" localSheetId="7">#REF!</definedName>
    <definedName name="SixD">#REF!</definedName>
    <definedName name="SixE" localSheetId="0">#REF!</definedName>
    <definedName name="SixE" localSheetId="7">#REF!</definedName>
    <definedName name="SixE">#REF!</definedName>
    <definedName name="SixF" localSheetId="0">#REF!</definedName>
    <definedName name="SixF" localSheetId="7">#REF!</definedName>
    <definedName name="SixF">#REF!</definedName>
    <definedName name="SixG" localSheetId="0">#REF!</definedName>
    <definedName name="SixG" localSheetId="7">#REF!</definedName>
    <definedName name="SixG">#REF!</definedName>
    <definedName name="SixH" localSheetId="0">#REF!</definedName>
    <definedName name="SixH" localSheetId="7">#REF!</definedName>
    <definedName name="SixH">#REF!</definedName>
    <definedName name="SixI" localSheetId="0">#REF!</definedName>
    <definedName name="SixI" localSheetId="7">#REF!</definedName>
    <definedName name="SixI">#REF!</definedName>
    <definedName name="SixJ" localSheetId="0">#REF!</definedName>
    <definedName name="SixJ" localSheetId="7">#REF!</definedName>
    <definedName name="SixJ">#REF!</definedName>
    <definedName name="SixK" localSheetId="0">#REF!</definedName>
    <definedName name="SixK" localSheetId="7">#REF!</definedName>
    <definedName name="SixK">#REF!</definedName>
    <definedName name="SixL" localSheetId="0">#REF!</definedName>
    <definedName name="SixL" localSheetId="7">#REF!</definedName>
    <definedName name="SixL">#REF!</definedName>
    <definedName name="SixM" localSheetId="0">#REF!</definedName>
    <definedName name="SixM" localSheetId="7">#REF!</definedName>
    <definedName name="SixM">#REF!</definedName>
    <definedName name="Soldador_AC" localSheetId="0">#REF!</definedName>
    <definedName name="Soldador_AC" localSheetId="7">#REF!</definedName>
    <definedName name="Soldador_AC">#REF!</definedName>
    <definedName name="Soldador_AC_TIG" localSheetId="0">#REF!</definedName>
    <definedName name="Soldador_AC_TIG" localSheetId="7">#REF!</definedName>
    <definedName name="Soldador_AC_TIG">#REF!</definedName>
    <definedName name="Soldador_ACarb" localSheetId="0">#REF!</definedName>
    <definedName name="Soldador_ACarb" localSheetId="7">#REF!</definedName>
    <definedName name="Soldador_ACarb">#REF!</definedName>
    <definedName name="Soldador_AI" localSheetId="7">#REF!</definedName>
    <definedName name="Soldador_AI">#REF!</definedName>
    <definedName name="Soldador_AI_TIG" localSheetId="7">#REF!</definedName>
    <definedName name="Soldador_AI_TIG">#REF!</definedName>
    <definedName name="Soldador_AInox" localSheetId="7">#REF!</definedName>
    <definedName name="Soldador_AInox">#REF!</definedName>
    <definedName name="Soldador_AL" localSheetId="7">#REF!</definedName>
    <definedName name="Soldador_AL">#REF!</definedName>
    <definedName name="Soldador_AL_TIG" localSheetId="7">#REF!</definedName>
    <definedName name="Soldador_AL_TIG">#REF!</definedName>
    <definedName name="Soldador_ALiga" localSheetId="7">#REF!</definedName>
    <definedName name="Soldador_ALiga">#REF!</definedName>
    <definedName name="Soldador_Alum" localSheetId="7">#REF!</definedName>
    <definedName name="Soldador_Alum">#REF!</definedName>
    <definedName name="Soldador_Alumínio" localSheetId="7">#REF!</definedName>
    <definedName name="Soldador_Alumínio">#REF!</definedName>
    <definedName name="Soldador_Cob" localSheetId="7">#REF!</definedName>
    <definedName name="Soldador_Cob">#REF!</definedName>
    <definedName name="Soldador_Cobre" localSheetId="7">#REF!</definedName>
    <definedName name="Soldador_Cobre">#REF!</definedName>
    <definedName name="Soldador_Est" localSheetId="7">#REF!</definedName>
    <definedName name="Soldador_Est">#REF!</definedName>
    <definedName name="Soldador_Estrut" localSheetId="7">#REF!</definedName>
    <definedName name="Soldador_Estrut">#REF!</definedName>
    <definedName name="Soldador_TIG_AC" localSheetId="7">#REF!</definedName>
    <definedName name="Soldador_TIG_AC">#REF!</definedName>
    <definedName name="Soldador_TIG_AI" localSheetId="7">#REF!</definedName>
    <definedName name="Soldador_TIG_AI">#REF!</definedName>
    <definedName name="Soldador_TIG_AL" localSheetId="7">#REF!</definedName>
    <definedName name="Soldador_TIG_AL">#REF!</definedName>
    <definedName name="SS" localSheetId="0" hidden="1">#REF!</definedName>
    <definedName name="SS" localSheetId="7" hidden="1">#REF!</definedName>
    <definedName name="SS" hidden="1">#REF!</definedName>
    <definedName name="SSSSSSSS" localSheetId="0">#REF!</definedName>
    <definedName name="SSSSSSSS" localSheetId="7">#REF!</definedName>
    <definedName name="SSSSSSSS">#REF!</definedName>
    <definedName name="Subestação" localSheetId="0">#REF!</definedName>
    <definedName name="Subestação" localSheetId="7">#REF!</definedName>
    <definedName name="Subestação">#REF!</definedName>
    <definedName name="SYOKI_GAMEN">#N/A</definedName>
    <definedName name="tabelaDenominação" localSheetId="0">#REF!</definedName>
    <definedName name="tabelaDenominação" localSheetId="7">#REF!</definedName>
    <definedName name="tabelaDenominação">#REF!</definedName>
    <definedName name="Tag_Carga" localSheetId="0">#REF!</definedName>
    <definedName name="Tag_Carga" localSheetId="7">#REF!</definedName>
    <definedName name="Tag_Carga">#REF!</definedName>
    <definedName name="Tag_CCM" localSheetId="0">#REF!</definedName>
    <definedName name="Tag_CCM" localSheetId="7">#REF!</definedName>
    <definedName name="Tag_CCM">#REF!</definedName>
    <definedName name="TEC" localSheetId="0">#REF!</definedName>
    <definedName name="TEC" localSheetId="7">#REF!</definedName>
    <definedName name="TEC">#REF!</definedName>
    <definedName name="TEC." localSheetId="0">#REF!</definedName>
    <definedName name="TEC." localSheetId="7">#REF!</definedName>
    <definedName name="TEC.">#REF!</definedName>
    <definedName name="TESTE" localSheetId="0">#REF!</definedName>
    <definedName name="TESTE" localSheetId="7">#REF!</definedName>
    <definedName name="TESTE">#REF!</definedName>
    <definedName name="TESTE2" localSheetId="0">#REF!</definedName>
    <definedName name="TESTE2" localSheetId="7">#REF!</definedName>
    <definedName name="TESTE2">#REF!</definedName>
    <definedName name="thmed" localSheetId="0">#REF!</definedName>
    <definedName name="thmed" localSheetId="7">#REF!</definedName>
    <definedName name="thmed">#REF!</definedName>
    <definedName name="thmin" localSheetId="0">#REF!</definedName>
    <definedName name="thmin" localSheetId="7">#REF!</definedName>
    <definedName name="thmin">#REF!</definedName>
    <definedName name="ThreeA" localSheetId="0">#REF!</definedName>
    <definedName name="ThreeA" localSheetId="7">#REF!</definedName>
    <definedName name="ThreeA">#REF!</definedName>
    <definedName name="ThreeB" localSheetId="0">#REF!</definedName>
    <definedName name="ThreeB" localSheetId="7">#REF!</definedName>
    <definedName name="ThreeB">#REF!</definedName>
    <definedName name="ThreeC" localSheetId="0">#REF!</definedName>
    <definedName name="ThreeC" localSheetId="7">#REF!</definedName>
    <definedName name="ThreeC">#REF!</definedName>
    <definedName name="ThreeD" localSheetId="0">#REF!</definedName>
    <definedName name="ThreeD" localSheetId="7">#REF!</definedName>
    <definedName name="ThreeD">#REF!</definedName>
    <definedName name="ThreeE" localSheetId="0">#REF!</definedName>
    <definedName name="ThreeE" localSheetId="7">#REF!</definedName>
    <definedName name="ThreeE">#REF!</definedName>
    <definedName name="ThreeF" localSheetId="0">#REF!</definedName>
    <definedName name="ThreeF" localSheetId="7">#REF!</definedName>
    <definedName name="ThreeF">#REF!</definedName>
    <definedName name="ThreeG" localSheetId="0">#REF!</definedName>
    <definedName name="ThreeG" localSheetId="7">#REF!</definedName>
    <definedName name="ThreeG">#REF!</definedName>
    <definedName name="ThreeH" localSheetId="0">#REF!</definedName>
    <definedName name="ThreeH" localSheetId="7">#REF!</definedName>
    <definedName name="ThreeH">#REF!</definedName>
    <definedName name="ThreeI" localSheetId="0">#REF!</definedName>
    <definedName name="ThreeI" localSheetId="7">#REF!</definedName>
    <definedName name="ThreeI">#REF!</definedName>
    <definedName name="ThreeJ" localSheetId="0">#REF!</definedName>
    <definedName name="ThreeJ" localSheetId="7">#REF!</definedName>
    <definedName name="ThreeJ">#REF!</definedName>
    <definedName name="ThreeK" localSheetId="0">#REF!</definedName>
    <definedName name="ThreeK" localSheetId="7">#REF!</definedName>
    <definedName name="ThreeK">#REF!</definedName>
    <definedName name="ThreeL" localSheetId="0">#REF!</definedName>
    <definedName name="ThreeL" localSheetId="7">#REF!</definedName>
    <definedName name="ThreeL">#REF!</definedName>
    <definedName name="ThreeM" localSheetId="0">#REF!</definedName>
    <definedName name="ThreeM" localSheetId="7">#REF!</definedName>
    <definedName name="ThreeM">#REF!</definedName>
    <definedName name="TIPO_DE_INSTRUMENTO" localSheetId="0">#REF!</definedName>
    <definedName name="TIPO_DE_INSTRUMENTO" localSheetId="7">#REF!</definedName>
    <definedName name="TIPO_DE_INSTRUMENTO">#REF!</definedName>
    <definedName name="tit" localSheetId="0">#REF!</definedName>
    <definedName name="tit" localSheetId="7">#REF!</definedName>
    <definedName name="tit">#REF!</definedName>
    <definedName name="TIT_FIS" localSheetId="0">#REF!</definedName>
    <definedName name="TIT_FIS" localSheetId="7">#REF!</definedName>
    <definedName name="TIT_FIS">#REF!</definedName>
    <definedName name="_xlnm.Print_Titles" localSheetId="1">ARQUITETURA!#REF!</definedName>
    <definedName name="_xlnm.Print_Titles" localSheetId="2">CIVIL!#REF!</definedName>
    <definedName name="_xlnm.Print_Titles" localSheetId="3">ELÉTRICA!#REF!</definedName>
    <definedName name="_xlnm.Print_Titles" localSheetId="4">HVAC!#REF!</definedName>
    <definedName name="_xlnm.Print_Titles" localSheetId="7">RESUMO!$5:$5</definedName>
    <definedName name="_xlnm.Print_Titles" localSheetId="5">SPCI!#REF!</definedName>
    <definedName name="_xlnm.Print_Titles" localSheetId="6">TELECOM!#REF!</definedName>
    <definedName name="_xlnm.Print_Titles">#N/A</definedName>
    <definedName name="Títulos_impressão_IM" localSheetId="0">#REF!</definedName>
    <definedName name="Títulos_impressão_IM" localSheetId="7">#REF!</definedName>
    <definedName name="Títulos_impressão_IM">#REF!</definedName>
    <definedName name="TOTAL" localSheetId="0">#REF!</definedName>
    <definedName name="TOTAL" localSheetId="7">#REF!</definedName>
    <definedName name="TOTAL">#REF!</definedName>
    <definedName name="TPREVMC" localSheetId="0">#REF!</definedName>
    <definedName name="TPREVMC" localSheetId="7">#REF!</definedName>
    <definedName name="TPREVMC">#REF!</definedName>
    <definedName name="TPREVTC" localSheetId="0">#REF!</definedName>
    <definedName name="TPREVTC" localSheetId="7">#REF!</definedName>
    <definedName name="TPREVTC">#REF!</definedName>
    <definedName name="TPREVTG" localSheetId="0">#REF!</definedName>
    <definedName name="TPREVTG" localSheetId="7">#REF!</definedName>
    <definedName name="TPREVTG">#REF!</definedName>
    <definedName name="TwoA" localSheetId="0">#REF!</definedName>
    <definedName name="TwoA" localSheetId="7">#REF!</definedName>
    <definedName name="TwoA">#REF!</definedName>
    <definedName name="TwoB" localSheetId="0">#REF!</definedName>
    <definedName name="TwoB" localSheetId="7">#REF!</definedName>
    <definedName name="TwoB">#REF!</definedName>
    <definedName name="TwoC" localSheetId="0">#REF!</definedName>
    <definedName name="TwoC" localSheetId="7">#REF!</definedName>
    <definedName name="TwoC">#REF!</definedName>
    <definedName name="TwoD" localSheetId="0">#REF!</definedName>
    <definedName name="TwoD" localSheetId="7">#REF!</definedName>
    <definedName name="TwoD">#REF!</definedName>
    <definedName name="TwoE" localSheetId="0">#REF!</definedName>
    <definedName name="TwoE" localSheetId="7">#REF!</definedName>
    <definedName name="TwoE">#REF!</definedName>
    <definedName name="TwoF" localSheetId="0">#REF!</definedName>
    <definedName name="TwoF" localSheetId="7">#REF!</definedName>
    <definedName name="TwoF">#REF!</definedName>
    <definedName name="TwoG" localSheetId="0">#REF!</definedName>
    <definedName name="TwoG" localSheetId="7">#REF!</definedName>
    <definedName name="TwoG">#REF!</definedName>
    <definedName name="TwoH" localSheetId="0">#REF!</definedName>
    <definedName name="TwoH" localSheetId="7">#REF!</definedName>
    <definedName name="TwoH">#REF!</definedName>
    <definedName name="TwoI" localSheetId="0">#REF!</definedName>
    <definedName name="TwoI" localSheetId="7">#REF!</definedName>
    <definedName name="TwoI">#REF!</definedName>
    <definedName name="TwoJ" localSheetId="0">#REF!</definedName>
    <definedName name="TwoJ" localSheetId="7">#REF!</definedName>
    <definedName name="TwoJ">#REF!</definedName>
    <definedName name="TwoK" localSheetId="0">#REF!</definedName>
    <definedName name="TwoK" localSheetId="7">#REF!</definedName>
    <definedName name="TwoK">#REF!</definedName>
    <definedName name="TwoL" localSheetId="0">#REF!</definedName>
    <definedName name="TwoL" localSheetId="7">#REF!</definedName>
    <definedName name="TwoL">#REF!</definedName>
    <definedName name="TwoM" localSheetId="0">#REF!</definedName>
    <definedName name="TwoM" localSheetId="7">#REF!</definedName>
    <definedName name="TwoM">#REF!</definedName>
    <definedName name="UN" localSheetId="0">#REF!</definedName>
    <definedName name="UN" localSheetId="7">#REF!</definedName>
    <definedName name="UN">#REF!</definedName>
    <definedName name="Unidade" localSheetId="0">#REF!</definedName>
    <definedName name="Unidade" localSheetId="7">#REF!</definedName>
    <definedName name="Unidade">#REF!</definedName>
    <definedName name="VI" localSheetId="0" hidden="1">{#N/A,#N/A,FALSE,"GERAL";#N/A,#N/A,FALSE,"012-96";#N/A,#N/A,FALSE,"018-96";#N/A,#N/A,FALSE,"027-96";#N/A,#N/A,FALSE,"059-96";#N/A,#N/A,FALSE,"076-96";#N/A,#N/A,FALSE,"019-97";#N/A,#N/A,FALSE,"021-97";#N/A,#N/A,FALSE,"022-97";#N/A,#N/A,FALSE,"028-97"}</definedName>
    <definedName name="VI" localSheetId="7" hidden="1">{#N/A,#N/A,FALSE,"GERAL";#N/A,#N/A,FALSE,"012-96";#N/A,#N/A,FALSE,"018-96";#N/A,#N/A,FALSE,"027-96";#N/A,#N/A,FALSE,"059-96";#N/A,#N/A,FALSE,"076-96";#N/A,#N/A,FALSE,"019-97";#N/A,#N/A,FALSE,"021-97";#N/A,#N/A,FALSE,"022-97";#N/A,#N/A,FALSE,"028-97"}</definedName>
    <definedName name="VI" hidden="1">{#N/A,#N/A,FALSE,"GERAL";#N/A,#N/A,FALSE,"012-96";#N/A,#N/A,FALSE,"018-96";#N/A,#N/A,FALSE,"027-96";#N/A,#N/A,FALSE,"059-96";#N/A,#N/A,FALSE,"076-96";#N/A,#N/A,FALSE,"019-97";#N/A,#N/A,FALSE,"021-97";#N/A,#N/A,FALSE,"022-97";#N/A,#N/A,FALSE,"028-97"}</definedName>
    <definedName name="w" localSheetId="0" hidden="1">{#N/A,#N/A,FALSE,"GERAL";#N/A,#N/A,FALSE,"012-96";#N/A,#N/A,FALSE,"018-96";#N/A,#N/A,FALSE,"027-96";#N/A,#N/A,FALSE,"059-96";#N/A,#N/A,FALSE,"076-96";#N/A,#N/A,FALSE,"019-97";#N/A,#N/A,FALSE,"021-97";#N/A,#N/A,FALSE,"022-97";#N/A,#N/A,FALSE,"028-97"}</definedName>
    <definedName name="w" localSheetId="7" hidden="1">{#N/A,#N/A,FALSE,"GERAL";#N/A,#N/A,FALSE,"012-96";#N/A,#N/A,FALSE,"018-96";#N/A,#N/A,FALSE,"027-96";#N/A,#N/A,FALSE,"059-96";#N/A,#N/A,FALSE,"076-96";#N/A,#N/A,FALSE,"019-97";#N/A,#N/A,FALSE,"021-97";#N/A,#N/A,FALSE,"022-97";#N/A,#N/A,FALSE,"028-97"}</definedName>
    <definedName name="w" hidden="1">{#N/A,#N/A,FALSE,"GERAL";#N/A,#N/A,FALSE,"012-96";#N/A,#N/A,FALSE,"018-96";#N/A,#N/A,FALSE,"027-96";#N/A,#N/A,FALSE,"059-96";#N/A,#N/A,FALSE,"076-96";#N/A,#N/A,FALSE,"019-97";#N/A,#N/A,FALSE,"021-97";#N/A,#N/A,FALSE,"022-97";#N/A,#N/A,FALSE,"028-97"}</definedName>
    <definedName name="Wagua" localSheetId="0">#REF!</definedName>
    <definedName name="Wagua" localSheetId="7">#REF!</definedName>
    <definedName name="Wagua">#REF!</definedName>
    <definedName name="wnr" localSheetId="0" hidden="1">{#N/A,#N/A,FALSE,"GERAL";#N/A,#N/A,FALSE,"012-96";#N/A,#N/A,FALSE,"018-96";#N/A,#N/A,FALSE,"027-96";#N/A,#N/A,FALSE,"059-96";#N/A,#N/A,FALSE,"076-96";#N/A,#N/A,FALSE,"019-97";#N/A,#N/A,FALSE,"021-97";#N/A,#N/A,FALSE,"022-97";#N/A,#N/A,FALSE,"028-97"}</definedName>
    <definedName name="wnr" localSheetId="7" hidden="1">{#N/A,#N/A,FALSE,"GERAL";#N/A,#N/A,FALSE,"012-96";#N/A,#N/A,FALSE,"018-96";#N/A,#N/A,FALSE,"027-96";#N/A,#N/A,FALSE,"059-96";#N/A,#N/A,FALSE,"076-96";#N/A,#N/A,FALSE,"019-97";#N/A,#N/A,FALSE,"021-97";#N/A,#N/A,FALSE,"022-97";#N/A,#N/A,FALSE,"028-97"}</definedName>
    <definedName name="wnr" hidden="1">{#N/A,#N/A,FALSE,"GERAL";#N/A,#N/A,FALSE,"012-96";#N/A,#N/A,FALSE,"018-96";#N/A,#N/A,FALSE,"027-96";#N/A,#N/A,FALSE,"059-96";#N/A,#N/A,FALSE,"076-96";#N/A,#N/A,FALSE,"019-97";#N/A,#N/A,FALSE,"021-97";#N/A,#N/A,FALSE,"022-97";#N/A,#N/A,FALSE,"028-97"}</definedName>
    <definedName name="Wpipe" localSheetId="0">#REF!</definedName>
    <definedName name="Wpipe" localSheetId="7">#REF!</definedName>
    <definedName name="Wpipe">#REF!</definedName>
    <definedName name="wrn.Caixa._.de._.Ferramentas." localSheetId="0" hidden="1">{#N/A,#N/A,FALSE,"Eletricista";#N/A,#N/A,FALSE,"Mec. Refrig.";#N/A,#N/A,FALSE,"Civil";#N/A,#N/A,FALSE,"Civ";#N/A,#N/A,FALSE,"Serralheiro";#N/A,#N/A,FALSE,"Encanador";#N/A,#N/A,FALSE,"Eletr.";#N/A,#N/A,FALSE,"EL";#N/A,#N/A,FALSE,"Mec.Refrig.";#N/A,#N/A,FALSE,"Serv. Civ.";#N/A,#N/A,FALSE,"MMO";#N/A,#N/A,FALSE,"EN - CA";#N/A,#N/A,FALSE,"EL - ELT";#N/A,#N/A,FALSE,"PE";#N/A,#N/A,FALSE,"CARP";#N/A,#N/A,FALSE,"TAPEC";#N/A,#N/A,FALSE,"FU";#N/A,#N/A,FALSE,"Mec. Manut.";#N/A,#N/A,FALSE,"SO";#N/A,#N/A,FALSE,"Marc."}</definedName>
    <definedName name="wrn.Caixa._.de._.Ferramentas." localSheetId="7" hidden="1">{#N/A,#N/A,FALSE,"Eletricista";#N/A,#N/A,FALSE,"Mec. Refrig.";#N/A,#N/A,FALSE,"Civil";#N/A,#N/A,FALSE,"Civ";#N/A,#N/A,FALSE,"Serralheiro";#N/A,#N/A,FALSE,"Encanador";#N/A,#N/A,FALSE,"Eletr.";#N/A,#N/A,FALSE,"EL";#N/A,#N/A,FALSE,"Mec.Refrig.";#N/A,#N/A,FALSE,"Serv. Civ.";#N/A,#N/A,FALSE,"MMO";#N/A,#N/A,FALSE,"EN - CA";#N/A,#N/A,FALSE,"EL - ELT";#N/A,#N/A,FALSE,"PE";#N/A,#N/A,FALSE,"CARP";#N/A,#N/A,FALSE,"TAPEC";#N/A,#N/A,FALSE,"FU";#N/A,#N/A,FALSE,"Mec. Manut.";#N/A,#N/A,FALSE,"SO";#N/A,#N/A,FALSE,"Marc."}</definedName>
    <definedName name="wrn.Caixa._.de._.Ferramentas." hidden="1">{#N/A,#N/A,FALSE,"Eletricista";#N/A,#N/A,FALSE,"Mec. Refrig.";#N/A,#N/A,FALSE,"Civil";#N/A,#N/A,FALSE,"Civ";#N/A,#N/A,FALSE,"Serralheiro";#N/A,#N/A,FALSE,"Encanador";#N/A,#N/A,FALSE,"Eletr.";#N/A,#N/A,FALSE,"EL";#N/A,#N/A,FALSE,"Mec.Refrig.";#N/A,#N/A,FALSE,"Serv. Civ.";#N/A,#N/A,FALSE,"MMO";#N/A,#N/A,FALSE,"EN - CA";#N/A,#N/A,FALSE,"EL - ELT";#N/A,#N/A,FALSE,"PE";#N/A,#N/A,FALSE,"CARP";#N/A,#N/A,FALSE,"TAPEC";#N/A,#N/A,FALSE,"FU";#N/A,#N/A,FALSE,"Mec. Manut.";#N/A,#N/A,FALSE,"SO";#N/A,#N/A,FALSE,"Marc."}</definedName>
    <definedName name="wrn.Caixa._.de._.Ferramentas._.Individuais." localSheetId="0" hidden="1">{#N/A,#N/A,FALSE,"Eletricista";#N/A,#N/A,FALSE,"Mecânico de Refrigeração";#N/A,#N/A,FALSE,"Obra civil";#N/A,#N/A,FALSE,"Serralheiro e Mecânico Montador";#N/A,#N/A,FALSE,"Encanador e Caldeireiro";#N/A,#N/A,FALSE,"Eletricista eletrônico";#N/A,#N/A,FALSE,"Pedreiro";#N/A,#N/A,FALSE,"Carpinteiro";#N/A,#N/A,FALSE,"Tapeceiro";#N/A,#N/A,FALSE,"Funileiro";#N/A,#N/A,FALSE,"Mecânico de Manutenção";#N/A,#N/A,FALSE,"Soldador";#N/A,#N/A,FALSE,"Marceneiro";#N/A,#N/A,FALSE,"Laminador"}</definedName>
    <definedName name="wrn.Caixa._.de._.Ferramentas._.Individuais." localSheetId="7" hidden="1">{#N/A,#N/A,FALSE,"Eletricista";#N/A,#N/A,FALSE,"Mecânico de Refrigeração";#N/A,#N/A,FALSE,"Obra civil";#N/A,#N/A,FALSE,"Serralheiro e Mecânico Montador";#N/A,#N/A,FALSE,"Encanador e Caldeireiro";#N/A,#N/A,FALSE,"Eletricista eletrônico";#N/A,#N/A,FALSE,"Pedreiro";#N/A,#N/A,FALSE,"Carpinteiro";#N/A,#N/A,FALSE,"Tapeceiro";#N/A,#N/A,FALSE,"Funileiro";#N/A,#N/A,FALSE,"Mecânico de Manutenção";#N/A,#N/A,FALSE,"Soldador";#N/A,#N/A,FALSE,"Marceneiro";#N/A,#N/A,FALSE,"Laminador"}</definedName>
    <definedName name="wrn.Caixa._.de._.Ferramentas._.Individuais." hidden="1">{#N/A,#N/A,FALSE,"Eletricista";#N/A,#N/A,FALSE,"Mecânico de Refrigeração";#N/A,#N/A,FALSE,"Obra civil";#N/A,#N/A,FALSE,"Serralheiro e Mecânico Montador";#N/A,#N/A,FALSE,"Encanador e Caldeireiro";#N/A,#N/A,FALSE,"Eletricista eletrônico";#N/A,#N/A,FALSE,"Pedreiro";#N/A,#N/A,FALSE,"Carpinteiro";#N/A,#N/A,FALSE,"Tapeceiro";#N/A,#N/A,FALSE,"Funileiro";#N/A,#N/A,FALSE,"Mecânico de Manutenção";#N/A,#N/A,FALSE,"Soldador";#N/A,#N/A,FALSE,"Marceneiro";#N/A,#N/A,FALSE,"Laminador"}</definedName>
    <definedName name="wrn.Cronograma." localSheetId="0" hidden="1">{#N/A,#N/A,FALSE,"Cronograma";#N/A,#N/A,FALSE,"Cronogr. 2"}</definedName>
    <definedName name="wrn.Cronograma." localSheetId="7" hidden="1">{#N/A,#N/A,FALSE,"Cronograma";#N/A,#N/A,FALSE,"Cronogr. 2"}</definedName>
    <definedName name="wrn.Cronograma." hidden="1">{#N/A,#N/A,FALSE,"Cronograma";#N/A,#N/A,FALSE,"Cronogr. 2"}</definedName>
    <definedName name="wrn.ESTIMAT." localSheetId="0" hidden="1">{#N/A,#N/A,FALSE,"RA";#N/A,#N/A,FALSE,"APO";#N/A,#N/A,FALSE,"MOD";#N/A,#N/A,FALSE,"ESA";#N/A,#N/A,FALSE,"MOI";#N/A,#N/A,FALSE,"ALIM_TRANS";#N/A,#N/A,FALSE,"EQUIP.";#N/A,#N/A,FALSE,"EPI_FER.CONS";#N/A,#N/A,FALSE,"GAS_SOLDA_TINTA_AREIA";#N/A,#N/A,FALSE,"MAT.CONS";#N/A,#N/A,FALSE,"RES.SUB";#N/A,#N/A,FALSE,"CANT.";#N/A,#N/A,FALSE,"MAT.PERM";#N/A,#N/A,FALSE,"CUS.DIR";#N/A,#N/A,FALSE,"2.3";#N/A,#N/A,FALSE,"total";#N/A,#N/A,FALSE,"CUSTO";#N/A,#N/A,FALSE,"ORÇAM"}</definedName>
    <definedName name="wrn.ESTIMAT." localSheetId="7" hidden="1">{#N/A,#N/A,FALSE,"RA";#N/A,#N/A,FALSE,"APO";#N/A,#N/A,FALSE,"MOD";#N/A,#N/A,FALSE,"ESA";#N/A,#N/A,FALSE,"MOI";#N/A,#N/A,FALSE,"ALIM_TRANS";#N/A,#N/A,FALSE,"EQUIP.";#N/A,#N/A,FALSE,"EPI_FER.CONS";#N/A,#N/A,FALSE,"GAS_SOLDA_TINTA_AREIA";#N/A,#N/A,FALSE,"MAT.CONS";#N/A,#N/A,FALSE,"RES.SUB";#N/A,#N/A,FALSE,"CANT.";#N/A,#N/A,FALSE,"MAT.PERM";#N/A,#N/A,FALSE,"CUS.DIR";#N/A,#N/A,FALSE,"2.3";#N/A,#N/A,FALSE,"total";#N/A,#N/A,FALSE,"CUSTO";#N/A,#N/A,FALSE,"ORÇAM"}</definedName>
    <definedName name="wrn.ESTIMAT." hidden="1">{#N/A,#N/A,FALSE,"RA";#N/A,#N/A,FALSE,"APO";#N/A,#N/A,FALSE,"MOD";#N/A,#N/A,FALSE,"ESA";#N/A,#N/A,FALSE,"MOI";#N/A,#N/A,FALSE,"ALIM_TRANS";#N/A,#N/A,FALSE,"EQUIP.";#N/A,#N/A,FALSE,"EPI_FER.CONS";#N/A,#N/A,FALSE,"GAS_SOLDA_TINTA_AREIA";#N/A,#N/A,FALSE,"MAT.CONS";#N/A,#N/A,FALSE,"RES.SUB";#N/A,#N/A,FALSE,"CANT.";#N/A,#N/A,FALSE,"MAT.PERM";#N/A,#N/A,FALSE,"CUS.DIR";#N/A,#N/A,FALSE,"2.3";#N/A,#N/A,FALSE,"total";#N/A,#N/A,FALSE,"CUSTO";#N/A,#N/A,FALSE,"ORÇAM"}</definedName>
    <definedName name="wrn.impressao." localSheetId="0" hidden="1">{#N/A,#N/A,FALSE,"FASE1";#N/A,#N/A,FALSE,"FASE2";#N/A,#N/A,FALSE,"FASE3";#N/A,#N/A,FALSE,"FASE4";#N/A,#N/A,FALSE,"FASE5";#N/A,#N/A,FALSE,"FASE6";#N/A,#N/A,FALSE,"FASE7";#N/A,#N/A,FALSE,"FASE8";#N/A,#N/A,FALSE,"FASE9";#N/A,#N/A,FALSE,"FASE10";#N/A,#N/A,FALSE,"EQUIPAMENTOS";#N/A,#N/A,FALSE,"MOI";#N/A,#N/A,FALSE,"CANTEIRO";#N/A,#N/A,FALSE,"TERCEIROS";#N/A,#N/A,FALSE,"DCO";#N/A,#N/A,FALSE,"RESUMO"}</definedName>
    <definedName name="wrn.impressao." localSheetId="7" hidden="1">{#N/A,#N/A,FALSE,"FASE1";#N/A,#N/A,FALSE,"FASE2";#N/A,#N/A,FALSE,"FASE3";#N/A,#N/A,FALSE,"FASE4";#N/A,#N/A,FALSE,"FASE5";#N/A,#N/A,FALSE,"FASE6";#N/A,#N/A,FALSE,"FASE7";#N/A,#N/A,FALSE,"FASE8";#N/A,#N/A,FALSE,"FASE9";#N/A,#N/A,FALSE,"FASE10";#N/A,#N/A,FALSE,"EQUIPAMENTOS";#N/A,#N/A,FALSE,"MOI";#N/A,#N/A,FALSE,"CANTEIRO";#N/A,#N/A,FALSE,"TERCEIROS";#N/A,#N/A,FALSE,"DCO";#N/A,#N/A,FALSE,"RESUMO"}</definedName>
    <definedName name="wrn.impressao." hidden="1">{#N/A,#N/A,FALSE,"FASE1";#N/A,#N/A,FALSE,"FASE2";#N/A,#N/A,FALSE,"FASE3";#N/A,#N/A,FALSE,"FASE4";#N/A,#N/A,FALSE,"FASE5";#N/A,#N/A,FALSE,"FASE6";#N/A,#N/A,FALSE,"FASE7";#N/A,#N/A,FALSE,"FASE8";#N/A,#N/A,FALSE,"FASE9";#N/A,#N/A,FALSE,"FASE10";#N/A,#N/A,FALSE,"EQUIPAMENTOS";#N/A,#N/A,FALSE,"MOI";#N/A,#N/A,FALSE,"CANTEIRO";#N/A,#N/A,FALSE,"TERCEIROS";#N/A,#N/A,FALSE,"DCO";#N/A,#N/A,FALSE,"RESUMO"}</definedName>
    <definedName name="WRN.PEND" localSheetId="0" hidden="1">{#N/A,#N/A,FALSE,"GERAL";#N/A,#N/A,FALSE,"012-96";#N/A,#N/A,FALSE,"018-96";#N/A,#N/A,FALSE,"027-96";#N/A,#N/A,FALSE,"059-96";#N/A,#N/A,FALSE,"076-96";#N/A,#N/A,FALSE,"019-97";#N/A,#N/A,FALSE,"021-97";#N/A,#N/A,FALSE,"022-97";#N/A,#N/A,FALSE,"028-97"}</definedName>
    <definedName name="WRN.PEND" localSheetId="7" hidden="1">{#N/A,#N/A,FALSE,"GERAL";#N/A,#N/A,FALSE,"012-96";#N/A,#N/A,FALSE,"018-96";#N/A,#N/A,FALSE,"027-96";#N/A,#N/A,FALSE,"059-96";#N/A,#N/A,FALSE,"076-96";#N/A,#N/A,FALSE,"019-97";#N/A,#N/A,FALSE,"021-97";#N/A,#N/A,FALSE,"022-97";#N/A,#N/A,FALSE,"028-97"}</definedName>
    <definedName name="WRN.PEND" hidden="1">{#N/A,#N/A,FALSE,"GERAL";#N/A,#N/A,FALSE,"012-96";#N/A,#N/A,FALSE,"018-96";#N/A,#N/A,FALSE,"027-96";#N/A,#N/A,FALSE,"059-96";#N/A,#N/A,FALSE,"076-96";#N/A,#N/A,FALSE,"019-97";#N/A,#N/A,FALSE,"021-97";#N/A,#N/A,FALSE,"022-97";#N/A,#N/A,FALSE,"028-97"}</definedName>
    <definedName name="WRN.PEND2" localSheetId="0" hidden="1">{#N/A,#N/A,FALSE,"GERAL";#N/A,#N/A,FALSE,"012-96";#N/A,#N/A,FALSE,"018-96";#N/A,#N/A,FALSE,"027-96";#N/A,#N/A,FALSE,"059-96";#N/A,#N/A,FALSE,"076-96";#N/A,#N/A,FALSE,"019-97";#N/A,#N/A,FALSE,"021-97";#N/A,#N/A,FALSE,"022-97";#N/A,#N/A,FALSE,"028-97"}</definedName>
    <definedName name="WRN.PEND2" localSheetId="7" hidden="1">{#N/A,#N/A,FALSE,"GERAL";#N/A,#N/A,FALSE,"012-96";#N/A,#N/A,FALSE,"018-96";#N/A,#N/A,FALSE,"027-96";#N/A,#N/A,FALSE,"059-96";#N/A,#N/A,FALSE,"076-96";#N/A,#N/A,FALSE,"019-97";#N/A,#N/A,FALSE,"021-97";#N/A,#N/A,FALSE,"022-97";#N/A,#N/A,FALSE,"028-97"}</definedName>
    <definedName name="WRN.PEND2" hidden="1">{#N/A,#N/A,FALSE,"GERAL";#N/A,#N/A,FALSE,"012-96";#N/A,#N/A,FALSE,"018-96";#N/A,#N/A,FALSE,"027-96";#N/A,#N/A,FALSE,"059-96";#N/A,#N/A,FALSE,"076-96";#N/A,#N/A,FALSE,"019-97";#N/A,#N/A,FALSE,"021-97";#N/A,#N/A,FALSE,"022-97";#N/A,#N/A,FALSE,"028-97"}</definedName>
    <definedName name="WRN.PEND3" localSheetId="0" hidden="1">{#N/A,#N/A,FALSE,"GERAL";#N/A,#N/A,FALSE,"012-96";#N/A,#N/A,FALSE,"018-96";#N/A,#N/A,FALSE,"027-96";#N/A,#N/A,FALSE,"059-96";#N/A,#N/A,FALSE,"076-96";#N/A,#N/A,FALSE,"019-97";#N/A,#N/A,FALSE,"021-97";#N/A,#N/A,FALSE,"022-97";#N/A,#N/A,FALSE,"028-97"}</definedName>
    <definedName name="WRN.PEND3" localSheetId="7" hidden="1">{#N/A,#N/A,FALSE,"GERAL";#N/A,#N/A,FALSE,"012-96";#N/A,#N/A,FALSE,"018-96";#N/A,#N/A,FALSE,"027-96";#N/A,#N/A,FALSE,"059-96";#N/A,#N/A,FALSE,"076-96";#N/A,#N/A,FALSE,"019-97";#N/A,#N/A,FALSE,"021-97";#N/A,#N/A,FALSE,"022-97";#N/A,#N/A,FALSE,"028-97"}</definedName>
    <definedName name="WRN.PEND3" hidden="1">{#N/A,#N/A,FALSE,"GERAL";#N/A,#N/A,FALSE,"012-96";#N/A,#N/A,FALSE,"018-96";#N/A,#N/A,FALSE,"027-96";#N/A,#N/A,FALSE,"059-96";#N/A,#N/A,FALSE,"076-96";#N/A,#N/A,FALSE,"019-97";#N/A,#N/A,FALSE,"021-97";#N/A,#N/A,FALSE,"022-97";#N/A,#N/A,FALSE,"028-97"}</definedName>
    <definedName name="WRN.PEND4" localSheetId="0" hidden="1">{#N/A,#N/A,FALSE,"GERAL";#N/A,#N/A,FALSE,"012-96";#N/A,#N/A,FALSE,"018-96";#N/A,#N/A,FALSE,"027-96";#N/A,#N/A,FALSE,"059-96";#N/A,#N/A,FALSE,"076-96";#N/A,#N/A,FALSE,"019-97";#N/A,#N/A,FALSE,"021-97";#N/A,#N/A,FALSE,"022-97";#N/A,#N/A,FALSE,"028-97"}</definedName>
    <definedName name="WRN.PEND4" localSheetId="7" hidden="1">{#N/A,#N/A,FALSE,"GERAL";#N/A,#N/A,FALSE,"012-96";#N/A,#N/A,FALSE,"018-96";#N/A,#N/A,FALSE,"027-96";#N/A,#N/A,FALSE,"059-96";#N/A,#N/A,FALSE,"076-96";#N/A,#N/A,FALSE,"019-97";#N/A,#N/A,FALSE,"021-97";#N/A,#N/A,FALSE,"022-97";#N/A,#N/A,FALSE,"028-97"}</definedName>
    <definedName name="WRN.PEND4" hidden="1">{#N/A,#N/A,FALSE,"GERAL";#N/A,#N/A,FALSE,"012-96";#N/A,#N/A,FALSE,"018-96";#N/A,#N/A,FALSE,"027-96";#N/A,#N/A,FALSE,"059-96";#N/A,#N/A,FALSE,"076-96";#N/A,#N/A,FALSE,"019-97";#N/A,#N/A,FALSE,"021-97";#N/A,#N/A,FALSE,"022-97";#N/A,#N/A,FALSE,"028-97"}</definedName>
    <definedName name="wrn.PENDENCIAS." localSheetId="0" hidden="1">{#N/A,#N/A,FALSE,"GERAL";#N/A,#N/A,FALSE,"012-96";#N/A,#N/A,FALSE,"018-96";#N/A,#N/A,FALSE,"027-96";#N/A,#N/A,FALSE,"059-96";#N/A,#N/A,FALSE,"076-96";#N/A,#N/A,FALSE,"019-97";#N/A,#N/A,FALSE,"021-97";#N/A,#N/A,FALSE,"022-97";#N/A,#N/A,FALSE,"028-97"}</definedName>
    <definedName name="wrn.PENDENCIAS." localSheetId="7"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 name="Wtotal" localSheetId="0">#REF!</definedName>
    <definedName name="Wtotal" localSheetId="7">#REF!</definedName>
    <definedName name="Wtotal">#REF!</definedName>
    <definedName name="X" localSheetId="0">#REF!</definedName>
    <definedName name="X" localSheetId="7">#REF!</definedName>
    <definedName name="X">#REF!</definedName>
    <definedName name="xxx" localSheetId="0" hidden="1">{#N/A,#N/A,FALSE,"GERAL";#N/A,#N/A,FALSE,"012-96";#N/A,#N/A,FALSE,"018-96";#N/A,#N/A,FALSE,"027-96";#N/A,#N/A,FALSE,"059-96";#N/A,#N/A,FALSE,"076-96";#N/A,#N/A,FALSE,"019-97";#N/A,#N/A,FALSE,"021-97";#N/A,#N/A,FALSE,"022-97";#N/A,#N/A,FALSE,"028-97"}</definedName>
    <definedName name="xxx" localSheetId="7" hidden="1">{#N/A,#N/A,FALSE,"GERAL";#N/A,#N/A,FALSE,"012-96";#N/A,#N/A,FALSE,"018-96";#N/A,#N/A,FALSE,"027-96";#N/A,#N/A,FALSE,"059-96";#N/A,#N/A,FALSE,"076-96";#N/A,#N/A,FALSE,"019-97";#N/A,#N/A,FALSE,"021-97";#N/A,#N/A,FALSE,"022-97";#N/A,#N/A,FALSE,"028-97"}</definedName>
    <definedName name="xxx" hidden="1">{#N/A,#N/A,FALSE,"GERAL";#N/A,#N/A,FALSE,"012-96";#N/A,#N/A,FALSE,"018-96";#N/A,#N/A,FALSE,"027-96";#N/A,#N/A,FALSE,"059-96";#N/A,#N/A,FALSE,"076-96";#N/A,#N/A,FALSE,"019-97";#N/A,#N/A,FALSE,"021-97";#N/A,#N/A,FALSE,"022-97";#N/A,#N/A,FALSE,"028-97"}</definedName>
    <definedName name="xxxx" localSheetId="0" hidden="1">{#N/A,#N/A,FALSE,"GERAL";#N/A,#N/A,FALSE,"012-96";#N/A,#N/A,FALSE,"018-96";#N/A,#N/A,FALSE,"027-96";#N/A,#N/A,FALSE,"059-96";#N/A,#N/A,FALSE,"076-96";#N/A,#N/A,FALSE,"019-97";#N/A,#N/A,FALSE,"021-97";#N/A,#N/A,FALSE,"022-97";#N/A,#N/A,FALSE,"028-97"}</definedName>
    <definedName name="xxxx" localSheetId="7" hidden="1">{#N/A,#N/A,FALSE,"GERAL";#N/A,#N/A,FALSE,"012-96";#N/A,#N/A,FALSE,"018-96";#N/A,#N/A,FALSE,"027-96";#N/A,#N/A,FALSE,"059-96";#N/A,#N/A,FALSE,"076-96";#N/A,#N/A,FALSE,"019-97";#N/A,#N/A,FALSE,"021-97";#N/A,#N/A,FALSE,"022-97";#N/A,#N/A,FALSE,"028-97"}</definedName>
    <definedName name="xxxx" hidden="1">{#N/A,#N/A,FALSE,"GERAL";#N/A,#N/A,FALSE,"012-96";#N/A,#N/A,FALSE,"018-96";#N/A,#N/A,FALSE,"027-96";#N/A,#N/A,FALSE,"059-96";#N/A,#N/A,FALSE,"076-96";#N/A,#N/A,FALSE,"019-97";#N/A,#N/A,FALSE,"021-97";#N/A,#N/A,FALSE,"022-97";#N/A,#N/A,FALSE,"028-97"}</definedName>
    <definedName name="XXXXX">#REF!</definedName>
    <definedName name="XXXXXX" localSheetId="0">#REF!</definedName>
    <definedName name="XXXXXX" localSheetId="7">#REF!</definedName>
    <definedName name="XXXXXX">#REF!</definedName>
    <definedName name="XXXXXXX" localSheetId="0">#REF!</definedName>
    <definedName name="XXXXXXX" localSheetId="7">#REF!</definedName>
    <definedName name="XXXXXXX">#REF!</definedName>
    <definedName name="XYZZXZXXZXZ" localSheetId="0">#REF!</definedName>
    <definedName name="XYZZXZXXZXZ" localSheetId="7">#REF!</definedName>
    <definedName name="XYZZXZXXZXZ">#REF!</definedName>
    <definedName name="Z" localSheetId="0">#REF!</definedName>
    <definedName name="Z" localSheetId="7">#REF!</definedName>
    <definedName name="Z">#REF!</definedName>
    <definedName name="Z_0CCF26D2_015A_48BB_A932_E67ED632CE05_.wvu.FilterData" localSheetId="1" hidden="1">ARQUITETURA!#REF!</definedName>
    <definedName name="Z_0CCF26D2_015A_48BB_A932_E67ED632CE05_.wvu.FilterData" localSheetId="2" hidden="1">CIVIL!#REF!</definedName>
    <definedName name="Z_0CCF26D2_015A_48BB_A932_E67ED632CE05_.wvu.FilterData" localSheetId="3" hidden="1">ELÉTRICA!#REF!</definedName>
    <definedName name="Z_0CCF26D2_015A_48BB_A932_E67ED632CE05_.wvu.FilterData" localSheetId="4" hidden="1">HVAC!#REF!</definedName>
    <definedName name="Z_0CCF26D2_015A_48BB_A932_E67ED632CE05_.wvu.FilterData" localSheetId="7" hidden="1">RESUMO!$A$5:$O$5</definedName>
    <definedName name="Z_0CCF26D2_015A_48BB_A932_E67ED632CE05_.wvu.FilterData" localSheetId="5" hidden="1">SPCI!#REF!</definedName>
    <definedName name="Z_0CCF26D2_015A_48BB_A932_E67ED632CE05_.wvu.FilterData" localSheetId="6" hidden="1">TELECOM!#REF!</definedName>
    <definedName name="Z_0CCF26D2_015A_48BB_A932_E67ED632CE05_.wvu.PrintArea" localSheetId="1" hidden="1">ARQUITETURA!$A$10:$L$102</definedName>
    <definedName name="Z_0CCF26D2_015A_48BB_A932_E67ED632CE05_.wvu.PrintArea" localSheetId="2" hidden="1">CIVIL!$A$10:$L$43</definedName>
    <definedName name="Z_0CCF26D2_015A_48BB_A932_E67ED632CE05_.wvu.PrintArea" localSheetId="3" hidden="1">ELÉTRICA!$A$10:$L$49</definedName>
    <definedName name="Z_0CCF26D2_015A_48BB_A932_E67ED632CE05_.wvu.PrintArea" localSheetId="4" hidden="1">HVAC!$A$10:$L$42</definedName>
    <definedName name="Z_0CCF26D2_015A_48BB_A932_E67ED632CE05_.wvu.PrintArea" localSheetId="7" hidden="1">RESUMO!$A$5:$V$16</definedName>
    <definedName name="Z_0CCF26D2_015A_48BB_A932_E67ED632CE05_.wvu.PrintArea" localSheetId="5" hidden="1">SPCI!$A$10:$L$23</definedName>
    <definedName name="Z_0CCF26D2_015A_48BB_A932_E67ED632CE05_.wvu.PrintArea" localSheetId="6" hidden="1">TELECOM!$A$10:$L$56</definedName>
    <definedName name="Z_0CCF26D2_015A_48BB_A932_E67ED632CE05_.wvu.PrintTitles" localSheetId="1" hidden="1">ARQUITETURA!#REF!</definedName>
    <definedName name="Z_0CCF26D2_015A_48BB_A932_E67ED632CE05_.wvu.PrintTitles" localSheetId="2" hidden="1">CIVIL!#REF!</definedName>
    <definedName name="Z_0CCF26D2_015A_48BB_A932_E67ED632CE05_.wvu.PrintTitles" localSheetId="3" hidden="1">ELÉTRICA!#REF!</definedName>
    <definedName name="Z_0CCF26D2_015A_48BB_A932_E67ED632CE05_.wvu.PrintTitles" localSheetId="4" hidden="1">HVAC!#REF!</definedName>
    <definedName name="Z_0CCF26D2_015A_48BB_A932_E67ED632CE05_.wvu.PrintTitles" localSheetId="7" hidden="1">RESUMO!$5:$5</definedName>
    <definedName name="Z_0CCF26D2_015A_48BB_A932_E67ED632CE05_.wvu.PrintTitles" localSheetId="5" hidden="1">SPCI!#REF!</definedName>
    <definedName name="Z_0CCF26D2_015A_48BB_A932_E67ED632CE05_.wvu.PrintTitles" localSheetId="6" hidden="1">TELECOM!#REF!</definedName>
    <definedName name="Z_139CDC34_A2AE_4FB8_A6BF_3FCAEDE2A712_.wvu.FilterData" localSheetId="1" hidden="1">ARQUITETURA!#REF!</definedName>
    <definedName name="Z_139CDC34_A2AE_4FB8_A6BF_3FCAEDE2A712_.wvu.FilterData" localSheetId="2" hidden="1">CIVIL!#REF!</definedName>
    <definedName name="Z_139CDC34_A2AE_4FB8_A6BF_3FCAEDE2A712_.wvu.FilterData" localSheetId="3" hidden="1">ELÉTRICA!#REF!</definedName>
    <definedName name="Z_139CDC34_A2AE_4FB8_A6BF_3FCAEDE2A712_.wvu.FilterData" localSheetId="4" hidden="1">HVAC!#REF!</definedName>
    <definedName name="Z_139CDC34_A2AE_4FB8_A6BF_3FCAEDE2A712_.wvu.FilterData" localSheetId="7" hidden="1">RESUMO!$A$5:$O$5</definedName>
    <definedName name="Z_139CDC34_A2AE_4FB8_A6BF_3FCAEDE2A712_.wvu.FilterData" localSheetId="5" hidden="1">SPCI!#REF!</definedName>
    <definedName name="Z_139CDC34_A2AE_4FB8_A6BF_3FCAEDE2A712_.wvu.FilterData" localSheetId="6" hidden="1">TELECOM!#REF!</definedName>
    <definedName name="Z_139CDC34_A2AE_4FB8_A6BF_3FCAEDE2A712_.wvu.PrintArea" localSheetId="1" hidden="1">ARQUITETURA!$A$10:$L$102</definedName>
    <definedName name="Z_139CDC34_A2AE_4FB8_A6BF_3FCAEDE2A712_.wvu.PrintArea" localSheetId="2" hidden="1">CIVIL!$A$10:$L$43</definedName>
    <definedName name="Z_139CDC34_A2AE_4FB8_A6BF_3FCAEDE2A712_.wvu.PrintArea" localSheetId="3" hidden="1">ELÉTRICA!$A$10:$L$49</definedName>
    <definedName name="Z_139CDC34_A2AE_4FB8_A6BF_3FCAEDE2A712_.wvu.PrintArea" localSheetId="4" hidden="1">HVAC!$A$10:$L$42</definedName>
    <definedName name="Z_139CDC34_A2AE_4FB8_A6BF_3FCAEDE2A712_.wvu.PrintArea" localSheetId="7" hidden="1">RESUMO!$A$5:$V$16</definedName>
    <definedName name="Z_139CDC34_A2AE_4FB8_A6BF_3FCAEDE2A712_.wvu.PrintArea" localSheetId="5" hidden="1">SPCI!$A$10:$L$23</definedName>
    <definedName name="Z_139CDC34_A2AE_4FB8_A6BF_3FCAEDE2A712_.wvu.PrintArea" localSheetId="6" hidden="1">TELECOM!$A$10:$L$56</definedName>
    <definedName name="Z_139CDC34_A2AE_4FB8_A6BF_3FCAEDE2A712_.wvu.PrintTitles" localSheetId="1" hidden="1">ARQUITETURA!#REF!</definedName>
    <definedName name="Z_139CDC34_A2AE_4FB8_A6BF_3FCAEDE2A712_.wvu.PrintTitles" localSheetId="2" hidden="1">CIVIL!#REF!</definedName>
    <definedName name="Z_139CDC34_A2AE_4FB8_A6BF_3FCAEDE2A712_.wvu.PrintTitles" localSheetId="3" hidden="1">ELÉTRICA!#REF!</definedName>
    <definedName name="Z_139CDC34_A2AE_4FB8_A6BF_3FCAEDE2A712_.wvu.PrintTitles" localSheetId="4" hidden="1">HVAC!#REF!</definedName>
    <definedName name="Z_139CDC34_A2AE_4FB8_A6BF_3FCAEDE2A712_.wvu.PrintTitles" localSheetId="7" hidden="1">RESUMO!$5:$5</definedName>
    <definedName name="Z_139CDC34_A2AE_4FB8_A6BF_3FCAEDE2A712_.wvu.PrintTitles" localSheetId="5" hidden="1">SPCI!#REF!</definedName>
    <definedName name="Z_139CDC34_A2AE_4FB8_A6BF_3FCAEDE2A712_.wvu.PrintTitles" localSheetId="6" hidden="1">TELECOM!#REF!</definedName>
    <definedName name="Z_EC1863A0_3B45_43E6_81CD_D9608D52C52A_.wvu.FilterData" localSheetId="1" hidden="1">ARQUITETURA!#REF!</definedName>
    <definedName name="Z_EC1863A0_3B45_43E6_81CD_D9608D52C52A_.wvu.FilterData" localSheetId="2" hidden="1">CIVIL!#REF!</definedName>
    <definedName name="Z_EC1863A0_3B45_43E6_81CD_D9608D52C52A_.wvu.FilterData" localSheetId="3" hidden="1">ELÉTRICA!#REF!</definedName>
    <definedName name="Z_EC1863A0_3B45_43E6_81CD_D9608D52C52A_.wvu.FilterData" localSheetId="4" hidden="1">HVAC!#REF!</definedName>
    <definedName name="Z_EC1863A0_3B45_43E6_81CD_D9608D52C52A_.wvu.FilterData" localSheetId="7" hidden="1">RESUMO!$A$5:$O$5</definedName>
    <definedName name="Z_EC1863A0_3B45_43E6_81CD_D9608D52C52A_.wvu.FilterData" localSheetId="5" hidden="1">SPCI!#REF!</definedName>
    <definedName name="Z_EC1863A0_3B45_43E6_81CD_D9608D52C52A_.wvu.FilterData" localSheetId="6" hidden="1">TELECOM!#REF!</definedName>
    <definedName name="Z_EC1863A0_3B45_43E6_81CD_D9608D52C52A_.wvu.PrintArea" localSheetId="1" hidden="1">ARQUITETURA!$A$10:$L$102</definedName>
    <definedName name="Z_EC1863A0_3B45_43E6_81CD_D9608D52C52A_.wvu.PrintArea" localSheetId="2" hidden="1">CIVIL!$A$10:$L$43</definedName>
    <definedName name="Z_EC1863A0_3B45_43E6_81CD_D9608D52C52A_.wvu.PrintArea" localSheetId="3" hidden="1">ELÉTRICA!$A$10:$L$49</definedName>
    <definedName name="Z_EC1863A0_3B45_43E6_81CD_D9608D52C52A_.wvu.PrintArea" localSheetId="4" hidden="1">HVAC!$A$10:$L$42</definedName>
    <definedName name="Z_EC1863A0_3B45_43E6_81CD_D9608D52C52A_.wvu.PrintArea" localSheetId="7" hidden="1">RESUMO!$A$5:$V$16</definedName>
    <definedName name="Z_EC1863A0_3B45_43E6_81CD_D9608D52C52A_.wvu.PrintArea" localSheetId="5" hidden="1">SPCI!$A$10:$L$23</definedName>
    <definedName name="Z_EC1863A0_3B45_43E6_81CD_D9608D52C52A_.wvu.PrintArea" localSheetId="6" hidden="1">TELECOM!$A$10:$L$56</definedName>
    <definedName name="Z_EC1863A0_3B45_43E6_81CD_D9608D52C52A_.wvu.PrintTitles" localSheetId="1" hidden="1">ARQUITETURA!#REF!</definedName>
    <definedName name="Z_EC1863A0_3B45_43E6_81CD_D9608D52C52A_.wvu.PrintTitles" localSheetId="2" hidden="1">CIVIL!#REF!</definedName>
    <definedName name="Z_EC1863A0_3B45_43E6_81CD_D9608D52C52A_.wvu.PrintTitles" localSheetId="3" hidden="1">ELÉTRICA!#REF!</definedName>
    <definedName name="Z_EC1863A0_3B45_43E6_81CD_D9608D52C52A_.wvu.PrintTitles" localSheetId="4" hidden="1">HVAC!#REF!</definedName>
    <definedName name="Z_EC1863A0_3B45_43E6_81CD_D9608D52C52A_.wvu.PrintTitles" localSheetId="7" hidden="1">RESUMO!$5:$5</definedName>
    <definedName name="Z_EC1863A0_3B45_43E6_81CD_D9608D52C52A_.wvu.PrintTitles" localSheetId="5" hidden="1">SPCI!#REF!</definedName>
    <definedName name="Z_EC1863A0_3B45_43E6_81CD_D9608D52C52A_.wvu.PrintTitles" localSheetId="6" hidden="1">TELECOM!#REF!</definedName>
  </definedNames>
  <calcPr calcId="191029" iterate="1"/>
  <customWorkbookViews>
    <customWorkbookView name="Paula Mantovanelli - Modo de exibição pessoal" guid="{EC1863A0-3B45-43E6-81CD-D9608D52C52A}" mergeInterval="0" personalView="1" maximized="1" xWindow="-8" yWindow="-8" windowWidth="1382" windowHeight="744" tabRatio="646" activeSheetId="2"/>
    <customWorkbookView name="Rubia Fernanda Grigoletto - Modo de exibição pessoal" guid="{139CDC34-A2AE-4FB8-A6BF-3FCAEDE2A712}" autoUpdate="1" mergeInterval="10" personalView="1" maximized="1" xWindow="-8" yWindow="-8" windowWidth="1382" windowHeight="744" tabRatio="646" activeSheetId="2"/>
    <customWorkbookView name="Luanna Fernandes De Lima - Modo de exibição pessoal" guid="{0CCF26D2-015A-48BB-A932-E67ED632CE05}" mergeInterval="0" personalView="1" maximized="1" xWindow="-8" yWindow="-8" windowWidth="1382" windowHeight="744" tabRatio="646"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 i="18" l="1"/>
  <c r="K41" i="18"/>
  <c r="L41" i="18" s="1"/>
  <c r="I41" i="18"/>
  <c r="H41" i="18"/>
  <c r="J41" i="18" s="1"/>
  <c r="K40" i="18"/>
  <c r="L40" i="18" s="1"/>
  <c r="I40" i="18"/>
  <c r="H40" i="18"/>
  <c r="J40" i="18" s="1"/>
  <c r="K39" i="18"/>
  <c r="L39" i="18" s="1"/>
  <c r="I39" i="18"/>
  <c r="H39" i="18"/>
  <c r="K36" i="18"/>
  <c r="L36" i="18" s="1"/>
  <c r="I36" i="18"/>
  <c r="H36" i="18"/>
  <c r="K35" i="18"/>
  <c r="L35" i="18" s="1"/>
  <c r="I35" i="18"/>
  <c r="H35" i="18"/>
  <c r="K34" i="18"/>
  <c r="L34" i="18" s="1"/>
  <c r="I34" i="18"/>
  <c r="H34" i="18"/>
  <c r="K32" i="18"/>
  <c r="L32" i="18" s="1"/>
  <c r="I32" i="18"/>
  <c r="H32" i="18"/>
  <c r="J32" i="18" s="1"/>
  <c r="K31" i="18"/>
  <c r="L31" i="18" s="1"/>
  <c r="I31" i="18"/>
  <c r="H31" i="18"/>
  <c r="J31" i="18" s="1"/>
  <c r="K30" i="18"/>
  <c r="L30" i="18" s="1"/>
  <c r="I30" i="18"/>
  <c r="H30" i="18"/>
  <c r="J30" i="18" s="1"/>
  <c r="K29" i="18"/>
  <c r="L29" i="18" s="1"/>
  <c r="I29" i="18"/>
  <c r="H29" i="18"/>
  <c r="K28" i="18"/>
  <c r="L28" i="18" s="1"/>
  <c r="I28" i="18"/>
  <c r="H28" i="18"/>
  <c r="K27" i="18"/>
  <c r="L27" i="18" s="1"/>
  <c r="I27" i="18"/>
  <c r="H27" i="18"/>
  <c r="J27" i="18" s="1"/>
  <c r="K25" i="18"/>
  <c r="L25" i="18" s="1"/>
  <c r="I25" i="18"/>
  <c r="H25" i="18"/>
  <c r="K24" i="18"/>
  <c r="L24" i="18" s="1"/>
  <c r="I24" i="18"/>
  <c r="H24" i="18"/>
  <c r="K23" i="18"/>
  <c r="L23" i="18" s="1"/>
  <c r="I23" i="18"/>
  <c r="H23" i="18"/>
  <c r="K21" i="18"/>
  <c r="L21" i="18" s="1"/>
  <c r="I21" i="18"/>
  <c r="H21" i="18"/>
  <c r="K20" i="18"/>
  <c r="L20" i="18" s="1"/>
  <c r="I20" i="18"/>
  <c r="H20" i="18"/>
  <c r="J20" i="18" s="1"/>
  <c r="K19" i="18"/>
  <c r="L19" i="18" s="1"/>
  <c r="I19" i="18"/>
  <c r="H19" i="18"/>
  <c r="J19" i="18" s="1"/>
  <c r="K16" i="18"/>
  <c r="L16" i="18" s="1"/>
  <c r="I16" i="18"/>
  <c r="H16" i="18"/>
  <c r="K15" i="18"/>
  <c r="L15" i="18" s="1"/>
  <c r="I15" i="18"/>
  <c r="H15" i="18"/>
  <c r="J15" i="18" s="1"/>
  <c r="K14" i="18"/>
  <c r="L14" i="18" s="1"/>
  <c r="I14" i="18"/>
  <c r="H14" i="18"/>
  <c r="K13" i="18"/>
  <c r="L13" i="18" s="1"/>
  <c r="I13" i="18"/>
  <c r="H13" i="18"/>
  <c r="J13" i="18" s="1"/>
  <c r="K49" i="18"/>
  <c r="K48" i="18"/>
  <c r="K52" i="18"/>
  <c r="K53" i="18"/>
  <c r="K54" i="18"/>
  <c r="K42" i="18"/>
  <c r="L42" i="18" s="1"/>
  <c r="I42" i="18"/>
  <c r="H42" i="18"/>
  <c r="H11" i="18"/>
  <c r="J35" i="18" l="1"/>
  <c r="J29" i="18"/>
  <c r="J16" i="18"/>
  <c r="J24" i="18"/>
  <c r="J36" i="18"/>
  <c r="J14" i="18"/>
  <c r="J21" i="18"/>
  <c r="J17" i="18" s="1"/>
  <c r="J28" i="18"/>
  <c r="J34" i="18"/>
  <c r="J25" i="18"/>
  <c r="J39" i="18"/>
  <c r="J23" i="18"/>
  <c r="J42" i="18"/>
  <c r="I17" i="18"/>
  <c r="I11" i="18"/>
  <c r="H17" i="18"/>
  <c r="J11" i="18" l="1"/>
  <c r="K20" i="17" l="1"/>
  <c r="L20" i="17" s="1"/>
  <c r="I20" i="17"/>
  <c r="I19" i="17" s="1"/>
  <c r="H20" i="17"/>
  <c r="K18" i="17"/>
  <c r="L18" i="17" s="1"/>
  <c r="L17" i="17" s="1"/>
  <c r="I18" i="17"/>
  <c r="H18" i="17"/>
  <c r="J18" i="17" s="1"/>
  <c r="J17" i="17" s="1"/>
  <c r="I17" i="17"/>
  <c r="H21" i="17"/>
  <c r="K21" i="17"/>
  <c r="L21" i="17" s="1"/>
  <c r="I21" i="17"/>
  <c r="K13" i="17"/>
  <c r="K12" i="17"/>
  <c r="C7" i="17"/>
  <c r="H17" i="17" l="1"/>
  <c r="J21" i="17"/>
  <c r="H19" i="17"/>
  <c r="L19" i="17"/>
  <c r="J20" i="17"/>
  <c r="J19" i="17" s="1"/>
  <c r="H22" i="17" l="1"/>
  <c r="K15" i="14"/>
  <c r="L15" i="14" s="1"/>
  <c r="I15" i="14"/>
  <c r="H15" i="14"/>
  <c r="K13" i="14"/>
  <c r="L13" i="14" s="1"/>
  <c r="I13" i="14"/>
  <c r="H13" i="14"/>
  <c r="K12" i="14"/>
  <c r="L12" i="14" s="1"/>
  <c r="I12" i="14"/>
  <c r="H12" i="14"/>
  <c r="K40" i="14"/>
  <c r="L40" i="14" s="1"/>
  <c r="I40" i="14"/>
  <c r="H40" i="14"/>
  <c r="J40" i="14" s="1"/>
  <c r="K39" i="14"/>
  <c r="L39" i="14" s="1"/>
  <c r="I39" i="14"/>
  <c r="H39" i="14"/>
  <c r="J39" i="14" s="1"/>
  <c r="K38" i="14"/>
  <c r="L38" i="14" s="1"/>
  <c r="I38" i="14"/>
  <c r="H38" i="14"/>
  <c r="J38" i="14" s="1"/>
  <c r="K37" i="14"/>
  <c r="L37" i="14" s="1"/>
  <c r="I37" i="14"/>
  <c r="H37" i="14"/>
  <c r="J37" i="14" s="1"/>
  <c r="K35" i="14"/>
  <c r="L35" i="14" s="1"/>
  <c r="I35" i="14"/>
  <c r="H35" i="14"/>
  <c r="K34" i="14"/>
  <c r="L34" i="14" s="1"/>
  <c r="I34" i="14"/>
  <c r="H34" i="14"/>
  <c r="K33" i="14"/>
  <c r="L33" i="14" s="1"/>
  <c r="I33" i="14"/>
  <c r="H33" i="14"/>
  <c r="K31" i="14"/>
  <c r="L31" i="14" s="1"/>
  <c r="I31" i="14"/>
  <c r="H31" i="14"/>
  <c r="K29" i="14"/>
  <c r="L29" i="14" s="1"/>
  <c r="I29" i="14"/>
  <c r="H29" i="14"/>
  <c r="J29" i="14" s="1"/>
  <c r="K28" i="14"/>
  <c r="L28" i="14" s="1"/>
  <c r="I28" i="14"/>
  <c r="H28" i="14"/>
  <c r="K26" i="14"/>
  <c r="L26" i="14" s="1"/>
  <c r="I26" i="14"/>
  <c r="H26" i="14"/>
  <c r="J26" i="14" s="1"/>
  <c r="K24" i="14"/>
  <c r="L24" i="14" s="1"/>
  <c r="I24" i="14"/>
  <c r="H24" i="14"/>
  <c r="K23" i="14"/>
  <c r="L23" i="14" s="1"/>
  <c r="I23" i="14"/>
  <c r="H23" i="14"/>
  <c r="J23" i="14" s="1"/>
  <c r="K22" i="14"/>
  <c r="L22" i="14" s="1"/>
  <c r="I22" i="14"/>
  <c r="H22" i="14"/>
  <c r="K21" i="14"/>
  <c r="L21" i="14" s="1"/>
  <c r="I21" i="14"/>
  <c r="H21" i="14"/>
  <c r="K20" i="14"/>
  <c r="L20" i="14" s="1"/>
  <c r="I20" i="14"/>
  <c r="H20" i="14"/>
  <c r="K19" i="14"/>
  <c r="L19" i="14" s="1"/>
  <c r="I19" i="14"/>
  <c r="H19" i="14"/>
  <c r="J19" i="14" s="1"/>
  <c r="K18" i="14"/>
  <c r="L18" i="14" s="1"/>
  <c r="I18" i="14"/>
  <c r="H18" i="14"/>
  <c r="J18" i="14" s="1"/>
  <c r="K17" i="14"/>
  <c r="L17" i="14" s="1"/>
  <c r="I17" i="14"/>
  <c r="H17" i="14"/>
  <c r="J17" i="14" s="1"/>
  <c r="K16" i="14"/>
  <c r="L16" i="14" s="1"/>
  <c r="I16" i="14"/>
  <c r="H16" i="14"/>
  <c r="J16" i="14" s="1"/>
  <c r="H25" i="14"/>
  <c r="C7" i="14"/>
  <c r="K41" i="14"/>
  <c r="J21" i="14" l="1"/>
  <c r="J14" i="14" s="1"/>
  <c r="I32" i="14"/>
  <c r="J24" i="14"/>
  <c r="J20" i="14"/>
  <c r="J31" i="14"/>
  <c r="J13" i="14"/>
  <c r="J35" i="14"/>
  <c r="J12" i="14"/>
  <c r="J11" i="14" s="1"/>
  <c r="H30" i="14"/>
  <c r="J34" i="14"/>
  <c r="H27" i="14"/>
  <c r="J22" i="14"/>
  <c r="J15" i="14"/>
  <c r="J33" i="14"/>
  <c r="J28" i="14"/>
  <c r="I11" i="14"/>
  <c r="I30" i="14"/>
  <c r="I25" i="14"/>
  <c r="J25" i="14"/>
  <c r="H32" i="14"/>
  <c r="I14" i="14"/>
  <c r="H14" i="14"/>
  <c r="H11" i="14"/>
  <c r="J32" i="14" l="1"/>
  <c r="L30" i="14"/>
  <c r="J30" i="14"/>
  <c r="I27" i="14"/>
  <c r="J27" i="14"/>
  <c r="K46" i="13" l="1"/>
  <c r="L46" i="13" s="1"/>
  <c r="I46" i="13"/>
  <c r="H46" i="13"/>
  <c r="K45" i="13"/>
  <c r="L45" i="13" s="1"/>
  <c r="I45" i="13"/>
  <c r="H45" i="13"/>
  <c r="K44" i="13"/>
  <c r="L44" i="13" s="1"/>
  <c r="I44" i="13"/>
  <c r="H44" i="13"/>
  <c r="K43" i="13"/>
  <c r="L43" i="13" s="1"/>
  <c r="I43" i="13"/>
  <c r="H43" i="13"/>
  <c r="K41" i="13"/>
  <c r="L41" i="13" s="1"/>
  <c r="I41" i="13"/>
  <c r="H41" i="13"/>
  <c r="J41" i="13" s="1"/>
  <c r="K40" i="13"/>
  <c r="L40" i="13" s="1"/>
  <c r="I40" i="13"/>
  <c r="H40" i="13"/>
  <c r="K39" i="13"/>
  <c r="L39" i="13" s="1"/>
  <c r="I39" i="13"/>
  <c r="H39" i="13"/>
  <c r="K38" i="13"/>
  <c r="L38" i="13" s="1"/>
  <c r="I38" i="13"/>
  <c r="H38" i="13"/>
  <c r="J38" i="13" s="1"/>
  <c r="K37" i="13"/>
  <c r="L37" i="13" s="1"/>
  <c r="I37" i="13"/>
  <c r="H37" i="13"/>
  <c r="K36" i="13"/>
  <c r="L36" i="13" s="1"/>
  <c r="I36" i="13"/>
  <c r="H36" i="13"/>
  <c r="K35" i="13"/>
  <c r="L35" i="13" s="1"/>
  <c r="I35" i="13"/>
  <c r="H35" i="13"/>
  <c r="K33" i="13"/>
  <c r="L33" i="13" s="1"/>
  <c r="I33" i="13"/>
  <c r="H33" i="13"/>
  <c r="K32" i="13"/>
  <c r="L32" i="13" s="1"/>
  <c r="I32" i="13"/>
  <c r="H32" i="13"/>
  <c r="J32" i="13" s="1"/>
  <c r="K31" i="13"/>
  <c r="L31" i="13" s="1"/>
  <c r="I31" i="13"/>
  <c r="H31" i="13"/>
  <c r="K29" i="13"/>
  <c r="L29" i="13" s="1"/>
  <c r="I29" i="13"/>
  <c r="H29" i="13"/>
  <c r="K28" i="13"/>
  <c r="L28" i="13" s="1"/>
  <c r="I28" i="13"/>
  <c r="H28" i="13"/>
  <c r="J28" i="13" s="1"/>
  <c r="K27" i="13"/>
  <c r="L27" i="13" s="1"/>
  <c r="I27" i="13"/>
  <c r="H27" i="13"/>
  <c r="K25" i="13"/>
  <c r="L25" i="13" s="1"/>
  <c r="I25" i="13"/>
  <c r="H25" i="13"/>
  <c r="K24" i="13"/>
  <c r="L24" i="13" s="1"/>
  <c r="I24" i="13"/>
  <c r="H24" i="13"/>
  <c r="K23" i="13"/>
  <c r="L23" i="13" s="1"/>
  <c r="I23" i="13"/>
  <c r="H23" i="13"/>
  <c r="K20" i="13"/>
  <c r="L20" i="13" s="1"/>
  <c r="I20" i="13"/>
  <c r="H20" i="13"/>
  <c r="J20" i="13" s="1"/>
  <c r="K19" i="13"/>
  <c r="L19" i="13" s="1"/>
  <c r="I19" i="13"/>
  <c r="H19" i="13"/>
  <c r="K18" i="13"/>
  <c r="L18" i="13" s="1"/>
  <c r="I18" i="13"/>
  <c r="H18" i="13"/>
  <c r="K15" i="13"/>
  <c r="L15" i="13" s="1"/>
  <c r="I15" i="13"/>
  <c r="H15" i="13"/>
  <c r="J15" i="13" s="1"/>
  <c r="K14" i="13"/>
  <c r="L14" i="13" s="1"/>
  <c r="I14" i="13"/>
  <c r="H14" i="13"/>
  <c r="K13" i="13"/>
  <c r="L13" i="13" s="1"/>
  <c r="I13" i="13"/>
  <c r="H13" i="13"/>
  <c r="K12" i="13"/>
  <c r="L12" i="13" s="1"/>
  <c r="I12" i="13"/>
  <c r="H12" i="13"/>
  <c r="K48" i="13"/>
  <c r="J31" i="13" l="1"/>
  <c r="J33" i="13"/>
  <c r="J40" i="13"/>
  <c r="J13" i="13"/>
  <c r="J25" i="13"/>
  <c r="J36" i="13"/>
  <c r="J45" i="13"/>
  <c r="J23" i="13"/>
  <c r="J43" i="13"/>
  <c r="J19" i="13"/>
  <c r="J12" i="13"/>
  <c r="J35" i="13"/>
  <c r="J29" i="13"/>
  <c r="J27" i="13"/>
  <c r="J46" i="13"/>
  <c r="J18" i="13"/>
  <c r="J39" i="13"/>
  <c r="J14" i="13"/>
  <c r="J37" i="13"/>
  <c r="J24" i="13"/>
  <c r="J44" i="13"/>
  <c r="I11" i="13"/>
  <c r="I16" i="13"/>
  <c r="I21" i="13"/>
  <c r="H11" i="13"/>
  <c r="H21" i="13"/>
  <c r="H16" i="13"/>
  <c r="J11" i="13" l="1"/>
  <c r="J21" i="13"/>
  <c r="J16" i="13"/>
  <c r="C7" i="13" l="1"/>
  <c r="K13" i="12"/>
  <c r="L13" i="12" s="1"/>
  <c r="K42" i="12"/>
  <c r="K40" i="12"/>
  <c r="L40" i="12" s="1"/>
  <c r="K39" i="12"/>
  <c r="L39" i="12" s="1"/>
  <c r="K37" i="12"/>
  <c r="L37" i="12" s="1"/>
  <c r="K36" i="12"/>
  <c r="L36" i="12" s="1"/>
  <c r="K35" i="12"/>
  <c r="L35" i="12" s="1"/>
  <c r="K34" i="12"/>
  <c r="L34" i="12" s="1"/>
  <c r="K33" i="12"/>
  <c r="L33" i="12" s="1"/>
  <c r="K31" i="12"/>
  <c r="L31" i="12" s="1"/>
  <c r="K30" i="12"/>
  <c r="L30" i="12" s="1"/>
  <c r="K29" i="12"/>
  <c r="L29" i="12" s="1"/>
  <c r="K27" i="12"/>
  <c r="L27" i="12" s="1"/>
  <c r="K26" i="12"/>
  <c r="L26" i="12" s="1"/>
  <c r="K23" i="12"/>
  <c r="L23" i="12" s="1"/>
  <c r="K22" i="12"/>
  <c r="L22" i="12" s="1"/>
  <c r="K21" i="12"/>
  <c r="L21" i="12" s="1"/>
  <c r="K19" i="12"/>
  <c r="L19" i="12" s="1"/>
  <c r="K18" i="12"/>
  <c r="K16" i="12"/>
  <c r="L16" i="12" s="1"/>
  <c r="K15" i="12"/>
  <c r="L15" i="12" s="1"/>
  <c r="C7" i="12"/>
  <c r="I40" i="12"/>
  <c r="H40" i="12"/>
  <c r="I39" i="12"/>
  <c r="H39" i="12"/>
  <c r="I37" i="12"/>
  <c r="H37" i="12"/>
  <c r="I36" i="12"/>
  <c r="H36" i="12"/>
  <c r="I35" i="12"/>
  <c r="H35" i="12"/>
  <c r="J35" i="12" s="1"/>
  <c r="I34" i="12"/>
  <c r="H34" i="12"/>
  <c r="J34" i="12" s="1"/>
  <c r="I33" i="12"/>
  <c r="H33" i="12"/>
  <c r="J33" i="12" s="1"/>
  <c r="I31" i="12"/>
  <c r="H31" i="12"/>
  <c r="I30" i="12"/>
  <c r="H30" i="12"/>
  <c r="I29" i="12"/>
  <c r="H29" i="12"/>
  <c r="I27" i="12"/>
  <c r="H27" i="12"/>
  <c r="I26" i="12"/>
  <c r="H26" i="12"/>
  <c r="J26" i="12" s="1"/>
  <c r="I23" i="12"/>
  <c r="H23" i="12"/>
  <c r="J23" i="12" s="1"/>
  <c r="I22" i="12"/>
  <c r="H22" i="12"/>
  <c r="I21" i="12"/>
  <c r="H21" i="12"/>
  <c r="I19" i="12"/>
  <c r="H19" i="12"/>
  <c r="L18" i="12"/>
  <c r="I18" i="12"/>
  <c r="H18" i="12"/>
  <c r="I16" i="12"/>
  <c r="H16" i="12"/>
  <c r="I15" i="12"/>
  <c r="H15" i="12"/>
  <c r="I13" i="12"/>
  <c r="H13" i="12"/>
  <c r="J13" i="12" s="1"/>
  <c r="J22" i="12" l="1"/>
  <c r="J36" i="12"/>
  <c r="J19" i="12"/>
  <c r="J18" i="12"/>
  <c r="J30" i="12"/>
  <c r="J40" i="12"/>
  <c r="J21" i="12"/>
  <c r="J29" i="12"/>
  <c r="J15" i="12"/>
  <c r="J27" i="12"/>
  <c r="J37" i="12"/>
  <c r="J39" i="12"/>
  <c r="J16" i="12"/>
  <c r="J31" i="12"/>
  <c r="I11" i="12"/>
  <c r="I24" i="12"/>
  <c r="H24" i="12"/>
  <c r="H11" i="12"/>
  <c r="J11" i="12" l="1"/>
  <c r="J24" i="12"/>
  <c r="L54" i="18" l="1"/>
  <c r="I54" i="18"/>
  <c r="H54" i="18"/>
  <c r="L53" i="18"/>
  <c r="I53" i="18"/>
  <c r="H53" i="18"/>
  <c r="L52" i="18"/>
  <c r="I52" i="18"/>
  <c r="H52" i="18"/>
  <c r="L49" i="18"/>
  <c r="I49" i="18"/>
  <c r="H49" i="18"/>
  <c r="J49" i="18" s="1"/>
  <c r="L48" i="18"/>
  <c r="I48" i="18"/>
  <c r="H48" i="18"/>
  <c r="H46" i="18" s="1"/>
  <c r="I37" i="18"/>
  <c r="H37" i="18"/>
  <c r="L13" i="17"/>
  <c r="I13" i="17"/>
  <c r="H13" i="17"/>
  <c r="L12" i="17"/>
  <c r="I12" i="17"/>
  <c r="H12" i="17"/>
  <c r="H11" i="17" s="1"/>
  <c r="K100" i="2"/>
  <c r="K98" i="2"/>
  <c r="L98" i="2" s="1"/>
  <c r="K97" i="2"/>
  <c r="L97" i="2" s="1"/>
  <c r="K96" i="2"/>
  <c r="L96" i="2" s="1"/>
  <c r="K95" i="2"/>
  <c r="L95" i="2" s="1"/>
  <c r="K94" i="2"/>
  <c r="L94" i="2" s="1"/>
  <c r="K91" i="2"/>
  <c r="L91" i="2" s="1"/>
  <c r="K90" i="2"/>
  <c r="L90" i="2" s="1"/>
  <c r="I85" i="2"/>
  <c r="I102" i="2"/>
  <c r="I101" i="2"/>
  <c r="K12" i="2"/>
  <c r="L12" i="2" s="1"/>
  <c r="I12" i="2"/>
  <c r="H12" i="2"/>
  <c r="J12" i="2" s="1"/>
  <c r="I98" i="2"/>
  <c r="H98" i="2"/>
  <c r="I97" i="2"/>
  <c r="H97" i="2"/>
  <c r="J97" i="2" s="1"/>
  <c r="I96" i="2"/>
  <c r="H96" i="2"/>
  <c r="J96" i="2" s="1"/>
  <c r="I95" i="2"/>
  <c r="H95" i="2"/>
  <c r="J95" i="2" s="1"/>
  <c r="I94" i="2"/>
  <c r="H94" i="2"/>
  <c r="I91" i="2"/>
  <c r="H91" i="2"/>
  <c r="I90" i="2"/>
  <c r="H90" i="2"/>
  <c r="J90" i="2" s="1"/>
  <c r="K84" i="2"/>
  <c r="L84" i="2" s="1"/>
  <c r="I84" i="2"/>
  <c r="H84" i="2"/>
  <c r="J84" i="2" s="1"/>
  <c r="K83" i="2"/>
  <c r="L83" i="2" s="1"/>
  <c r="I83" i="2"/>
  <c r="H83" i="2"/>
  <c r="J83" i="2" s="1"/>
  <c r="K82" i="2"/>
  <c r="L82" i="2" s="1"/>
  <c r="I82" i="2"/>
  <c r="H82" i="2"/>
  <c r="J82" i="2" s="1"/>
  <c r="K81" i="2"/>
  <c r="L81" i="2" s="1"/>
  <c r="I81" i="2"/>
  <c r="H81" i="2"/>
  <c r="J81" i="2" s="1"/>
  <c r="K78" i="2"/>
  <c r="L78" i="2" s="1"/>
  <c r="I78" i="2"/>
  <c r="H78" i="2"/>
  <c r="J78" i="2" s="1"/>
  <c r="K77" i="2"/>
  <c r="L77" i="2" s="1"/>
  <c r="I77" i="2"/>
  <c r="H77" i="2"/>
  <c r="K76" i="2"/>
  <c r="L76" i="2" s="1"/>
  <c r="I76" i="2"/>
  <c r="H76" i="2"/>
  <c r="J76" i="2" s="1"/>
  <c r="K75" i="2"/>
  <c r="L75" i="2" s="1"/>
  <c r="I75" i="2"/>
  <c r="H75" i="2"/>
  <c r="J75" i="2" s="1"/>
  <c r="K74" i="2"/>
  <c r="L74" i="2" s="1"/>
  <c r="I74" i="2"/>
  <c r="H74" i="2"/>
  <c r="J74" i="2" s="1"/>
  <c r="K71" i="2"/>
  <c r="L71" i="2" s="1"/>
  <c r="I71" i="2"/>
  <c r="H71" i="2"/>
  <c r="J71" i="2" s="1"/>
  <c r="K70" i="2"/>
  <c r="L70" i="2" s="1"/>
  <c r="I70" i="2"/>
  <c r="H70" i="2"/>
  <c r="K69" i="2"/>
  <c r="L69" i="2" s="1"/>
  <c r="I69" i="2"/>
  <c r="H69" i="2"/>
  <c r="J69" i="2" s="1"/>
  <c r="K68" i="2"/>
  <c r="L68" i="2" s="1"/>
  <c r="I68" i="2"/>
  <c r="H68" i="2"/>
  <c r="J68" i="2" s="1"/>
  <c r="K65" i="2"/>
  <c r="L65" i="2" s="1"/>
  <c r="I65" i="2"/>
  <c r="H65" i="2"/>
  <c r="K63" i="2"/>
  <c r="L63" i="2" s="1"/>
  <c r="I63" i="2"/>
  <c r="H63" i="2"/>
  <c r="J63" i="2" s="1"/>
  <c r="K60" i="2"/>
  <c r="L60" i="2" s="1"/>
  <c r="I60" i="2"/>
  <c r="H60" i="2"/>
  <c r="K59" i="2"/>
  <c r="L59" i="2" s="1"/>
  <c r="I59" i="2"/>
  <c r="H59" i="2"/>
  <c r="K56" i="2"/>
  <c r="L56" i="2" s="1"/>
  <c r="I56" i="2"/>
  <c r="H56" i="2"/>
  <c r="J56" i="2" s="1"/>
  <c r="K55" i="2"/>
  <c r="L55" i="2" s="1"/>
  <c r="I55" i="2"/>
  <c r="H55" i="2"/>
  <c r="J55" i="2" s="1"/>
  <c r="K53" i="2"/>
  <c r="L53" i="2" s="1"/>
  <c r="I53" i="2"/>
  <c r="H53" i="2"/>
  <c r="J53" i="2" s="1"/>
  <c r="K52" i="2"/>
  <c r="L52" i="2" s="1"/>
  <c r="I52" i="2"/>
  <c r="H52" i="2"/>
  <c r="K51" i="2"/>
  <c r="L51" i="2" s="1"/>
  <c r="I51" i="2"/>
  <c r="H51" i="2"/>
  <c r="K48" i="2"/>
  <c r="L48" i="2" s="1"/>
  <c r="I48" i="2"/>
  <c r="H48" i="2"/>
  <c r="J48" i="2" s="1"/>
  <c r="K47" i="2"/>
  <c r="L47" i="2" s="1"/>
  <c r="I47" i="2"/>
  <c r="H47" i="2"/>
  <c r="J47" i="2" s="1"/>
  <c r="K46" i="2"/>
  <c r="L46" i="2" s="1"/>
  <c r="I46" i="2"/>
  <c r="H46" i="2"/>
  <c r="J46" i="2" s="1"/>
  <c r="K43" i="2"/>
  <c r="L43" i="2" s="1"/>
  <c r="I43" i="2"/>
  <c r="I42" i="2" s="1"/>
  <c r="H43" i="2"/>
  <c r="K41" i="2"/>
  <c r="L41" i="2" s="1"/>
  <c r="I41" i="2"/>
  <c r="H41" i="2"/>
  <c r="J41" i="2" s="1"/>
  <c r="K40" i="2"/>
  <c r="L40" i="2" s="1"/>
  <c r="I40" i="2"/>
  <c r="H40" i="2"/>
  <c r="J40" i="2" s="1"/>
  <c r="K37" i="2"/>
  <c r="L37" i="2" s="1"/>
  <c r="I37" i="2"/>
  <c r="H37" i="2"/>
  <c r="J37" i="2" s="1"/>
  <c r="K36" i="2"/>
  <c r="L36" i="2" s="1"/>
  <c r="I36" i="2"/>
  <c r="H36" i="2"/>
  <c r="K35" i="2"/>
  <c r="L35" i="2" s="1"/>
  <c r="I35" i="2"/>
  <c r="H35" i="2"/>
  <c r="K32" i="2"/>
  <c r="L32" i="2" s="1"/>
  <c r="I32" i="2"/>
  <c r="H32" i="2"/>
  <c r="J32" i="2" s="1"/>
  <c r="K31" i="2"/>
  <c r="L31" i="2" s="1"/>
  <c r="I31" i="2"/>
  <c r="H31" i="2"/>
  <c r="J31" i="2" s="1"/>
  <c r="K29" i="2"/>
  <c r="L29" i="2" s="1"/>
  <c r="I29" i="2"/>
  <c r="H29" i="2"/>
  <c r="J29" i="2" s="1"/>
  <c r="K28" i="2"/>
  <c r="L28" i="2" s="1"/>
  <c r="I28" i="2"/>
  <c r="H28" i="2"/>
  <c r="J28" i="2" s="1"/>
  <c r="K27" i="2"/>
  <c r="L27" i="2" s="1"/>
  <c r="I27" i="2"/>
  <c r="H27" i="2"/>
  <c r="J27" i="2" s="1"/>
  <c r="K26" i="2"/>
  <c r="L26" i="2" s="1"/>
  <c r="I26" i="2"/>
  <c r="H26" i="2"/>
  <c r="J26" i="2" s="1"/>
  <c r="K24" i="2"/>
  <c r="L24" i="2" s="1"/>
  <c r="I24" i="2"/>
  <c r="H24" i="2"/>
  <c r="K23" i="2"/>
  <c r="L23" i="2" s="1"/>
  <c r="I23" i="2"/>
  <c r="H23" i="2"/>
  <c r="K22" i="2"/>
  <c r="L22" i="2" s="1"/>
  <c r="I22" i="2"/>
  <c r="H22" i="2"/>
  <c r="J22" i="2" s="1"/>
  <c r="K19" i="2"/>
  <c r="L19" i="2" s="1"/>
  <c r="I19" i="2"/>
  <c r="H19" i="2"/>
  <c r="K18" i="2"/>
  <c r="L18" i="2" s="1"/>
  <c r="I18" i="2"/>
  <c r="H18" i="2"/>
  <c r="J18" i="2" s="1"/>
  <c r="K15" i="2"/>
  <c r="L15" i="2" s="1"/>
  <c r="I15" i="2"/>
  <c r="H15" i="2"/>
  <c r="K14" i="2"/>
  <c r="L14" i="2" s="1"/>
  <c r="I14" i="2"/>
  <c r="H14" i="2"/>
  <c r="J14" i="2" s="1"/>
  <c r="K13" i="2"/>
  <c r="L13" i="2" s="1"/>
  <c r="I13" i="2"/>
  <c r="H13" i="2"/>
  <c r="J13" i="2" s="1"/>
  <c r="H57" i="2" l="1"/>
  <c r="J60" i="2"/>
  <c r="L11" i="18"/>
  <c r="H50" i="18"/>
  <c r="J52" i="18"/>
  <c r="J54" i="18"/>
  <c r="L37" i="18"/>
  <c r="L17" i="18"/>
  <c r="I50" i="18"/>
  <c r="I46" i="18"/>
  <c r="I55" i="18" s="1"/>
  <c r="J53" i="18"/>
  <c r="J13" i="17"/>
  <c r="I11" i="17"/>
  <c r="I14" i="17" s="1"/>
  <c r="L11" i="17"/>
  <c r="L14" i="17" s="1"/>
  <c r="L50" i="18"/>
  <c r="I43" i="18"/>
  <c r="L46" i="18"/>
  <c r="J48" i="18"/>
  <c r="J46" i="18" s="1"/>
  <c r="H43" i="18"/>
  <c r="H14" i="17"/>
  <c r="J12" i="17"/>
  <c r="J11" i="17" s="1"/>
  <c r="J15" i="2"/>
  <c r="J11" i="2" s="1"/>
  <c r="J70" i="2"/>
  <c r="J66" i="2" s="1"/>
  <c r="J77" i="2"/>
  <c r="J72" i="2" s="1"/>
  <c r="J36" i="2"/>
  <c r="J94" i="2"/>
  <c r="J19" i="2"/>
  <c r="J16" i="2" s="1"/>
  <c r="J24" i="2"/>
  <c r="H20" i="2"/>
  <c r="J51" i="2"/>
  <c r="J35" i="2"/>
  <c r="J43" i="2"/>
  <c r="J42" i="2" s="1"/>
  <c r="J52" i="2"/>
  <c r="J65" i="2"/>
  <c r="J91" i="2"/>
  <c r="J98" i="2"/>
  <c r="J59" i="2"/>
  <c r="J57" i="2" s="1"/>
  <c r="J23" i="2"/>
  <c r="H42" i="2"/>
  <c r="I20" i="2"/>
  <c r="H79" i="2"/>
  <c r="H30" i="2"/>
  <c r="H44" i="2"/>
  <c r="H38" i="2"/>
  <c r="H49" i="2"/>
  <c r="H61" i="2"/>
  <c r="I16" i="2"/>
  <c r="H16" i="2"/>
  <c r="J61" i="2"/>
  <c r="I61" i="2"/>
  <c r="J88" i="2"/>
  <c r="I72" i="2"/>
  <c r="I92" i="2"/>
  <c r="I57" i="2"/>
  <c r="I11" i="2"/>
  <c r="I38" i="2"/>
  <c r="J38" i="2"/>
  <c r="J49" i="2"/>
  <c r="I49" i="2"/>
  <c r="I66" i="2"/>
  <c r="J44" i="2"/>
  <c r="H88" i="2"/>
  <c r="H33" i="2"/>
  <c r="H11" i="2"/>
  <c r="I88" i="2"/>
  <c r="H72" i="2"/>
  <c r="H92" i="2"/>
  <c r="H25" i="2"/>
  <c r="H66" i="2"/>
  <c r="J50" i="18" l="1"/>
  <c r="J55" i="18" s="1"/>
  <c r="Q15" i="10" s="1"/>
  <c r="S15" i="10" s="1"/>
  <c r="U15" i="10" s="1"/>
  <c r="H55" i="18"/>
  <c r="H56" i="18" s="1"/>
  <c r="J37" i="18"/>
  <c r="L43" i="18"/>
  <c r="I56" i="18"/>
  <c r="L55" i="18"/>
  <c r="J14" i="17"/>
  <c r="Q12" i="10" s="1"/>
  <c r="J92" i="2"/>
  <c r="H85" i="2"/>
  <c r="J20" i="2"/>
  <c r="J85" i="2" s="1"/>
  <c r="Q7" i="10" s="1"/>
  <c r="I25" i="2"/>
  <c r="J33" i="2"/>
  <c r="J30" i="2"/>
  <c r="I30" i="2"/>
  <c r="I79" i="2"/>
  <c r="J79" i="2"/>
  <c r="I44" i="2"/>
  <c r="J25" i="2"/>
  <c r="I33" i="2"/>
  <c r="S12" i="10" l="1"/>
  <c r="U12" i="10" s="1"/>
  <c r="L56" i="18"/>
  <c r="J43" i="18"/>
  <c r="L100" i="2"/>
  <c r="L99" i="2" s="1"/>
  <c r="I100" i="2"/>
  <c r="I99" i="2" s="1"/>
  <c r="H100" i="2"/>
  <c r="L42" i="2"/>
  <c r="L30" i="2"/>
  <c r="L41" i="14"/>
  <c r="I41" i="14"/>
  <c r="I36" i="14" s="1"/>
  <c r="H41" i="14"/>
  <c r="J41" i="14" s="1"/>
  <c r="L32" i="14"/>
  <c r="L27" i="14"/>
  <c r="L25" i="14"/>
  <c r="L11" i="14"/>
  <c r="L48" i="13"/>
  <c r="L47" i="13" s="1"/>
  <c r="I48" i="13"/>
  <c r="I47" i="13" s="1"/>
  <c r="H48" i="13"/>
  <c r="L16" i="13"/>
  <c r="L42" i="12"/>
  <c r="L41" i="12" s="1"/>
  <c r="I42" i="12"/>
  <c r="I41" i="12" s="1"/>
  <c r="H42" i="12"/>
  <c r="J56" i="18" l="1"/>
  <c r="Q14" i="10"/>
  <c r="L36" i="14"/>
  <c r="L14" i="14"/>
  <c r="H36" i="14"/>
  <c r="L21" i="13"/>
  <c r="J48" i="13"/>
  <c r="J47" i="13" s="1"/>
  <c r="H47" i="13"/>
  <c r="H49" i="13" s="1"/>
  <c r="L11" i="13"/>
  <c r="I49" i="13"/>
  <c r="H41" i="12"/>
  <c r="H43" i="12"/>
  <c r="L11" i="12"/>
  <c r="L24" i="12"/>
  <c r="I43" i="12"/>
  <c r="J42" i="12"/>
  <c r="J41" i="12" s="1"/>
  <c r="L79" i="2"/>
  <c r="L16" i="2"/>
  <c r="L57" i="2"/>
  <c r="L20" i="2"/>
  <c r="L44" i="2"/>
  <c r="L61" i="2"/>
  <c r="L38" i="2"/>
  <c r="L49" i="2"/>
  <c r="L88" i="2"/>
  <c r="L25" i="2"/>
  <c r="L33" i="2"/>
  <c r="L66" i="2"/>
  <c r="L92" i="2"/>
  <c r="L72" i="2"/>
  <c r="J100" i="2"/>
  <c r="J99" i="2" s="1"/>
  <c r="J101" i="2" s="1"/>
  <c r="H99" i="2"/>
  <c r="H101" i="2" s="1"/>
  <c r="H102" i="2" s="1"/>
  <c r="J102" i="2" l="1"/>
  <c r="Q8" i="10"/>
  <c r="S14" i="10"/>
  <c r="U14" i="10" s="1"/>
  <c r="J36" i="14"/>
  <c r="J42" i="14" s="1"/>
  <c r="Q11" i="10" s="1"/>
  <c r="S11" i="10" s="1"/>
  <c r="U11" i="10" s="1"/>
  <c r="H42" i="14"/>
  <c r="J49" i="13"/>
  <c r="Q10" i="10" s="1"/>
  <c r="S10" i="10" s="1"/>
  <c r="U10" i="10" s="1"/>
  <c r="L101" i="2"/>
  <c r="I42" i="14"/>
  <c r="L42" i="14"/>
  <c r="L49" i="13"/>
  <c r="L43" i="12"/>
  <c r="S8" i="10" l="1"/>
  <c r="U8" i="10" s="1"/>
  <c r="J43" i="12"/>
  <c r="Q9" i="10" s="1"/>
  <c r="S9" i="10" s="1"/>
  <c r="U9" i="10" s="1"/>
  <c r="L11" i="2"/>
  <c r="L85" i="2" s="1"/>
  <c r="L102" i="2" s="1"/>
  <c r="G4" i="10" l="1"/>
  <c r="U4" i="10" l="1"/>
  <c r="L2" i="10"/>
  <c r="S7" i="10" l="1"/>
  <c r="U7" i="10" s="1"/>
  <c r="H23" i="17" l="1"/>
  <c r="I22" i="17"/>
  <c r="I23" i="17" s="1"/>
  <c r="J22" i="17"/>
  <c r="L22" i="17"/>
  <c r="L23" i="17" s="1"/>
  <c r="J23" i="17" l="1"/>
  <c r="Q13" i="10"/>
  <c r="S13" i="10" l="1"/>
  <c r="U13" i="10" s="1"/>
  <c r="U16" i="10" l="1"/>
</calcChain>
</file>

<file path=xl/sharedStrings.xml><?xml version="1.0" encoding="utf-8"?>
<sst xmlns="http://schemas.openxmlformats.org/spreadsheetml/2006/main" count="884" uniqueCount="475">
  <si>
    <t>ÁREA:</t>
  </si>
  <si>
    <t>DATA:</t>
  </si>
  <si>
    <t>REVISÃO:</t>
  </si>
  <si>
    <t>PROJETO:</t>
  </si>
  <si>
    <t>DESCRIÇÃO</t>
  </si>
  <si>
    <t>Nº DOCUMENTO (BUTANTAN):</t>
  </si>
  <si>
    <t>UNIDADE</t>
  </si>
  <si>
    <t>TAMANHO</t>
  </si>
  <si>
    <t>ITEM</t>
  </si>
  <si>
    <t>TOTAL GERAL</t>
  </si>
  <si>
    <t>PLANILHA Nº</t>
  </si>
  <si>
    <t>1.1</t>
  </si>
  <si>
    <t>2.1</t>
  </si>
  <si>
    <t>3.1</t>
  </si>
  <si>
    <t>M</t>
  </si>
  <si>
    <t>UNID</t>
  </si>
  <si>
    <t>4.1.1</t>
  </si>
  <si>
    <t>4.1.2</t>
  </si>
  <si>
    <t>3.2</t>
  </si>
  <si>
    <t>5.1</t>
  </si>
  <si>
    <t>2.1.1</t>
  </si>
  <si>
    <t>2.1.2</t>
  </si>
  <si>
    <t>3.1.1</t>
  </si>
  <si>
    <t>3.2.1</t>
  </si>
  <si>
    <t>1.2</t>
  </si>
  <si>
    <t>2.2</t>
  </si>
  <si>
    <t>3.1.2</t>
  </si>
  <si>
    <t>4.1</t>
  </si>
  <si>
    <t>3.3</t>
  </si>
  <si>
    <t>3.3.1</t>
  </si>
  <si>
    <t>3.3.2</t>
  </si>
  <si>
    <t>3.3.3</t>
  </si>
  <si>
    <t>3.4</t>
  </si>
  <si>
    <t>3.4.1</t>
  </si>
  <si>
    <t>3.4.2</t>
  </si>
  <si>
    <t>M2</t>
  </si>
  <si>
    <t>M3</t>
  </si>
  <si>
    <t>DISCIPLINA</t>
  </si>
  <si>
    <t>BDI APLICADO</t>
  </si>
  <si>
    <t>CUSTO DA PLANILHA</t>
  </si>
  <si>
    <t>INSTRUÇÕES DE PREENCHIMENTO DAS PLANILHAS</t>
  </si>
  <si>
    <t>- ESTA PLANILHA COM INSTRUÇÕES GERAIS DE PREENCHIMENTO</t>
  </si>
  <si>
    <t>TODAS AS PLANILHAS POSSUEM CÉLULAS BLOQUEADAS QUE ASSIM DEVEM PERMANECER.</t>
  </si>
  <si>
    <t>TODOS OS CUSTOS UNITÁRIOS DEVEM SER PREENCHIDOS COM ATÉ 2 CASAS DECIMAIS.</t>
  </si>
  <si>
    <t>TODOS OS CÁLCULOS NECESSÁRIOS SERÃO FEITOS DE FORMA AUTOMÁTICA POR FÓRMULAS NAS CÉLULAS BLOQUEADAS.</t>
  </si>
  <si>
    <t>ATENTAR-SE PARA O PREENCHIMENTO DOS CUSTOS UNITÁRIOS DE MAT./EQUIP. E DE MÃO DE OBRA DE ACORDO COM A DESCRIÇÃO DOS SERVIÇOS.</t>
  </si>
  <si>
    <t>HÁ CASOS DE ACORDO COM A NATUREZA DOS SERVIÇOS EM QUE APENAS UMA DAS COLUNAS MAT./EQUIP. OU MÃO DE OBRA DEVE SER PREENCHIDA.</t>
  </si>
  <si>
    <t>OS SUBTOTAIS DE CUSTOS DE CADA DISCIPLINA SERÃO EXPORTADOS AUTOMATICAMENTE PARA A PLANILHA RESUMO GERAL.</t>
  </si>
  <si>
    <t>CUSTOS, COMPOSIÇÃO DE BDI E PREÇOS UNITÁRIOS SERÃO AVALIADOS PELA COMISSÃO DE LICITAÇÃO QUE PODERÁ REALIZAR DILIGÊNCIAS PARA FINS DE VERIFICAÇÃO DE EVENTUAIS PREÇOS EXCESSIVOS E/OU INEXEQUÍVEIS.</t>
  </si>
  <si>
    <t>PREENCHER NO FINAL DA PLANILHA RESUMO OS CAMPOS QUE IDENTIFICAM O RESPONSÁVEL LEGAL PELA PROPOSTA.</t>
  </si>
  <si>
    <t>ESPAÇO PARA INSERÇÃO DO LOGOTIPO DA EMPRESA</t>
  </si>
  <si>
    <t>PLANILHA PROPOSTA DE CUSTOS UNITÁRIOS</t>
  </si>
  <si>
    <t>EMPRESA LICITANTE:</t>
  </si>
  <si>
    <t>VERIFICAÇÃO DE PREÇOS POR ITEM
(UNITÁRIO E TOTAL)</t>
  </si>
  <si>
    <t>QTDADE</t>
  </si>
  <si>
    <t>CUSTO
UNIT. MAT/
EQUIP.</t>
  </si>
  <si>
    <t>CUSTO
UNITÁRIO
MÃO DE OBRA</t>
  </si>
  <si>
    <t>CUSTO TOTAL MAT/
EQUIP.</t>
  </si>
  <si>
    <t>CUSTO TOTAL MÃO DE OBRA</t>
  </si>
  <si>
    <t>CUSTO TOTAL MAT./EQUIP. + MÃO DE OBRA</t>
  </si>
  <si>
    <t>PREÇO UNITÁRIO TOTAL MAT./EQUIP. + MÃO DE OBRA (INCLUSIVE BDI)</t>
  </si>
  <si>
    <t>PREÇO TOTAL MAT./EQUIP. + MÃO DE OBRA (INCLUSIVE BDI)</t>
  </si>
  <si>
    <t>PLANILHA RESUMO DA PROPOSTA</t>
  </si>
  <si>
    <t>DATA DA PROPOSTA:</t>
  </si>
  <si>
    <t>BDI EM REAIS</t>
  </si>
  <si>
    <t>PREÇO (CUSTO + BDI)</t>
  </si>
  <si>
    <t>Nome do Representante Legal da Empresa:</t>
  </si>
  <si>
    <t>CPF.:</t>
  </si>
  <si>
    <t>VALOR TOTAL DA PROPOSTA (CUSTOS + BDI)</t>
  </si>
  <si>
    <t>3.5</t>
  </si>
  <si>
    <t>5.2</t>
  </si>
  <si>
    <t>3.2.2</t>
  </si>
  <si>
    <t>3.4.3</t>
  </si>
  <si>
    <t>4.2</t>
  </si>
  <si>
    <t>4.3</t>
  </si>
  <si>
    <t>4.4</t>
  </si>
  <si>
    <t>6.1</t>
  </si>
  <si>
    <t>6.2</t>
  </si>
  <si>
    <t>8.1</t>
  </si>
  <si>
    <t>7.1</t>
  </si>
  <si>
    <t>- 1 PLANILHA COM O RESUMO GERAL DA PROPOSTA</t>
  </si>
  <si>
    <t>TODAS AS 2 PLANILHAS SEGUINTES POSSUEM CABEÇALHO PADRONIZADO ONDE AS LICITANTES DEVEM COLOCAR LOGOTIPO DA EMPRESA NO ESPAÇO INDICADO, NOME E DATA DA PROPOSTA.</t>
  </si>
  <si>
    <t>NA PLANILHA REFERENTE AO PROJETO PREENCHER SOMENTE OS CUSTOS UNITÁRIOS DE MATERIAIS/EQUIPAMENTOS E CUSTOS UNITÁRIOS DE MÃO DE OBRA.</t>
  </si>
  <si>
    <t>ATENÇÃO PARA A PLANILHA RESUMO GERAL ONDE DEVERÃO CONSTAR OS PERCENTUAIS DE BDI DISTINTOS PARA SERVIÇOS GERAIS E SERVIÇOS DE SIMPLES FORNECIMENTO.
ALÉM DO RESUMO GERAL, O BDI INDICADO SERÁ UTILIZADO NAS DISCIPLINAS PARA CÁLCULOS DE PREÇOS UNITÁRIOS</t>
  </si>
  <si>
    <t>2.2.1</t>
  </si>
  <si>
    <t>2.2.2</t>
  </si>
  <si>
    <t>2.2.3</t>
  </si>
  <si>
    <t>3.4.4</t>
  </si>
  <si>
    <t>3.4.5</t>
  </si>
  <si>
    <t>3.4.6</t>
  </si>
  <si>
    <t>3.4.7</t>
  </si>
  <si>
    <t>3.5.1</t>
  </si>
  <si>
    <t>3.5.2</t>
  </si>
  <si>
    <t>CARGA MECANIZADA E REMOÇÃO DE ENTULHO, INCLUSIVE TRANSPORTE ATÉ 1KM</t>
  </si>
  <si>
    <t>MES</t>
  </si>
  <si>
    <t>KG</t>
  </si>
  <si>
    <t>1.3</t>
  </si>
  <si>
    <t>1.3.1</t>
  </si>
  <si>
    <t>1.3.2</t>
  </si>
  <si>
    <t>PÇ</t>
  </si>
  <si>
    <t>ESTA PASTA DE TRABALHO CONTÉM 8 PLANILHAS:</t>
  </si>
  <si>
    <t>- 6 PLANILHAS COM OS SERVIÇOS DESTA OBRA E</t>
  </si>
  <si>
    <t>ARQUITETURA INDUSTRIAL - PA4104 – NOVA ÁREA DE CONVIVÊNCIA</t>
  </si>
  <si>
    <t>1.4</t>
  </si>
  <si>
    <t>6.3</t>
  </si>
  <si>
    <t>7.2</t>
  </si>
  <si>
    <t>9.1</t>
  </si>
  <si>
    <t>9.2</t>
  </si>
  <si>
    <t>9.3</t>
  </si>
  <si>
    <t>10.1</t>
  </si>
  <si>
    <t>10.2</t>
  </si>
  <si>
    <t>10.3</t>
  </si>
  <si>
    <t>10.4</t>
  </si>
  <si>
    <t>10.5</t>
  </si>
  <si>
    <t>11.1</t>
  </si>
  <si>
    <t>11.2</t>
  </si>
  <si>
    <t>12.1</t>
  </si>
  <si>
    <t>12.2</t>
  </si>
  <si>
    <t>13.1</t>
  </si>
  <si>
    <t>13.2</t>
  </si>
  <si>
    <t>13.3</t>
  </si>
  <si>
    <t>13.4</t>
  </si>
  <si>
    <t>14.1</t>
  </si>
  <si>
    <t>14.2</t>
  </si>
  <si>
    <t>14.3</t>
  </si>
  <si>
    <t>14.4</t>
  </si>
  <si>
    <t>14.5</t>
  </si>
  <si>
    <t>15.1</t>
  </si>
  <si>
    <t>15.2</t>
  </si>
  <si>
    <t>15.3</t>
  </si>
  <si>
    <t>15.4</t>
  </si>
  <si>
    <t>SIMPLES FORNECIMENTO</t>
  </si>
  <si>
    <t>16.1</t>
  </si>
  <si>
    <t>16.2</t>
  </si>
  <si>
    <t>17.1</t>
  </si>
  <si>
    <t>17.2</t>
  </si>
  <si>
    <t>17.3</t>
  </si>
  <si>
    <t>17.4</t>
  </si>
  <si>
    <t>17.5</t>
  </si>
  <si>
    <t>18.1</t>
  </si>
  <si>
    <t>DEMOLIÇÃO</t>
  </si>
  <si>
    <t>DEMOLIÇÃO MANUAL DE ALVENARIA. LOCAL: SALA DE CONVIVÊNCIA</t>
  </si>
  <si>
    <t>DEMOLIÇÃO MANUAL DE PAINÉIS DIVISÓRIAS, INCLUSIVE MONTANTES METÁLICOS. LOCAL: HALL</t>
  </si>
  <si>
    <t>REMOÇÃO DE ESQUADRIAS EM GERAL (PORTAS SALA DE CONVIVÊNCIA E HALL)</t>
  </si>
  <si>
    <t>3 PORTAS 80 x 2,10
1 PORTA 1,40 x 2,10</t>
  </si>
  <si>
    <t>DEMOLIÇÃO  DE FORRO QUALQUER INCLUSIVE SISTEMA DE FIXAÇÃO E ACABAMENTOS
LOCAL: SALA DE CONVIVÊNCIA E HALL</t>
  </si>
  <si>
    <t>FORRO AUTOPORTANTE SALA LIMPA</t>
  </si>
  <si>
    <t>DESCRITIVO:
FORRO AUTOPORTANTE PADRÃO SALA LIMPA FABRICADO COM NÚCLEO EM POLIISOCIANURATO (PIR) INJETADO COM RETARDANTE A CHAMA. REVESTIDO EM UMA FACE COM CHAPAS DE AÇO GALVANIZADO COM PINTURA EPÓXI EM PROCESSO CONTÍNUO COM ESPESSURA 0.65 MM. 
DEVEM:
- ATENDER GM GLOBAL APPROVAL: CLASSE R1 (NBR 7358 – RETARDANTE A CHAMA); ATENDER CLASSE PN1 (NBR 15366-2); 
- ATENDER CLASSE II-A (IT 10-BOMBEIRO/SP); ATENDE CLASSE FM Global APPROVAL (FACTORY MUTUAL – CLASSE I ou CLASSE IIA).
- SER FORNECIDO DETALHAMENTO TÉCNICO DOS ITENS PARA ANALISE E APROVAÇÃO DA FUNDAÇÃO BUTANTAN ANTES DA FABRICAÇÃO. 
- SER CONSIDERADOS TODOS OS ITENS DESCRITOS NO CAPITULO 10 DO MEMORIAL DESCRITIVO (DOP-A4104-PE-AI-MD-0001_00) PARA FORNECIMENTO E INSTALAÇÃO.</t>
  </si>
  <si>
    <t>DETALHAMENTO TÉCNICO PARA FABRICAÇÃO E MONTAGEM (A1 Equivalente)</t>
  </si>
  <si>
    <t>FORRO AUTOPORTANTE PADRÃO SALA LIMPA,  COR BRANCO RAL 9003 (EM AMBAS AS FACES) , ESPESSURA FINAL 50mm, COM RODATETO VEDADO E CANTO ARREDONDADO EM ALUMÍNIO ANODIZADO</t>
  </si>
  <si>
    <t>DIVISÓRIAS SALA LIMPA</t>
  </si>
  <si>
    <t>DESCRITIVO:
DIVISÓRIAS PADRÃO SALA LIMPA FABRICADAS COM NÚCLEO POLIISOCIANURATO (PIR) INJETADO COM RETARDANTE A CHAMA. REVESTIDAS COM CHAPAS DE AÇO GALVANIZADO COM PINTURA EPÓXI EM PROCESSO CONTÍNUO COM ESPESSURA 0.65MM.
DEVEM:
- ATENDER GM GLOBAL APPROVAL CLASSE R1 (NBR - RETARDANTE A CHAMA), CLASSE PN1 (NBR 15366-2), CLASSE IIA (IT 10 BOMBEIROS/SP E FM GLOBAL APPROVAL (FACTORY MUTUAL – CLASSE I ou CLASSE IIA).
- SER FORNECIDO DETALHAMENTO TÉCNICO DOS ITENS PARA ANALISE E APROVAÇÃO DA FUNDAÇÃO BUTANTAN ANTES DA FABRICAÇÃO. 
- SER CONSIDERADOS TODOS OS ITENS DESCRITOS NO CAPITULO 11 DO MEMORIAL DESCRITIVO (DOP-A4104-PE-AI-MD-0001_00) E FOLHA DETALHAMENTO (DOP-A4104-PE-AI-DE-4000) PARA FORNECIMENTO E INSTALAÇÃO.</t>
  </si>
  <si>
    <t xml:space="preserve">DIVISÓRIA PADRÃO SALA LIMPA, COR BRANCO RAL 9003 (EM AMBAS AS FACES), COM ESPESSURA FINAL DE 50 MM. </t>
  </si>
  <si>
    <t>FECHAMENTO PROVISORIO (OBRA) : DIVISÓRIA PADRÃO SALA LIMPA, COR BRANCO RAL 9003 (EM AMBAS AS FACES), FABRICADA COM NÚCLEO EM POLIISOCIANURATO (PIR) COM ESPESSURA FINAL DE 50 MM, COM O REAPROVEITAMNETO DE PORTA A SER RETIRADA.</t>
  </si>
  <si>
    <t xml:space="preserve">ALVENARIA </t>
  </si>
  <si>
    <t>ALVENARIA DE VEDAÇÃO DE BLOCOS VAZADOS DE CONCRETO DE 14x19x39cm (ESPESSURA 14 cm) E ARGAMASSA DE ASSENTAMENTO COM PREPARO MANUAL (FECHAMENTO DE VÃO EXISTENTES - PORTAS)</t>
  </si>
  <si>
    <t>CHAPISCO</t>
  </si>
  <si>
    <t>EMBOÇO</t>
  </si>
  <si>
    <t>REBOCO</t>
  </si>
  <si>
    <t>DRYWALL</t>
  </si>
  <si>
    <t>PAREDE  EM DRYWALL PARA FECHAMENTO DE VÃO DE PORTA DA SALA 1256 - TIC, COM PLACA  RESISTENTE A UMIDADE RU,COM ETSRUTURA PERFIL METÁLICO DE 70 MM</t>
  </si>
  <si>
    <t>0,90 x 2,10</t>
  </si>
  <si>
    <t>LÃ DE ROCHA COM ESPESSURA DE 2´ (ESCADA INTERNA E COMPARTIMENTAÇÃO HORIZONTAL)</t>
  </si>
  <si>
    <t xml:space="preserve">DIVISÓRIA PISO TETO E PORTA DE VIDRO </t>
  </si>
  <si>
    <t>DEVEM SER CONSIDERADOS TODOS OS ITENS DESCRITOS NO CAPITULO 13 DO MEMORIAL DESCRITIVO (DOP-A4104-PE-AI-MD-0001_00) E FOLHA DE DETALHAMENTO (DOP-A4104-PE-AI-DE-5100) PARA FORNECIMENTO E INSTALAÇÃO.</t>
  </si>
  <si>
    <t>DIV01 - CONJUNTO DE DIVISÓRIA DE VIDRO PISO-TETO E PORTA EM ALUMÍNIO NA COR BRANCO RAL 9003, AMBAS COM VIDRO DUPLO INCOLOR LAMINADO (8 MM DE ESPESSURA),  REFERÊNCIA: LINHA LIGHT ABSOLUTE 100, FABRICANTE: DIV DESIGN OU EQUIVALENTE TÉCNICO.</t>
  </si>
  <si>
    <t>2,55 x 2,70</t>
  </si>
  <si>
    <t>ADESIVO 3M JATEADO OU EQUIVALENTE TÉCNICO PARA FAIXA DE SEGURANÇA, COM LARGURA DE 20cm E ALTURA  DE INSTALAÇÃO H=1,20m</t>
  </si>
  <si>
    <t>2,55 x 0,20</t>
  </si>
  <si>
    <t>PAINEL PET</t>
  </si>
  <si>
    <t>DEVEM SER CONSIDERADOS TODOS OS ITENS DESCRITOS NO CAPITULO 14 DO MEMORIAL DESCRITIVO (DOP-A4104-PE-AI-MD-0001_00) E FOLHA DE DETALHAMENTO (DOP-A4104-PE-AI-DE-4000) PARA FORNECIMENTO E INSTALAÇÃO.</t>
  </si>
  <si>
    <t>PAINEL PET EM PLACAS 1100 x 2700M (L x A), ESPESSURA 15MM. MODELO FLY, REFERÊNCIA NOCE AMÊNDOA, FABRICANTE MENTHA OU EQUIVALENTE TÉCNICO</t>
  </si>
  <si>
    <t>8,00 x  2,70</t>
  </si>
  <si>
    <t>IMPERMEABILIZAÇÃO</t>
  </si>
  <si>
    <t>IMPERMEABILIZAÇÃO DE SUPERFÍCIE COM ARGAMASSA POLIMÉRICA.  REF. VEDACIT OU EQUIVALENTE TÉCNICO -
LOCAL DE APLICAÇÃO:  PISO SALA DE CONVIVENCIA E PERIMETRO H=1,00m.</t>
  </si>
  <si>
    <t>PINTURA</t>
  </si>
  <si>
    <t>PAREDE ALVENARIA E DRYWALL</t>
  </si>
  <si>
    <t>MASSA CORRIDA À BASE DE RESINA ACRÍLICA  FAB. CORAL,  SUVINIL  OU EQUIVALENTE TÉCNICO</t>
  </si>
  <si>
    <t>PINTURA EM TINTA EPOXI NA COR BRANCO RAL 9003 FAB. CORAL,  SUVINIL  OU EQUIVALENTE TÉCNICO</t>
  </si>
  <si>
    <t>FUNDO SELADOR ACRÍLICO, APLICAÇÃO MANUAL EM PAREDE, DUAS DEMÃO. (A SER APLICADO NA PAREDE DE DRYWALL)</t>
  </si>
  <si>
    <t>PISO</t>
  </si>
  <si>
    <t xml:space="preserve">L X P </t>
  </si>
  <si>
    <t>PISO EPÓXI MONOLÍTICO</t>
  </si>
  <si>
    <t>LIXAMENTO, LIMPEZA E PREPARO DO PISO</t>
  </si>
  <si>
    <t>ARGAMASSA PARA REGULARIZAÇÃO DE CONTRAPISO - PISO EPÓXI REVESTIMENTO</t>
  </si>
  <si>
    <t>PISO EPOXI EM CAMADA MONOLÍTICA COM 02 CAMADAS ESPATULADAS LIQUIDAS À BASE DE RESINA EPÓXI, COM 4MM DE ESPESSURA, ACABAMENTO COMPOSTO POR QUARTZO COLORIDO POLICROMÁTICO, SELADO COM RESINA TRANSLÚCIDA DE ALTA TRANSPARÊNCIA, APLICADA EM 03 (TRÊS) DEMÃOS DE ACABAMENTO, SENDO 02 DEMÃOS A BASE DE RESINA EPÓXI E A ÚLTIMA DEMÃO A BASE DE RESINA POLIURETANICA ALIFÁTICA - PU (TEXTURA SEMI LISA). REF.: SOLEPOXY, COR: 1190, FAB.: SOLEDUR OU EQUIVALENTE TÉCNICO.</t>
  </si>
  <si>
    <t>PORCELANATO</t>
  </si>
  <si>
    <t>PISO EM PORCELANATO RETIFICADO, 60 X 60CM, ACABAMENTO NATURAL COM JUNTA DE 3MM NAFABRICANTE. REF.  LINHA MUNARI CIMENTO AC, FAB. ELIANE OU EQUIVALENTE TÉCNICO, COM REJUNTE NA COR DO ACABAMENTO, PREVER ARGAMASSA COLANTE AC PARA CERÂMICAS</t>
  </si>
  <si>
    <t>0,60 x 0,60</t>
  </si>
  <si>
    <t>RODAPÉ: PORCELANATO LINHA MUNARI CIMENTO AC RS, RETIFICADO, 14,5 x 60cm ACABAMENTO NATURAL COM JUNTA ESP.: 1mm FABRICANTE ELIANE OU EQUIVALENTE TÉCNICO. COM REJUNTE NA COR DO ACABAMENTO, PREVER ARGAMASSA COLANTE AC PARA CERÂMICAS</t>
  </si>
  <si>
    <t>0,145 x 0,60</t>
  </si>
  <si>
    <t>CANTO SANITÁRIO</t>
  </si>
  <si>
    <t xml:space="preserve">INSERIR PERFIL "L" EM ALUMÍNIO NATURAL NA EXTENSÃO TOTAL DOS VÃOS. TODOS OS CANTOS DE ENCONTROS DE DIVISÓRIAS SANITÁRIAS, FORROS, ALVENARIAS, PISO OU OUTROS LOCAIS QUE SE FIZEREM NECESSÁRIOS. 
DEVEM SER CONSIDERADOS TODOS OS ITENS DESCRITOS NO CAPITULO 17 DO MEMORIAL DESCRITIVO (DOP-A4104-PE-AI-MD-0001_00) PARA FORNECIMENTO E INSTALAÇÃO.																																																																																													</t>
  </si>
  <si>
    <t>PERFIL "L" EM ALUMINIO NATURAL NA EXTENSÃO TOTAL DOS VÃOS. TODOS OS CANTOS DE ENCONTROS DE DIVISÓRIAS SANITARIAS, FORROS, ALVENARIAS, PISO, PASSTRHOUGH E TRAMPAS OU OUTROS LOCAIS QUE SE FIZEREM NECESSÁRIOS.</t>
  </si>
  <si>
    <t xml:space="preserve">CANTO SANITÁRIO EM ALUMÍNIO ANODIZADO, RAIO DE 50MM. </t>
  </si>
  <si>
    <t>SOLEIRAS</t>
  </si>
  <si>
    <t>VÃO LUZ (m) - L X A X C</t>
  </si>
  <si>
    <t>PEDRA - GRANITO PRETO SÃO GABRIEL</t>
  </si>
  <si>
    <t>SOLEIRA COM ESPESSURA 2cm</t>
  </si>
  <si>
    <t>0,10 x 1,00</t>
  </si>
  <si>
    <t>AÇO INOX</t>
  </si>
  <si>
    <t>SOLEIRA EM CHAPA XADREX INOX ANTIDERRAPANTE (CONFIRMAR MEDIDAS NO LOCAL). 02 UND</t>
  </si>
  <si>
    <t>0,05(L)</t>
  </si>
  <si>
    <t>PORTAS SALA LIMPA</t>
  </si>
  <si>
    <t xml:space="preserve">PORTAS TIPO "SALA LIMPA" METÁLICAS COM NÚCLEO EM POLIISOCIANURATO (PIR) REVESTIDAS COM CHAPAS DE AÇO GALVANIZADO COM PINTURA EPÓXI EM PROCESSO CONTÍNUO COM ESPESSURA DE 0,65MM.
ACABAMENTO:  TOTALMENTE BRANCO, RAL 9003 EM AMBAS AS FACES
DEVE SER FORNECIDO DETALHAMENTO TÉCNICO DOS ITENS PARA ANALISE E APROVAÇÃO DA FUNDAÇÃO BUTANTAN ANTES DA FABRICAÇÃO.    
DEVEM SER CONSIDERADOS TODOS OS ITENS DESCRITOS NO CAPITULO 18 DO MEMORIAL DESCRITIVO (DOP-A4104-PE-AI-MD-0001) E FOLHA DE DETALHAMENTO (DOP-A4104-PE-AI-DE-5100) PARA FORNECIMENTO E INSTALAÇÃO.                                                                                                                                                                                                                                                                                                                                                                                                                                                                                                                                                                                                                                                                                                                                                                        </t>
  </si>
  <si>
    <t>P01 - PORTA PADRÃO SALA LIMPA, SIMPLES DE ABRIR, EM CHAPA PRÉ-PINTADA BRANCO RAL 9003, SEM VISOR, COM NÚCLEO EM PIR, MOLA AÉREA EM AÇO INOXIDÁVEL MODELO TS93-B FABRICANTE: DORMA OU EQUIVALENTE TÉCNICO, PUXADOR EM AÇO INOX LIXADO MODELO PH1 25/250 FABRICANTE: LA FONTE OU EQUIVALENTE TÉCNICO, SISTEMA DE VEDAÇÃO COM REGULAGEM DE ALTURA, DOBRADIÇAS EM AÇO INOX REFERÊNCIA LA FONTE OU EQUIVALENTE TÉCNICO, FECHADURA ELETRO-MAGNÉTICA E IMÃ NEODÍMEO</t>
  </si>
  <si>
    <t>0.80 x 2.10</t>
  </si>
  <si>
    <t xml:space="preserve">PDV01 - PORTA PADRÃO SALA LIMPA, DUPLA DE ABRIR COM VISOR TOTAL EM VIDRO DUPLO TEMPERADO 6MM, COM AS DUAS FACES EM CHAPA PRÉ-PINTADA NA COR: BRANCO RAL 9003, COM NÚCLEO EM PIR, COM FECHADURA ELETRO-MAGNÉTICA E IMÃ NEODÍMEO; MOLA AÉREA EM AÇO INOXIDÁVEL MODELO TS93-B FABRICANTE: DORMA OU EQUIVALENTE TÉCNICO; BARRA ANTIPÂNICO TRANSVERSAL MODELO PHA 2000 COM FECHADURA EXTERNA PHT 05 + PH 8998 NA COR CROMO ACETINADO; SISTEMA DE VEDAÇÃO COM REGULAGEM DE ALTURA; DOBRADIÇAS EM AÇO INOX REFERÊNCIA LA FONTE OU EQUIVALENTE TÉCNICO. </t>
  </si>
  <si>
    <t>1.20 x 2.10</t>
  </si>
  <si>
    <t>BATEDOR PARA PORTAS EM AÇO INOX AISI 304 COM ARO DE BORRACHA/SILICONE E FIXAÇÃO OCULTA VIA BUCHA/PARAFUSO, DIMENSÕES MÍNIMAS: H= 3,5CM; Ø=3,3CM, FORNECEDOR MARIMETAL OU EQUIVALENTE TÉCNICO.</t>
  </si>
  <si>
    <t>METAIS E ACESSÓRIOS ÁREAS MOLHADAS</t>
  </si>
  <si>
    <t xml:space="preserve">DEVERÃO SER:
- FORNECIDO DETALHAMENTO TÉCNICO DOS ITENS PARA ANALISE E APROVAÇÃO DA FUNDAÇÃO BUTANTAN ANTES DA FABRICAÇÃO.    
- CONSIDERADOS TODOS OS ITENS DESCRITOS NO CAPITULO 19 DO MEMORIAL DESCRITIVO (DOP-A4104-PE-AI-MD-0001_00) E FOLHA DE DETALHAMENTO (DOP-A4104-PE-AI-DE-4000) PARA FORNECIMENTO E INSTALAÇÃO.                                                                </t>
  </si>
  <si>
    <t>CUBA DE EMBUTIR EM AÇO INOX ALTO BRILHO,COM CAPACIDADE DE 20,5L. REFERÊNCIA: MODELO LAVINIA 40 BL, FABRICANTE TRAMONTINA OU EQUIVALENTE TÉCNICO. 
DEVE SER PREVISTA FIXAÇÃO NA BANCADA E ACABAMENTO EM MASSA PLÁSTICA.</t>
  </si>
  <si>
    <t>0.40 x 0.34 x 0.17</t>
  </si>
  <si>
    <t>SIFÃO EM AÇO CROMADO, REF. 1680C114 FAB.: DECA OU EQUIVALENTE TÉCNICO</t>
  </si>
  <si>
    <t xml:space="preserve">VÁLVULA DE ESCOAMENTO PARA PIA DE COZINHA 4 1/2" CROMADO CÓD. 1622.C  FAB: DECA OU EQUIVALENTE TÉCNICO. </t>
  </si>
  <si>
    <t>TORNEIRA DE MESA PARA COZINHA COM BICA MÓVEL CROMADO, LINHA JUST CÓDIGO 1167.C27.  FAB: DECA OU EQUIVALENTE TÉCNICO. LOCAL DE INSTALAÇÃO: SALA DE APOIO</t>
  </si>
  <si>
    <t>ACABAMENTO PARA REGISTRO DE GAVETA E PRESSÃO ATÉ 1" CROMADO COD. 4900.C37.PQ "Izy". FAB. DECA OU EQUIVALENTE TÉCNICO</t>
  </si>
  <si>
    <t xml:space="preserve">PEDRAS </t>
  </si>
  <si>
    <t xml:space="preserve">GRANITO SÃO GABRIEL EM ACABAMENTO POLIDO ESPESSURA 2cm, MEIA ESQUADRIA.
- FORNECIDO DETALHAMENTO TÉCNICO DOS ITENS PARA ANALISE E APROVAÇÃO DA FUNDAÇÃO BUTANTAN ANTES DA FABRICAÇÃO. 
- CONSIDERADOS TODOS OS ITENS DESCRITOS NO CAPITULO 20 DO MEMORIAL DESCRITIVO (DOP-A4104-PE-AI-MD-0001_00) E FOLHA DE DETALHAMENTO (DOP-A4104-PE-AI-DE-4000) PARA FORNECIMENTO E INSTALAÇÃO.                                                                </t>
  </si>
  <si>
    <t>M02 -BANCADA EM GRANITO SÃO GABRIEL ESP.: 2cm,  COM FRONTÃO (H=20cm) , ACABAMENTO POLIDO, COM REBAIXO PARA ÁREA MOLHADA, COM CUBA DE EMBUTIR EM AÇO INOX (MOD. LAVÍNIA 20,5l 40BL, FAB. TRAMONTINA OU EQUIVALENTE TÉCNICO). OBS. ACABAMENTO MEIA ESQUADRIA - VER DETALHAMENTO NA FOLHA DOP-AE004-PE-AI-DE-5600</t>
  </si>
  <si>
    <t>1.82 x 0.60</t>
  </si>
  <si>
    <t>M02 - FRONTÃO EM GRANITO SÃO GABRIEL ESP.: 2cm,  H=20cm</t>
  </si>
  <si>
    <t>1.82 x 0.20
0.56 x 0.20</t>
  </si>
  <si>
    <t>M02 - SAIA EM GRANITO SÃO GABRIEL ESP.: 2cm,  H=4cm</t>
  </si>
  <si>
    <t>1.82 x 0.04
0.56 x 0.04</t>
  </si>
  <si>
    <t>M02- RODABASE EM GRANITO PRETO SÃO GABRIEL ESP. 20mm, SOBREPOSTO AO RODAPÉ EM MDP NAVAL DA BANCADA</t>
  </si>
  <si>
    <t>1.82 x 0.10
0.46 x 0.10</t>
  </si>
  <si>
    <t>MOBILIÁRIO - INOX</t>
  </si>
  <si>
    <t>L X A X C</t>
  </si>
  <si>
    <t>DEVERÁ SER FABRICADO: 
- INTEGRALMENTE EM AÇO INOX AISI 304
- POR EMPRESA ESPECIALIZADA EM MOBILIÁRIO;
- ATENDER ÀS NORMAS DE ERGONOMIA LABORAL. 
- GARANTIR A ALTA QUALIDADE DOS MATERIAIS APLICADOS E TER GARANTIA MÍNIMA DE 5 ANOS CONTRA QUALQUER TIPO DE MAL FUNCIONAMENTO. DEFORMAÇÃO E DEFEITO DE FABRICAÇÃO. 
 DEVE SER FORNECIDO DETALHAMENTO TÉCNICO DOS ITENS PARA ANALISE E APROVAÇÃO DA FUNDAÇÃO BUTANTAN ANTES DA FABRICAÇÃO. 
 DEVEM SER CONSIDERADOS TODOS OS ITENS DESCRITOS NO CAPITULO 21 DO MEMORIAL DESCRITIVO (DOP-A4104-PE-AI-MD-0001_00) E FOLHA DETALHAMENTO (DOP-A4104-PE-AI-DE-5600) PARA FORNECIMENTO E INSTALAÇÃO.</t>
  </si>
  <si>
    <t>I01- BANCO DE PULO EM AÇO INOX AISI 304, ACABAMENTO ESCOVADO, SEM NICHO, COM SAPATAS NIVELADORAS EMBUTIDAS.  REFERÊNCIA MONTHAC OU EQUIVALENTE TÉCNICO.</t>
  </si>
  <si>
    <t>0.99 x 0.45 x 0.35</t>
  </si>
  <si>
    <t>MOBILIÁRIO MDP</t>
  </si>
  <si>
    <t>L X P X A</t>
  </si>
  <si>
    <t>DEVERÃO SER FABRICADOS:
- EM MDP REVESTIDO COM LAMINADO MELAMÍNICO CINZA CLARO (DURATEX OU EQUIVALENTE TÉCNICO)
- EMPRESA ESPECIALIZADA EM MOBILIÁRIO. 
- ATENDER ÀS NORMAS DE ERGONOMIA LABORAL. 
- GARANTIR A ALTA QUALIDADE DOS MATERIAIS APLICADOS E TER GARANTIA MÍNIMA DE 5 ANOS CONTRA QUALQUER TIPO DE MAL FUNCIONAMENTO. DEFORMAÇÃO E DEFEITO DE FABRICAÇÃO. 
 DEVE SER FORNECIDO DETALHAMENTO TÉCNICO DOS ITENS PARA ANALISE E APROVAÇÃO DA FUNDAÇÃO BUTANTAN ANTES DA FABRICAÇÃO. 
 DEVEM SER CONSIDERADOS TODOS OS ITENS DESCRITOS NO CAPITULO 21 DO MEMORIAL DESCRITIVO (DOP-A4104-PE-AI-MD-0001_00) E FOLHA DETALHAMENTO (DOP-A4104-PE-AI-DE-4000) PARA FORNECIMENTO E INSTALAÇÃO.</t>
  </si>
  <si>
    <t>M01 - ARMÁRIO SUPERIOR EM MDP EM LAMINADO MELAMINICO NA COR CINZA CLARO NA PARTE EXTERNA E COM LAMINADO LISO BRANCO NA ÁREA INTERNA (DOS NICHOS), FAB. DURATEX OU EQUIVALENTE TÉCNICO, COMPOSTO POR 1 NICHO PARA MICRO-ONDAS E 18 PEQUENOS NICHOS COM PORTAS, EQUIPADO COM DOBRADIÇAS DE CANECO MODELO METALLA 330 CLIP 105° (REF. 315.00.551 - HAFELE OU EQUIVALENTE TÉCNICO) E TRINCO PORTA-CADEADO DE 20 MM PARA GAVETA/ARMÁRIO (63 MM X 25 MM ZINCADO - ALIANÇA OU EQUIVALENTE TÉCNICO).</t>
  </si>
  <si>
    <t>1,82 x 0,47 x 0,56</t>
  </si>
  <si>
    <t xml:space="preserve">M02 - GABINETE INFERIOR EM MDP REVESTIDO EM LAMINADO MELAMINICO NA COR CINZA CLARO NA PARTE EXTERNA E COM LAMINADO LISO BRANCO NA ÁREA INTERNA, FAB. DURATEX OU EQUIVALENTE TÉCNICO, COM 02 PORTAS DE GIRO E PRATELEIRA INTERNA E DOBRADIÇAS DE CANECO, HAFELE METALLA 330 CLIP 105° REFERÊNCIA: 315.00.551, FABRICANTE:HAFELE OU EQUIVALENTE TÉCNICO; 08 PEQUENOS NICHOS COM PORTA, DOBRADIÇAS DE CANECO, HAFELE METALLA 330 CLIP 105° REFERÊNCIA: 315.00.551, FABRICANTE:HAFELE OU EQUIVALENTE TÉCNICO E TRINCO COM CADEADO 20mm DE GAVETA/ ARMÁRIO 63mmX25mm ZINCADO FAB.: ALIANÇA OU EQUIVALENTE TÉCNICO E 01 CONJUNTO COM 04 GAVETAS E CORREDIÇAS COMUNS, PUXADOR  TIPO ALÇA (140mm) CROMADO FOSCO REF. MODELO H2125, FAB:HAFELE OU EQUIVALENTE TÉCNICO, FIXADO NA ALVENARIA EXISTENTE. </t>
  </si>
  <si>
    <t>1,82 x 0,60 x 0,88</t>
  </si>
  <si>
    <t>M03 - MESA COM TAMPO EM MDP REVESTIDOS COM LAMINADO MELAMÍNICO BRANCO, FAB:: DURATEX OU EQUIVALENTE TÉCNICO, COM PÉS METALICOS BRANCOS E  SAPATAS REGULAVEIS.</t>
  </si>
  <si>
    <t>0,80 x 0,75x 0,80</t>
  </si>
  <si>
    <t>C01 - CADEIRA EM POLIPROPILENO DE ALTO BRILHO MODELO GRUVYER, COR BRANCA CASA WOLKER OU EQUIVALENTE TÉCNICO.</t>
  </si>
  <si>
    <t>MOBILIÁRIO EM ACRÍLICO</t>
  </si>
  <si>
    <t>L x A x C</t>
  </si>
  <si>
    <t>E01 - CAIXA ORGANIZADORA PARA EPI EM ACRÍLICO CRISTAL PARA ARMAZENAMENTO DE EPIS, DIMENSÕES (A x L x P) 30 x 25 x 25cm. FABRICANTE ACRILDESTAC OU EQUIVALENTE TÉCNICO.</t>
  </si>
  <si>
    <t>ARQUITETURA INDUSTRIAL</t>
  </si>
  <si>
    <t>ARQUITETURA INDUSTRIAL - SIMPLES FORNECIMENTO</t>
  </si>
  <si>
    <t>01/06</t>
  </si>
  <si>
    <t>SUBTOTAL - ARQUITETURA INDUSTRIAL - SIMPLES FORNECIMENTO</t>
  </si>
  <si>
    <t>SUBTOTAL - ARQUITETURA INDUSTRIAL</t>
  </si>
  <si>
    <t>PRÉDIO A4104 – NOVA ÁREA DE CONVIVÊNCIA
PRÉDIO 41 - CONTROLE DE QUALIDADE FÍSICO-QUÍMICO E BIOLÓGICO</t>
  </si>
  <si>
    <t>DOP-A4104-PE-AI-LM-0001_00</t>
  </si>
  <si>
    <t>CIVIL</t>
  </si>
  <si>
    <t>ELÉTRICA</t>
  </si>
  <si>
    <t>HVAC</t>
  </si>
  <si>
    <t>SPCI</t>
  </si>
  <si>
    <t>SPCI - SIMPLES FORNECIMENTO</t>
  </si>
  <si>
    <t>TELECOM</t>
  </si>
  <si>
    <t>TELECOM - SIMPLES FORNECIMENTO</t>
  </si>
  <si>
    <t>02/06</t>
  </si>
  <si>
    <t>03/06</t>
  </si>
  <si>
    <t>04/06</t>
  </si>
  <si>
    <t>05/06</t>
  </si>
  <si>
    <t>06/06</t>
  </si>
  <si>
    <t>CIVIL - PA4104 – NOVA ÁREA DE CONVIVÊNCIA</t>
  </si>
  <si>
    <t>1.1.1</t>
  </si>
  <si>
    <t>1.2.1</t>
  </si>
  <si>
    <t>1.2.2</t>
  </si>
  <si>
    <t>1.4.1</t>
  </si>
  <si>
    <t>1.4.2</t>
  </si>
  <si>
    <t>1.4.3</t>
  </si>
  <si>
    <t>3.2.3</t>
  </si>
  <si>
    <t>2.3</t>
  </si>
  <si>
    <t>2.3.1</t>
  </si>
  <si>
    <t>2.3.2</t>
  </si>
  <si>
    <t>2.3.3</t>
  </si>
  <si>
    <t>2.3.4</t>
  </si>
  <si>
    <t>2.3.5</t>
  </si>
  <si>
    <t>2.4</t>
  </si>
  <si>
    <t>2.4.1</t>
  </si>
  <si>
    <t>2.4.2</t>
  </si>
  <si>
    <t>MOBILIZAÇÃO E SERVIÇOS PRELIMINARES</t>
  </si>
  <si>
    <t>INSTALAÇÕES DE CANTEIRO DE OBRA</t>
  </si>
  <si>
    <t>CANTEIRO DE OBRA - MOBILIZAÇÃO, DESMOBILIZAÇÃO E ADMINISTRAÇÃO OBRA DE PEQUENO PORTE</t>
  </si>
  <si>
    <t>ADMINISTRAÇÃO LOCAL</t>
  </si>
  <si>
    <t>ENGENHEIRO CIVIL DE OBRA SENIOR COM ENCARGOS COMPLEMENTARES</t>
  </si>
  <si>
    <t>TÉCNICO EM SEGURANÇA DO TRABALHO COM ENCARGOS COMPLEMENTARES</t>
  </si>
  <si>
    <t>DEMOLIÇÃO DE PISO E ALVENARIA</t>
  </si>
  <si>
    <t xml:space="preserve">DEMOLIÇÃO DE PAVIMENTO RÍGIDO DE CONCRETO ARMADO </t>
  </si>
  <si>
    <t>DEMOLIÇÃO DE ALVENARIA EM GERAL (TIJOLOS OU BLOCOS)</t>
  </si>
  <si>
    <t>DESTINAÇÃO DE DEMOLIÇÃO</t>
  </si>
  <si>
    <t>TRANSPORTE DE ENTULHO POR CAMINHÃO BASCULANTE, A PARTIR DE 1KM</t>
  </si>
  <si>
    <t>TAXA DE DESTINAÇÃO DE RESÍDUO SÓLIDO EM ATERRO, TIPO INERTE</t>
  </si>
  <si>
    <t>INSTALAÇÕES HIDRÁULICAS E INFRAESTRUTURA</t>
  </si>
  <si>
    <t>ALIMENTAÇÃO DE ÁGUA FRIA</t>
  </si>
  <si>
    <t>TUBO DE PVC RÍGIDO SOLDÁVEL MARROM, DN= 25 MM, (3/4´), INCLUSIVE CONEXÕES</t>
  </si>
  <si>
    <t>REGISTRO DE GAVETA EM LATÃO FUNDIDO CROMADO COM CANOPLA, DN= 3/4´ - LINHA ESPECIAL</t>
  </si>
  <si>
    <t>REDE DE DRENAGEM DE EQUIPAMENTOS DE AR CONDICIONADO (HVAC)</t>
  </si>
  <si>
    <t>TUBO DE AÇO INOX SCH 40S AISI 304 COM ACABAMENTO POLIDO DN=2", INCLUSIVE CONEXÕES</t>
  </si>
  <si>
    <t>VÁLVULA DE RETENÇÃO HORIZONTAL EM BRONZE, DN=2'</t>
  </si>
  <si>
    <t>ISOLAMENTO TÉRMICO DE TUBULAÇÃO COM ESPUMA ELASTOMÉRICA AUTO EXTINGUÍVEL E ACABAMENTO EM FOLHA DE ALUMÍNIO CORRUGADA</t>
  </si>
  <si>
    <t>REDE DE ESGOTO SANITÁRIO</t>
  </si>
  <si>
    <t>TUBO DE PVC RÍGIDO BRANCO, PONTAS LISAS, SOLDÁVEL, LINHA ESGOTO SÉRIE NORMAL, DN= 40 MM, INCLUSIVE CONEXÕES</t>
  </si>
  <si>
    <t>TUBO DE PVC RÍGIDO BRANCO PXB COM VIROLA E ANEL DE BORRACHA, LINHA ESGOTO SÉRIE NORMAL, DN= 50 MM, INCLUSIVE CONEXÕES</t>
  </si>
  <si>
    <t>TUBO DE PVC RÍGIDO BRANCO PXB COM VIROLA E ANEL DE BORRACHA, LINHA ESGOTO SÉRIE NORMAL, DN= 100 MM, INCLUSIVE CONEXÕES</t>
  </si>
  <si>
    <t>CAIXA SIFONADA DE PVC RÍGIDO DE 150X150X50MM, COM GRELHA E PORTA GRELHA EM AÇO INOX</t>
  </si>
  <si>
    <t>CAIXA DE GORDURA EM PVC COM TAMPA REFORÇADA - CAPACIDADE 18 LITROS</t>
  </si>
  <si>
    <t>RECOMPOSIÇÃO DE PISO E ALVENARIA</t>
  </si>
  <si>
    <t>PISO/ PASSEIO DE CONCRETO, INCLUINDO O PREPARO DA CAIXA, LASTRO DE BRITA E A MÃO DE OBRA REFERENTE AOS SERVIÇOS NO CONCRETO: LANÇAMENTO E ACABAMENTO (RIPADO E DESEMPENADO) EXCLUSIVE O FORNECIMENTO DO CONCRETO</t>
  </si>
  <si>
    <t>ALVENARIA DE BLOCO CERÂMICO DE VEDAÇÃO DE 14CM</t>
  </si>
  <si>
    <t>LIMPEZA GERAL DA OBRA E DESMOBILIZAÇÃO</t>
  </si>
  <si>
    <t>LIMPEZA FINAL DA OBRA</t>
  </si>
  <si>
    <t>MÊS</t>
  </si>
  <si>
    <t>M3xKM</t>
  </si>
  <si>
    <t>T</t>
  </si>
  <si>
    <t>DOP-A4104-PE-CI-LI-0001-01</t>
  </si>
  <si>
    <t>ELÉTRICA - PA4104 – NOVA ÁREA DE CONVIVÊNCIA</t>
  </si>
  <si>
    <t>2.1.3</t>
  </si>
  <si>
    <t>3.1.3</t>
  </si>
  <si>
    <t>3.5.3</t>
  </si>
  <si>
    <t>3.5.4</t>
  </si>
  <si>
    <t>SERVIÇOS DE ENGENHARIA</t>
  </si>
  <si>
    <t>REVISÃO DO PROJETO ELÉTRICO CONFORME CARGAS ELÉTRICAS DOS EQUIPAMENTOS ADQUIRIDOS DE ELÉTRICA, HVAC, UTILIDADES E PROCESSOS CONFORME ITEM 5 DO MEMORIAL DESCRITIVO DOP-A4104-PE-EL-MD-0001</t>
  </si>
  <si>
    <t>PROJETO DETALHADO DOS PAINÉIS ELÉTRICOS - ITEM 5.1.3.1 DO MEMORIAL DESCRITIVO: DOP-A4104-PE-EL-MD-0001</t>
  </si>
  <si>
    <t>TESTES, COMISSIONAMENTOS, STARTUPS E TREINAMENTOS</t>
  </si>
  <si>
    <t>LAUDO DE NR-10/5410 - ITEM 10 DO MEMORIAL DESCRITIVO: DOP-A4104-PE-EL-MD-0001</t>
  </si>
  <si>
    <t>REMOÇÃO DE INFRAESTRUTURA</t>
  </si>
  <si>
    <t>ILUMINAÇÃO E TOMADAS</t>
  </si>
  <si>
    <t>REMOÇÃO DE APARELHO DE ILUMINAÇÃO OU PROJETOR FIXO EM TETO, PISO OU PAREDE</t>
  </si>
  <si>
    <t>REMOÇÃO DE CABOS ELÉTRICOS, DE FORMA MANUAL, COM REAPROVEITAMENTO</t>
  </si>
  <si>
    <t>REUTILIZAÇÃO DE CABOS ELÉTRICOS, DE FORMA MANUAL, PARA ILUMINAÇÃO</t>
  </si>
  <si>
    <t>ELETROCALHA E ACESSÓRIOS</t>
  </si>
  <si>
    <t>ELETROCALHA PERFURADA GALVANIZADA A FOGO, 150X100 MM, COM ACESSÓRIOS</t>
  </si>
  <si>
    <t>TAMPA DE ENCAIXE PARA ELETROCALHA, GALVANIZADA A FOGO, L= 150 MM</t>
  </si>
  <si>
    <t>SUPORTE PARA ELETROCALHA, GALVANIZADO A FOGO, 150X100 MM</t>
  </si>
  <si>
    <t>ELETRODUTOS E ACESSÓRIOS</t>
  </si>
  <si>
    <t>ELETRODUTO DE PVC RÍGIDO ROSCÁVEL DE 1´ - COM ACESSÓRIOS</t>
  </si>
  <si>
    <t>ELETRODUTO GALVANIZADO A QUENTE CONFORME NBR5598 - 1´ COM ACESSÓRIOS</t>
  </si>
  <si>
    <t>CONDULETE METÁLICO DE 1´</t>
  </si>
  <si>
    <t xml:space="preserve">TOMADAS INTERRUPTORES E ACESSÓRIOS - REF.: WEG - COMPOSÉ ANTIMICROBIANA - INSTALAÇÃO EM DIVISÓRIAS/ALVENARIA </t>
  </si>
  <si>
    <t>CONJUNTO 01 INTERRUPTOR MONOPOLAR SIMPLES COM 1 TECLA E PLACA - ACABAMENTO ANTIMICROBIANO</t>
  </si>
  <si>
    <t>CONJUNTO 1 TOMADA 2P+T DE 20 A, COMPLETO COR VERMELHA - ACABAMENTO ANTIMICROBIANO</t>
  </si>
  <si>
    <t>CONJUNTO 1 TOMADA 2P+T DE 20 A COR BRANCA E 1 TOMADA 2P+T DE 20 A COR VERMELHA - ACABAMENTO ANTIMICROBIANO</t>
  </si>
  <si>
    <t>CABOS E ACESSÓRIOS</t>
  </si>
  <si>
    <t>CABO DE COBRE FLEXÍVEL DE 2,5 MM², ISOLAMENTO 750 V - ISOLAÇÃO LSHF/A 70°C - BAIXA EMISSÃO DE FUMAÇA E GASES - COR PRETA</t>
  </si>
  <si>
    <t>CABO DE COBRE FLEXÍVEL DE 4 MM², ISOLAMENTO 750 V - ISOLAÇÃO LSHF/A 70°C - BAIXA EMISSÃO DE FUMAÇA E GASES - COR PRETA</t>
  </si>
  <si>
    <t>CABO DE COBRE FLEXÍVEL DE 2,5 MM², ISOLAMENTO 750 V - ISOLAÇÃO LSHF/A 70°C - BAIXA EMISSÃO DE FUMAÇA E GASES - COR AZUL</t>
  </si>
  <si>
    <t>CABO DE COBRE FLEXÍVEL DE 4 MM², ISOLAMENTO 750 V - ISOLAÇÃO LSHF/A 70°C - BAIXA EMISSÃO DE FUMAÇA E GASES - COR AZUL</t>
  </si>
  <si>
    <t>CABO DE COBRE FLEXÍVEL DE 2,5 MM², ISOLAMENTO 750 V - ISOLAÇÃO LSHF/A 70°C - BAIXA EMISSÃO DE FUMAÇA E GASES - COR VERDE</t>
  </si>
  <si>
    <t>CABO DE COBRE FLEXÍVEL DE 4 MM², ISOLAMENTO 750 V - ISOLAÇÃO LSHF/A 70°C - BAIXA EMISSÃO DE FUMAÇA E GASES - COR VERDE</t>
  </si>
  <si>
    <t>CABO DE COBRE FLEXÍVEL DE 2,5 MM², ISOLAMENTO 750 V - ISOLAÇÃO LSHF/A 70°C - BAIXA EMISSÃO DE FUMAÇA E GASES - COR AMARELO</t>
  </si>
  <si>
    <t>LUMINÁRIAS E ACESSÓRIOS</t>
  </si>
  <si>
    <t>LUMINÁRIA DE EMBUTIR EM FORRO COM 2 LAMPADAS LED 9W, PARA SALA LIMPA, CORPO/REFLETOR EM ALUMÍNIO ALTO BRILHO, DIFUSOR EM VIDRO TEMPERADO, NICHO 255×690 EQUIPADA COM PORTA-LÂMPADA ANTIVIBRATÓRIO EM POLICARBONATO, COM TRAVA DE SEGURANÇA E PROTEÇÃO CONTRA AQUECIMENTO NOS CONTATOS. MANUTENÇÃO INFERIOR. INCORPORADO COM CABO FLEXÍVEL 3x2,5mm²+PLUG 2P+T PADRÃO BRASILEIRO. REF. PROLUMI PL 390 ESP</t>
  </si>
  <si>
    <t>LUMINÁRIA DE EMBUTIR EM FORRO COM 2 LAMPADAS LED 18W, PARA SALA LIMPA, CORPO/REFLETOR EM ALUMÍNIO ALTO BRILHO, DIFUSOR EM VIDRO TEMPERADO, NICHO 255×1292 EQUIPADA COM PORTA-LÂMPADA ANTIVIBRATÓRIO EM POLICARBONATO, COM TRAVA DE SEGURANÇA E PROTEÇÃO CONTRA AQUECIMENTO NOS CONTATOS. MANUTENÇÃO INFERIOR. INCORPORADO COM CABO FLEXÍVEL 3x2,5mm²+PLUG 2P+T PADRÃO BRASILEIRO. REF. PROLUMI PL 390 ESP</t>
  </si>
  <si>
    <t>LUMINÁRIA DE EMBUTIR EM FORRO COM 4 LAMPADAS LED 9W, PARA SALA LIMPA, CORPO/REFLETOR EM ALUMÍNIO ALTO BRILHO, DIFUSOR EM VIDRO TEMPERADO, NICHO 690×690 EQUIPADA COM PORTA-LÂMPADA ANTIVIBRATÓRIO EM POLICARBONATO, COM TRAVA DE SEGURANÇA E PROTEÇÃO CONTRA AQUECIMENTO NOS CONTATOS. MANUTENÇÃO INFERIOR. INCORPORADO COM CABO FLEXÍVEL 3x2,5mm²+PLUG 2P+T PADRÃO BRASILEIRO. REF. PROLUMI PL 390 ESP</t>
  </si>
  <si>
    <t>SILICONE PARA VEDAÇÃO DE TOMADAS E LUMINÁRIAS EM SALA LIMPA</t>
  </si>
  <si>
    <t>SERVIÇOS EM EQUIPAMENTOS</t>
  </si>
  <si>
    <t>QDF-VESTIÁRIOS
ADEQUAÇÃO DE QUADRO ELÉTRICO PARA INSTALAÇÃO DE TRILHO COM 7 MINI DISJUNTORES BIPOLARES 20A E 2 MINI DISJUNTORES MONOPOLARES 20A, GARANTINDO ORGANIZAÇÃO E SEGURANÇA DO SISTEMA.
VER DIAGRAMA TRIFILAR - DOP-A4104-PE-EL-DE-1501 ;
MEMORIA DESCRITIVO DE ELÉTRICA - DOP-A4104-PE-EL-MD-0001</t>
  </si>
  <si>
    <t>H</t>
  </si>
  <si>
    <t>CJ</t>
  </si>
  <si>
    <t>DOP-A4104-PE-EL-LM-0001_00</t>
  </si>
  <si>
    <t>HVAC - PA4104 – NOVA ÁREA DE CONVIVÊNCIA</t>
  </si>
  <si>
    <t>2.5</t>
  </si>
  <si>
    <t>2.6</t>
  </si>
  <si>
    <t>2.7</t>
  </si>
  <si>
    <t>2.8</t>
  </si>
  <si>
    <t>2.9</t>
  </si>
  <si>
    <t>2.10</t>
  </si>
  <si>
    <t>7.3</t>
  </si>
  <si>
    <t>7.4</t>
  </si>
  <si>
    <t>DOP-A4104-PE-HV-LI-0002_00</t>
  </si>
  <si>
    <t>EQUIPAMENTOS</t>
  </si>
  <si>
    <t>UNIDADE EVAPORADORA E CONDENSADORA SISTEMA SPLIT HI-WALL INVERTER, REF.: CARRIER
TIPO DE GÁS: R410A, CAPACIDADE NOMINAL DE 9.000 BTU/h.
CONFORME FOLHA DE DADOS, INCLUSIVE INSTALAÇÃO.
TAG: A4104-UEV0101-H e A4104-UCD0101-H</t>
  </si>
  <si>
    <t>UNIDADE EVAPORADORA E CONDENSADORA SISTEMA SPLIT HI-WALL INVERTER, REF.: CARRIER
TIPO DE GÁS: R410A, CAPACIDADE NOMINAL DE 22.000 BTU/h.
CONFORME FOLHA DE DADOS, INCLUSIVE INSTALAÇÃO.
TAG: A4104-UEV0201-H e A4104-UCD0201-H</t>
  </si>
  <si>
    <t>REDE FRIGORÍFICA</t>
  </si>
  <si>
    <t>TUBO DE COBRE FLEXÍVEL, ESP. 1/32,  DIÂMETRO 1/4", INCLUSIVE CURVAS E CONEXÕES</t>
  </si>
  <si>
    <t>TUBO DE COBRE FLEXÍVEL, ESP. 1/32,  DIÂMETRO 3/8", INCLUSIVE CURVAS E CONEXÕES</t>
  </si>
  <si>
    <t>TUBO DE COBRE FLEXÍVEL, ESP. 1/32,  DIÂMETRO 5/8", INCLUSIVE CURVAS E CONEXÕES</t>
  </si>
  <si>
    <t>TUBO ISOLANTE TÉRMICO EM ESPUMA ELASTOMÉRICA REF.: ARMACELL,  MOD.: AF/Armaflex BR - M26, ESP. 19mm</t>
  </si>
  <si>
    <t>SUPORTE TIPO PERFILADO 19x38mm #18</t>
  </si>
  <si>
    <t>VERGALHÃO COM ROSCA, PORCA E ARRUELA DE DIÂMETRO 1/4" (TIRANTE)</t>
  </si>
  <si>
    <t>CARGAS DE GÁS REFRIGERANTE R410A</t>
  </si>
  <si>
    <t>PROTEÇÃO MECÂNICA EM ALUMÍNIO LISO PARA REDE FRIGORÍGENA</t>
  </si>
  <si>
    <t>REDE DE DUTOS</t>
  </si>
  <si>
    <t>CHAPA DE AÇO GALVANIZADO P/ CONFECÇÃO DE DUTOS COM FLANGES TIPO TDC, INCLUSIVE INSTALAÇÃO</t>
  </si>
  <si>
    <t>BOCAS DE AR</t>
  </si>
  <si>
    <t>GRELHA PARA EXAUSTÃO EM ALUMÍNIO  COM REGISTRO EM ALUMÍNIO - MOD.: VAT-AG, TAMANHO: ATÉ 0,10m² REF.: TROX, INCLUSIVE INSTALAÇÃO</t>
  </si>
  <si>
    <t>GRELHA PARA INSUFLAÇÃO DE DUPLA DEFLEXÃO EM ALUMÍNIO  COM REGISTRO EM ALUMÍNIO - MOD.: VAT-DG, TAMANHO: ATÉ 0,10m² REF.: TROX, INCLUSIVE INSTALAÇÃO</t>
  </si>
  <si>
    <t>ACESSÓRIOS DE DUTOS</t>
  </si>
  <si>
    <t>DAMPER DE REGULAGEM, COM LAMINAS CONVERGENTE MOD.: JN-B, REF.: TROX, INCLUSIVE INSTALAÇÃO</t>
  </si>
  <si>
    <t>SERVIÇOS DIVERSOS</t>
  </si>
  <si>
    <t>SERVIÇOS DE STATUP, COMISSIONAMENTO E ENSAIOS, CONFORME FABRICANTE.</t>
  </si>
  <si>
    <t>TESTE DE AJUSTE E BALANCEAMENTO DO SISTEMA DE VENTILAÇÃO E EXAUSTÃO EXISTENTE, CONFORME MEMORIAL DESCRITIVO.</t>
  </si>
  <si>
    <t>DESMONTAGEM DE DUTOS EXISTENTES QUE IMPOSSIBILITAM A INSTALAÇÃO NOVA  (GRELHAS, DIFUSORES, DUTOS, ENTRE OUTROS.), CONFORME MEMORIAL DESCRITIVO E PROJETO</t>
  </si>
  <si>
    <t>MATERIAIS DIVERSOS</t>
  </si>
  <si>
    <t>AMORTECEDOR EM BORRACHA DE NEOPRENE PARA APOIO DA CONDENSADORA</t>
  </si>
  <si>
    <t>CABO DE COMANDO COM 6 VIAS, INCLUSIVE INSTALAÇÃO E INFRAESTRUTURA.</t>
  </si>
  <si>
    <t xml:space="preserve">CAIXA DE PASSAGEM PARA AR CONDICIONADO SPLIT HI-WALL </t>
  </si>
  <si>
    <t>SUPORTE TIPO MÃO FRANCESA PARA CONDENSADORA 15,9 KG</t>
  </si>
  <si>
    <t>SUPORTE TIPO MÃO FRANCESA PARA CONDENSADORA 25,6 KG</t>
  </si>
  <si>
    <t xml:space="preserve">                                                                                                                                                        </t>
  </si>
  <si>
    <t>ESP. 1/32 ø 1/4"</t>
  </si>
  <si>
    <t>ESP. 1/32 ø 3/8"</t>
  </si>
  <si>
    <t>ESP. 1/32 ø 5/8"</t>
  </si>
  <si>
    <t xml:space="preserve"> ø 1/4"</t>
  </si>
  <si>
    <t xml:space="preserve"> ø 3/8"</t>
  </si>
  <si>
    <t xml:space="preserve"> ø 5/8"</t>
  </si>
  <si>
    <t>19x38mm #18</t>
  </si>
  <si>
    <t>1/4"</t>
  </si>
  <si>
    <t>1 botijaS 10,9 Kg</t>
  </si>
  <si>
    <t>1 PÇs 225x75mm</t>
  </si>
  <si>
    <t>1 PÇs 400x100mm</t>
  </si>
  <si>
    <t>SPCI - PA4104 – NOVA ÁREA DE CONVIVÊNCIA</t>
  </si>
  <si>
    <t>SUBTOTAL - SPCI</t>
  </si>
  <si>
    <t>SUBTOTAL - SPCI - SIMPLES FORNECIMENTO</t>
  </si>
  <si>
    <t>SPCI - SISTEMA DE PROTEÇÃO CONTRA INCÊNDIOS</t>
  </si>
  <si>
    <t>DOP-A4104-PE-IN-LM-0001_00</t>
  </si>
  <si>
    <t>SISTEMA DE DETECÇÃO E ALARME DE INCÊNDIO (WIRELESS)</t>
  </si>
  <si>
    <t>Detector de fumaça óptico , inteligente, com dois led`s, um piscante (verde) para indicar energização no laço e um segundo led vermelho, fixo quando estiver em estado de alarme. deve ser endereçável, compatível com o painel central de alarme existente, deve operar sem fio (WIRELESS). Os equipamentos devem possuir certificado da UL/FM, devem atender a NBR 17.240/2010, a IT/19 do o decreto nº 69.118/24 e a NFPA-72.</t>
  </si>
  <si>
    <t>Detector termovelocimétrico , inteligente, com dois led`s, um piscante (verde) para indicar energização no laço e um segundo led vermelho, fixo quando estiver em estado de alarme. deve ser endereçável, compatível com o painel central de alarme existente, deve operar sem fio (WIRELESS). Os equipamentos devem possuir certificado da UL/FM, devem atender a NBR 17.240/2010, a IT/19 do o decreto nº 69.118/24 e a NFPA-72.</t>
  </si>
  <si>
    <t>EXTINTORES DE INCÊNDIO E APOIOS</t>
  </si>
  <si>
    <t>Extintores portáteis  do tipo "Pó químico ABC", com capacidade extintora mínima de 2-A: 20-B: C - capacidade de 6Kg</t>
  </si>
  <si>
    <t xml:space="preserve">SINALIZAÇÃO DE EMERGÊNCIA </t>
  </si>
  <si>
    <t>Placa de sinalização em PVC fotoluminescente (240x120mm), com indicação de rota de evacuação e saída de emergência</t>
  </si>
  <si>
    <t>Placa de sinalização em PVC fotoluminescente (200x200mm), com indicação de equipamentos de alarme, detecção e extinção de incêndio</t>
  </si>
  <si>
    <t>240X120</t>
  </si>
  <si>
    <t>200X200</t>
  </si>
  <si>
    <t>TELECOM - PA4104 – NOVA ÁREA DE CONVIVÊNCIA</t>
  </si>
  <si>
    <t>1.1.2</t>
  </si>
  <si>
    <t>1.1.3</t>
  </si>
  <si>
    <t>1.1.4</t>
  </si>
  <si>
    <t>2.3.6</t>
  </si>
  <si>
    <t>2.4.3</t>
  </si>
  <si>
    <t>3.1.4</t>
  </si>
  <si>
    <t>SERVIÇOS DE CAMPO</t>
  </si>
  <si>
    <t xml:space="preserve">TESTES E STARTUPS </t>
  </si>
  <si>
    <t>CERTIFICAÇÃO DE REDE LÓGICA - ATÉ 50 PONTOS</t>
  </si>
  <si>
    <t>CONFIGURAÇÃO DAS CÂMERAS DO MONITORAMENTO (INSTALAÇÃO DO IP E SENHA, IDENTIFICAÇÃO, ATIVAÇÃO DE RECURSOS E CONFIGURAÇÕES DE RESOLUÇÃO, FRAMES, ETC). CONFORME ALINHAMENTO INICIAL COM A EQUIPE DE TI. OS CARTÕES DE MEMORIAS DEVEM SER INSTALADAS NAS CÂMERAS.</t>
  </si>
  <si>
    <t>CONFIGURAÇÃO DOS CONTROLES DE ACESSO (INSTALAÇÃO DO IP E SENHA, IDENTIFICAÇÃO. CONFORME ALINHAMENTO INICIAL COM A EQUIPE DE TI).</t>
  </si>
  <si>
    <t>INFRAESTRUTURA (MATERIAL E MÃO DE OBRA)</t>
  </si>
  <si>
    <t>ELETRODUTO DE PVC RÍGIDO ROSCÁVEL DE - 1´ COM ACESSÓRIOS</t>
  </si>
  <si>
    <t>CONDULETE METÁLICO DE  1´</t>
  </si>
  <si>
    <t xml:space="preserve">TOMADAS E ACESSÓRIOS - ALVENARIA E/OU DIVISORIA </t>
  </si>
  <si>
    <t>CONJUNTO MONTADO DE TOMADA DE REDE PARA CÂMERAS DE CFTV  ('),  DE SOPREPOR APARENTE EM CONDULETE TIPO "E"
COM TAMPA PARA UM (1) PONTO PARA CONECTOR RJ-45 CAT. 6 - 4 PARES, COM GUARNIÇÃO DE FIXAÇÃO / VEDAÇÃO. TOMADA DE TELECOMUNICAÇÃO RJ45 (KEYSTONE JACK), POSSIBILITA A CRIMPAGEM T568A OU T568B.
FABRICANTE: PIAL LEGRAND OU SIMILAR.
1 UN. - CONDULETE TIPO E DIÂMETRO 1"
1 UN. - TAMPA PARA CONDULETE 4''x2''
1 UN. - BORRACHA DE VEDAÇÃO PARA PLACA 4''x2''
1 UN. - TOMADA RJ-45
REF.: PIAL PLUS, WEG LINHA COMPOSE  OU SIMILAR</t>
  </si>
  <si>
    <t>CONJUNTO MONTADO DE TOMADA DE REDE PARA CONTROLADORES DE ACESSO, DE SOPREPOR APARENTE EM CONDULETE TIPO "E"
COM TAMPA PARA UM (1) POSTO PARA CONECTOR RJ-45 CAT. 6 - 4 PARES, COM GUARNIÇÃO DE FIXAÇÃO / VEDAÇÃO. TOMADA DE TELECOMUNICAÇÃO RJ45 (KEYSTONE JACK), POSSIBILITA A CRIMPAGEM T568A OU T568B.
FABRICANTE: PIAL LEGRAND OU SIMILAR.
1 UN. - CONDULETE TIPO E DIÂMETRO 1"
1 UN. - TAMPA PARA CONDULETE 4''x2''
1 UN. - BORRACHA DE VEDAÇÃO PARA PLACA 4''x2''
1 UN. - TOMADA RJ-45
REF.: PIAL PLUS, WEG LINHA COMPOSE  OU SIMILAR</t>
  </si>
  <si>
    <t>CONJUNTO MONTADO DE TOMADA DE REDE PARA ANTENA WIFI (ROTEADOR), DE SOPREPOR APARENTE EM CONDULETE TIPO "E"
COM TAMPA PARA UM (1) POSTO PARA CONECTOR RJ-45 CAT. 6 - 4 PARES, COM GUARNIÇÃO DE FIXAÇÃO / VEDAÇÃO. TOMADA DE TELECOMUNICAÇÃO RJ45 (KEYSTONE JACK), POSSIBILITA A CRIMPAGEM T568A OU T568B.
FABRICANTE: PIAL LEGRAND OU SIMILAR.
1 UN. - CONDULETE TIPO E DIÂMETRO 1"
1 UN. - TAMPA PARA CONDULETE 4''x2''
1 UN. - BORRACHA DE VEDAÇÃO PARA PLACA 4''x2''
1 UN. - TOMADA RJ-45
REF.: PIAL PLUS, WEG LINHA COMPOSE  OU SIMILAR</t>
  </si>
  <si>
    <t>CABO GIGALAN CAT.6 INDUSTRIAL F/UTP LSZH  COR VM
REF: FURUKAWA</t>
  </si>
  <si>
    <t>CABO DE COBRE DE 1,5 MM², ISOLAMENTO 750 V - ISOLAÇÃO EM PVC 70°C - PRETO</t>
  </si>
  <si>
    <t>CABO DE COBRE DE 1,5 MM², ISOLAMENTO 750 V - ISOLAÇÃO EM PVC 70°C - AZUL</t>
  </si>
  <si>
    <t>MULTICABO DE COBRE 1X3 DE 1,0 MM², ISOLAMENTO 300 V - ISOLAÇÃO EM PVC 105°C - BRANCO</t>
  </si>
  <si>
    <t>CONECTOR FÊMEA BLINDADO GIGALAN CAT6 INDUSTRIAL
REF: FURUKAWA</t>
  </si>
  <si>
    <t>PATCH CORD F/UTP GIGALAN CAT.6  INDUSTRIAL LSZH COR VM 1,0M
REF: FURUKAWA</t>
  </si>
  <si>
    <t>PARAFUSOS, SUPORTAÇÕES E ACESSÓRIOS</t>
  </si>
  <si>
    <t>BRAÇADEIRA "D" COM CUNHA PARA ELETRODUTO, ATÉ 4'.
FABRICANTE: MOPA OU SIMILAR.
REF.: 315-04-1 -Ø1".</t>
  </si>
  <si>
    <t>VERGALHÃO COM ROSCA, PORCA E ARRUELA DE DIÂMETRO 3/8´ (TIRANTE)</t>
  </si>
  <si>
    <t>CHUMBADOR COM PARAFUSO CABEÇA SEXTAVADA
FABRICANTE: MOPA OU SIMILAR.
Ø3/8'' - REF.: 114-57-1/4-B</t>
  </si>
  <si>
    <t>EQUIPAMENTOS (MATERIAL E MÃO DE OBRA)</t>
  </si>
  <si>
    <t>LISTA DE EQUIPAMENTOS</t>
  </si>
  <si>
    <t>CÂMERA IP DOME PART NUMBER DS-2CD3156G2-IS (2.8MM) COM CARTÃO HIKVISION SD 128G, CLASSE 10 E COM TODOS OPCIONAIS COMO PARAFUSOS E BUCHAS ADEQUADOS PARA A CORRETA INSTALAÇÃO.
REF: HIKVISION</t>
  </si>
  <si>
    <t>CAIXA DE PASSAGEM CFTV MODELO VBOX
REF: -</t>
  </si>
  <si>
    <t>TERMINAL DE CONTROLE DE ACESSO HIKIVISION BIOMETRIA + FACIAL + DIGITAL + PROXIMIDADE MIFARE - DS-K1T671MF-L.
REF: HIKVISION</t>
  </si>
  <si>
    <t>KIT APARA TERMINAL DE CONTROLE DE ACESSO HIKIVISION BIOMETRIA 
- FONTE DE ALIMENTAÇÃO 12V 5A IPEC TIMER CARREGADOR P/ ELETROÍMÃ C/ BATERIA
- ACIONADOR DE EMERGÊNCIA REARMÁVEL - NTELBRAS -AS2010
- BOTÃO DE SAÍDA 4X2 SENSÍVEL AO TOQUE - INTELBRAS -BT4000
- FECHADURA ELETROÍMÃ 300 KGF COM SENSOR - INTELBRAS -FE10300
- BATERIA SELADA DE CHUMBO ÁCIDO 12VDC / 7 AH - INTELBRAS -XB1270
- SIRENE AUDIO VISUAL - ASCAEL -ASAV 1224
REF: HIKVISION</t>
  </si>
  <si>
    <t>GL</t>
  </si>
  <si>
    <t/>
  </si>
  <si>
    <t>SUBTOTAL - TELECOM</t>
  </si>
  <si>
    <t>SUBTOTAL - TELECOM - SIMPLES FORNECIMENTO</t>
  </si>
  <si>
    <t>4.1.3</t>
  </si>
  <si>
    <t>Meraki MR46 Wi-Fi 6 Indoor AP - MR46-HW
REF: CISCO</t>
  </si>
  <si>
    <t>Velcro dupla face 17mm de largura com 3m de comprimento na cor preto
REF: -</t>
  </si>
  <si>
    <t>SOFTWARE</t>
  </si>
  <si>
    <t>LINCENÇA CONTROLE DE ACESSO: HIKCENTRAL HikCentral-P-ACS-1Door (LIcença para expansão de 01 porta)
REF: HIKVISION</t>
  </si>
  <si>
    <t>LINCENÇA CÂMERA: HIKVISION HikCentral-P-VSS-1Ch (Licença expansão)
REF: HIKVISION</t>
  </si>
  <si>
    <t>LINCENÇA ANTENA: Meraki MR Enterprise License, 3YR - LIC-ENT-3YR
REF: CISCO</t>
  </si>
  <si>
    <t>DOP-A4104-PE-TI-LI-0003_00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</si>
</sst>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 #,##0.00_-;\-&quot;R$&quot;\ * #,##0.00_-;_-&quot;R$&quot;\ * &quot;-&quot;??_-;_-@_-"/>
    <numFmt numFmtId="43" formatCode="_-* #,##0.00_-;\-* #,##0.00_-;_-* &quot;-&quot;??_-;_-@_-"/>
    <numFmt numFmtId="164" formatCode="0.0"/>
    <numFmt numFmtId="165" formatCode="_(&quot;$&quot;* #,##0.00_);_(&quot;$&quot;* \(#,##0.00\);_(&quot;$&quot;* &quot;-&quot;??_);_(@_)"/>
    <numFmt numFmtId="166" formatCode="_-[$R$-416]\ * #,##0.00_-;\-[$R$-416]\ * #,##0.00_-;_-[$R$-416]\ * &quot;-&quot;??_-;_-@_-"/>
    <numFmt numFmtId="167" formatCode="_-&quot;R$&quot;* #,##0.00_-;\-&quot;R$&quot;* #,##0.00_-;_-&quot;R$&quot;* &quot;-&quot;??_-;_-@_-"/>
  </numFmts>
  <fonts count="24" x14ac:knownFonts="1">
    <font>
      <sz val="11"/>
      <color theme="1"/>
      <name val="Calibri"/>
      <family val="2"/>
      <scheme val="minor"/>
    </font>
    <font>
      <sz val="10"/>
      <name val="Arial"/>
      <family val="2"/>
    </font>
    <font>
      <b/>
      <sz val="11"/>
      <name val="Calibri"/>
      <family val="2"/>
      <scheme val="minor"/>
    </font>
    <font>
      <b/>
      <sz val="16"/>
      <name val="Calibri"/>
      <family val="2"/>
      <scheme val="minor"/>
    </font>
    <font>
      <sz val="8"/>
      <name val="Calibri"/>
      <family val="2"/>
      <scheme val="minor"/>
    </font>
    <font>
      <sz val="14"/>
      <name val="Calibri"/>
      <family val="2"/>
      <scheme val="minor"/>
    </font>
    <font>
      <b/>
      <sz val="14"/>
      <name val="Calibri"/>
      <family val="2"/>
      <scheme val="minor"/>
    </font>
    <font>
      <sz val="12"/>
      <name val="Calibri"/>
      <family val="2"/>
      <scheme val="minor"/>
    </font>
    <font>
      <b/>
      <sz val="18"/>
      <name val="Calibri"/>
      <family val="2"/>
      <scheme val="minor"/>
    </font>
    <font>
      <sz val="11"/>
      <name val="Calibri"/>
      <family val="2"/>
      <scheme val="minor"/>
    </font>
    <font>
      <sz val="11"/>
      <color theme="1"/>
      <name val="Calibri"/>
      <family val="2"/>
      <scheme val="minor"/>
    </font>
    <font>
      <sz val="10"/>
      <color indexed="8"/>
      <name val="Arial"/>
      <family val="2"/>
    </font>
    <font>
      <sz val="8"/>
      <color indexed="8"/>
      <name val="Times New Roman"/>
      <family val="1"/>
    </font>
    <font>
      <b/>
      <sz val="12"/>
      <color theme="0"/>
      <name val="Calibri"/>
      <family val="2"/>
      <scheme val="minor"/>
    </font>
    <font>
      <sz val="10"/>
      <name val="Calibri"/>
      <family val="2"/>
      <scheme val="minor"/>
    </font>
    <font>
      <b/>
      <sz val="13"/>
      <name val="Calibri"/>
      <family val="2"/>
      <scheme val="minor"/>
    </font>
    <font>
      <b/>
      <sz val="13"/>
      <color theme="0"/>
      <name val="Calibri"/>
      <family val="2"/>
      <scheme val="minor"/>
    </font>
    <font>
      <sz val="11"/>
      <color indexed="8"/>
      <name val="Calibri"/>
      <family val="2"/>
      <scheme val="minor"/>
    </font>
    <font>
      <sz val="10"/>
      <name val="Arial"/>
      <family val="2"/>
    </font>
    <font>
      <sz val="10"/>
      <color indexed="8"/>
      <name val="Arial"/>
      <family val="2"/>
    </font>
    <font>
      <sz val="11"/>
      <color theme="1"/>
      <name val="Arial"/>
      <family val="2"/>
    </font>
    <font>
      <b/>
      <sz val="16"/>
      <color theme="0"/>
      <name val="Calibri"/>
      <family val="2"/>
      <scheme val="minor"/>
    </font>
    <font>
      <sz val="16"/>
      <name val="Calibri"/>
      <family val="2"/>
      <scheme val="minor"/>
    </font>
    <font>
      <b/>
      <sz val="12"/>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theme="1" tint="0.14999847407452621"/>
        <bgColor indexed="64"/>
      </patternFill>
    </fill>
    <fill>
      <patternFill patternType="solid">
        <fgColor theme="3"/>
        <bgColor indexed="64"/>
      </patternFill>
    </fill>
    <fill>
      <patternFill patternType="solid">
        <fgColor theme="4" tint="0.59999389629810485"/>
        <bgColor indexed="64"/>
      </patternFill>
    </fill>
  </fills>
  <borders count="20">
    <border>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0"/>
      </left>
      <right style="thin">
        <color theme="0"/>
      </right>
      <top style="thin">
        <color theme="0"/>
      </top>
      <bottom style="thin">
        <color theme="0"/>
      </bottom>
      <diagonal/>
    </border>
    <border>
      <left style="thin">
        <color indexed="64"/>
      </left>
      <right/>
      <top/>
      <bottom style="thin">
        <color theme="0"/>
      </bottom>
      <diagonal/>
    </border>
    <border>
      <left/>
      <right/>
      <top/>
      <bottom style="thin">
        <color theme="0"/>
      </bottom>
      <diagonal/>
    </border>
    <border>
      <left style="thin">
        <color auto="1"/>
      </left>
      <right style="thin">
        <color theme="0"/>
      </right>
      <top style="thin">
        <color theme="0"/>
      </top>
      <bottom style="thin">
        <color theme="0"/>
      </bottom>
      <diagonal/>
    </border>
    <border>
      <left style="thin">
        <color theme="0"/>
      </left>
      <right style="thin">
        <color auto="1"/>
      </right>
      <top style="thin">
        <color theme="0"/>
      </top>
      <bottom style="thin">
        <color theme="0"/>
      </bottom>
      <diagonal/>
    </border>
  </borders>
  <cellStyleXfs count="50">
    <xf numFmtId="0" fontId="0" fillId="0" borderId="0"/>
    <xf numFmtId="0" fontId="1" fillId="0" borderId="0"/>
    <xf numFmtId="0" fontId="1" fillId="0" borderId="0"/>
    <xf numFmtId="0" fontId="1" fillId="0" borderId="0"/>
    <xf numFmtId="0" fontId="1" fillId="0" borderId="0"/>
    <xf numFmtId="0" fontId="10" fillId="0" borderId="0"/>
    <xf numFmtId="165" fontId="12" fillId="0" borderId="0" applyFont="0" applyFill="0" applyBorder="0" applyAlignment="0" applyProtection="0"/>
    <xf numFmtId="43" fontId="10" fillId="0" borderId="0" applyFont="0" applyFill="0" applyBorder="0" applyAlignment="0" applyProtection="0"/>
    <xf numFmtId="0" fontId="1" fillId="0" borderId="0"/>
    <xf numFmtId="43"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7" fillId="0" borderId="0"/>
    <xf numFmtId="0" fontId="10" fillId="0" borderId="0"/>
    <xf numFmtId="0" fontId="10" fillId="0" borderId="0"/>
    <xf numFmtId="0" fontId="11" fillId="0" borderId="0"/>
    <xf numFmtId="0" fontId="1" fillId="0" borderId="0"/>
    <xf numFmtId="0" fontId="18" fillId="0" borderId="0"/>
    <xf numFmtId="44" fontId="10" fillId="0" borderId="0" applyFont="0" applyFill="0" applyBorder="0" applyAlignment="0" applyProtection="0"/>
    <xf numFmtId="0" fontId="19" fillId="0" borderId="0">
      <alignment vertical="top"/>
    </xf>
    <xf numFmtId="0" fontId="10" fillId="0" borderId="0"/>
    <xf numFmtId="0" fontId="10" fillId="0" borderId="0"/>
    <xf numFmtId="43" fontId="17" fillId="0" borderId="0" applyFont="0" applyFill="0" applyBorder="0" applyAlignment="0" applyProtection="0"/>
    <xf numFmtId="9" fontId="11" fillId="0" borderId="0" applyFont="0" applyFill="0" applyBorder="0" applyAlignment="0" applyProtection="0"/>
    <xf numFmtId="0" fontId="11" fillId="0" borderId="0"/>
    <xf numFmtId="0" fontId="17" fillId="0" borderId="0"/>
    <xf numFmtId="43" fontId="17" fillId="0" borderId="0" applyFont="0" applyFill="0" applyBorder="0" applyAlignment="0" applyProtection="0"/>
    <xf numFmtId="0" fontId="20" fillId="0" borderId="0"/>
    <xf numFmtId="0" fontId="1" fillId="0" borderId="0"/>
    <xf numFmtId="44" fontId="10" fillId="0" borderId="0" applyFont="0" applyFill="0" applyBorder="0" applyAlignment="0" applyProtection="0"/>
    <xf numFmtId="0" fontId="20" fillId="0" borderId="0"/>
    <xf numFmtId="0" fontId="10" fillId="0" borderId="0"/>
    <xf numFmtId="0" fontId="20" fillId="0" borderId="0"/>
    <xf numFmtId="0" fontId="20" fillId="0" borderId="0"/>
    <xf numFmtId="43" fontId="10" fillId="0" borderId="0" applyFont="0" applyFill="0" applyBorder="0" applyAlignment="0" applyProtection="0"/>
    <xf numFmtId="0" fontId="10" fillId="0" borderId="0"/>
    <xf numFmtId="44" fontId="11"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0" fontId="17" fillId="0" borderId="0"/>
    <xf numFmtId="43" fontId="17" fillId="0" borderId="0" applyFont="0" applyFill="0" applyBorder="0" applyAlignment="0" applyProtection="0"/>
    <xf numFmtId="44" fontId="11" fillId="0" borderId="0" applyFont="0" applyFill="0" applyBorder="0" applyAlignment="0" applyProtection="0"/>
    <xf numFmtId="165" fontId="1"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44" fontId="10" fillId="0" borderId="0" applyFont="0" applyFill="0" applyBorder="0" applyAlignment="0" applyProtection="0"/>
    <xf numFmtId="43" fontId="11" fillId="0" borderId="0" applyFont="0" applyFill="0" applyBorder="0" applyAlignment="0" applyProtection="0"/>
    <xf numFmtId="167" fontId="1" fillId="0" borderId="0" applyFont="0" applyFill="0" applyBorder="0" applyAlignment="0" applyProtection="0"/>
  </cellStyleXfs>
  <cellXfs count="187">
    <xf numFmtId="0" fontId="0" fillId="0" borderId="0" xfId="0"/>
    <xf numFmtId="14" fontId="6" fillId="0" borderId="13" xfId="4" applyNumberFormat="1" applyFont="1" applyBorder="1" applyAlignment="1" applyProtection="1">
      <alignment horizontal="center" vertical="center"/>
      <protection locked="0"/>
    </xf>
    <xf numFmtId="10" fontId="22" fillId="0" borderId="5" xfId="10" applyNumberFormat="1" applyFont="1" applyFill="1" applyBorder="1" applyAlignment="1" applyProtection="1">
      <alignment horizontal="center" vertical="center" wrapText="1"/>
      <protection locked="0"/>
    </xf>
    <xf numFmtId="44" fontId="13" fillId="4" borderId="5" xfId="19" applyFont="1" applyFill="1" applyBorder="1" applyAlignment="1" applyProtection="1">
      <alignment vertical="center" wrapText="1"/>
      <protection locked="0"/>
    </xf>
    <xf numFmtId="44" fontId="7" fillId="0" borderId="5" xfId="19" applyFont="1" applyFill="1" applyBorder="1" applyAlignment="1" applyProtection="1">
      <alignment vertical="center" wrapText="1"/>
    </xf>
    <xf numFmtId="44" fontId="7" fillId="0" borderId="5" xfId="19" applyFont="1" applyBorder="1" applyAlignment="1" applyProtection="1">
      <alignment vertical="center" wrapText="1"/>
      <protection locked="0"/>
    </xf>
    <xf numFmtId="44" fontId="7" fillId="0" borderId="5" xfId="19" applyFont="1" applyBorder="1" applyAlignment="1" applyProtection="1">
      <alignment vertical="center" wrapText="1"/>
    </xf>
    <xf numFmtId="44" fontId="16" fillId="4" borderId="3" xfId="19" applyFont="1" applyFill="1" applyBorder="1" applyAlignment="1" applyProtection="1">
      <alignment vertical="center"/>
    </xf>
    <xf numFmtId="44" fontId="16" fillId="4" borderId="4" xfId="19" applyFont="1" applyFill="1" applyBorder="1" applyAlignment="1" applyProtection="1">
      <alignment vertical="center"/>
    </xf>
    <xf numFmtId="44" fontId="13" fillId="6" borderId="5" xfId="19" applyFont="1" applyFill="1" applyBorder="1" applyAlignment="1" applyProtection="1">
      <alignment vertical="center" wrapText="1"/>
      <protection locked="0"/>
    </xf>
    <xf numFmtId="0" fontId="9" fillId="0" borderId="0" xfId="0" applyFont="1" applyProtection="1">
      <protection locked="0"/>
    </xf>
    <xf numFmtId="166" fontId="9" fillId="0" borderId="0" xfId="0" applyNumberFormat="1" applyFont="1" applyProtection="1">
      <protection locked="0"/>
    </xf>
    <xf numFmtId="4" fontId="9" fillId="0" borderId="0" xfId="0" applyNumberFormat="1" applyFont="1" applyProtection="1">
      <protection locked="0"/>
    </xf>
    <xf numFmtId="0" fontId="9" fillId="0" borderId="0" xfId="0" applyFont="1" applyAlignment="1" applyProtection="1">
      <alignment horizontal="left"/>
      <protection locked="0"/>
    </xf>
    <xf numFmtId="0" fontId="7" fillId="0" borderId="0" xfId="0" applyFont="1" applyProtection="1">
      <protection locked="0"/>
    </xf>
    <xf numFmtId="0" fontId="6" fillId="0" borderId="0" xfId="0" applyFont="1" applyAlignment="1" applyProtection="1">
      <alignment horizontal="right"/>
      <protection locked="0"/>
    </xf>
    <xf numFmtId="4" fontId="2" fillId="0" borderId="0" xfId="0" applyNumberFormat="1" applyFont="1" applyProtection="1">
      <protection locked="0"/>
    </xf>
    <xf numFmtId="0" fontId="2" fillId="0" borderId="0" xfId="0" applyFont="1" applyProtection="1">
      <protection locked="0"/>
    </xf>
    <xf numFmtId="0" fontId="9" fillId="3" borderId="8" xfId="0" applyFont="1" applyFill="1" applyBorder="1"/>
    <xf numFmtId="0" fontId="9" fillId="3" borderId="0" xfId="0" applyFont="1" applyFill="1"/>
    <xf numFmtId="0" fontId="9" fillId="3" borderId="9" xfId="0" applyFont="1" applyFill="1" applyBorder="1"/>
    <xf numFmtId="0" fontId="7" fillId="3" borderId="8" xfId="0" applyFont="1" applyFill="1" applyBorder="1"/>
    <xf numFmtId="0" fontId="7" fillId="3" borderId="0" xfId="0" applyFont="1" applyFill="1"/>
    <xf numFmtId="0" fontId="7" fillId="3" borderId="0" xfId="0" quotePrefix="1" applyFont="1" applyFill="1"/>
    <xf numFmtId="0" fontId="7" fillId="3" borderId="8" xfId="0" quotePrefix="1" applyFont="1" applyFill="1" applyBorder="1"/>
    <xf numFmtId="9" fontId="9" fillId="0" borderId="0" xfId="10" applyFont="1" applyProtection="1">
      <protection locked="0"/>
    </xf>
    <xf numFmtId="0" fontId="6" fillId="0" borderId="10" xfId="4" applyFont="1" applyBorder="1" applyAlignment="1" applyProtection="1">
      <alignment horizontal="center" vertical="center"/>
      <protection locked="0"/>
    </xf>
    <xf numFmtId="0" fontId="6" fillId="0" borderId="11" xfId="4" applyFont="1" applyBorder="1" applyAlignment="1" applyProtection="1">
      <alignment horizontal="center" vertical="center"/>
      <protection locked="0"/>
    </xf>
    <xf numFmtId="0" fontId="6" fillId="0" borderId="12" xfId="4" applyFont="1" applyBorder="1" applyAlignment="1" applyProtection="1">
      <alignment horizontal="center" vertical="center"/>
      <protection locked="0"/>
    </xf>
    <xf numFmtId="0" fontId="5" fillId="2" borderId="2" xfId="3" applyFont="1" applyFill="1" applyBorder="1" applyAlignment="1" applyProtection="1">
      <alignment horizontal="center" vertical="center" wrapText="1"/>
      <protection locked="0"/>
    </xf>
    <xf numFmtId="0" fontId="5" fillId="2" borderId="1" xfId="3" applyFont="1" applyFill="1" applyBorder="1" applyAlignment="1" applyProtection="1">
      <alignment horizontal="center" vertical="center" wrapText="1"/>
      <protection locked="0"/>
    </xf>
    <xf numFmtId="0" fontId="5" fillId="2" borderId="8" xfId="3" applyFont="1" applyFill="1" applyBorder="1" applyAlignment="1" applyProtection="1">
      <alignment horizontal="center" vertical="center" wrapText="1"/>
      <protection locked="0"/>
    </xf>
    <xf numFmtId="0" fontId="5" fillId="2" borderId="9" xfId="3" applyFont="1" applyFill="1" applyBorder="1" applyAlignment="1" applyProtection="1">
      <alignment horizontal="center" vertical="center" wrapText="1"/>
      <protection locked="0"/>
    </xf>
    <xf numFmtId="0" fontId="7" fillId="3" borderId="8"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9"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3" borderId="12" xfId="0" applyFont="1" applyFill="1" applyBorder="1" applyAlignment="1">
      <alignment horizontal="left" vertical="center" wrapText="1"/>
    </xf>
    <xf numFmtId="0" fontId="9" fillId="3" borderId="8" xfId="0" applyFont="1" applyFill="1" applyBorder="1" applyAlignment="1">
      <alignment horizontal="left" vertical="center" wrapText="1"/>
    </xf>
    <xf numFmtId="0" fontId="9" fillId="3" borderId="0" xfId="0" applyFont="1" applyFill="1" applyAlignment="1">
      <alignment horizontal="left" vertical="center" wrapText="1"/>
    </xf>
    <xf numFmtId="0" fontId="9" fillId="3" borderId="9" xfId="0" applyFont="1" applyFill="1" applyBorder="1" applyAlignment="1">
      <alignment horizontal="left" vertical="center" wrapText="1"/>
    </xf>
    <xf numFmtId="0" fontId="7" fillId="3" borderId="8" xfId="0" applyFont="1" applyFill="1" applyBorder="1" applyAlignment="1">
      <alignment horizontal="left" wrapText="1"/>
    </xf>
    <xf numFmtId="0" fontId="7" fillId="3" borderId="0" xfId="0" applyFont="1" applyFill="1" applyAlignment="1">
      <alignment horizontal="left" wrapText="1"/>
    </xf>
    <xf numFmtId="0" fontId="7" fillId="3" borderId="9" xfId="0" applyFont="1" applyFill="1" applyBorder="1" applyAlignment="1">
      <alignment horizontal="left" wrapText="1"/>
    </xf>
    <xf numFmtId="0" fontId="6" fillId="3" borderId="2" xfId="0" applyFont="1" applyFill="1" applyBorder="1" applyAlignment="1">
      <alignment horizontal="center"/>
    </xf>
    <xf numFmtId="0" fontId="6" fillId="3" borderId="7" xfId="0" applyFont="1" applyFill="1" applyBorder="1" applyAlignment="1">
      <alignment horizontal="center"/>
    </xf>
    <xf numFmtId="0" fontId="6" fillId="3" borderId="1" xfId="0" applyFont="1" applyFill="1" applyBorder="1" applyAlignment="1">
      <alignment horizontal="center"/>
    </xf>
    <xf numFmtId="0" fontId="7" fillId="3" borderId="8" xfId="0" applyFont="1" applyFill="1" applyBorder="1" applyAlignment="1">
      <alignment horizontal="left"/>
    </xf>
    <xf numFmtId="0" fontId="7" fillId="3" borderId="0" xfId="0" applyFont="1" applyFill="1" applyAlignment="1">
      <alignment horizontal="left"/>
    </xf>
    <xf numFmtId="0" fontId="7" fillId="3" borderId="9" xfId="0" applyFont="1" applyFill="1" applyBorder="1" applyAlignment="1">
      <alignment horizontal="left"/>
    </xf>
    <xf numFmtId="44" fontId="22" fillId="0" borderId="6" xfId="19" applyFont="1" applyFill="1" applyBorder="1" applyAlignment="1" applyProtection="1">
      <alignment horizontal="center" vertical="center" wrapText="1"/>
    </xf>
    <xf numFmtId="44" fontId="22" fillId="0" borderId="4" xfId="19" applyFont="1" applyFill="1" applyBorder="1" applyAlignment="1" applyProtection="1">
      <alignment horizontal="center" vertical="center" wrapText="1"/>
    </xf>
    <xf numFmtId="44" fontId="22" fillId="3" borderId="13" xfId="19" applyFont="1" applyFill="1" applyBorder="1" applyAlignment="1" applyProtection="1">
      <alignment horizontal="center" vertical="center" wrapText="1"/>
    </xf>
    <xf numFmtId="0" fontId="9" fillId="0" borderId="0" xfId="0" applyFont="1" applyAlignment="1" applyProtection="1">
      <alignment horizontal="center"/>
      <protection locked="0"/>
    </xf>
    <xf numFmtId="0" fontId="9" fillId="0" borderId="0" xfId="0" applyFont="1" applyAlignment="1" applyProtection="1">
      <alignment horizontal="left"/>
      <protection locked="0"/>
    </xf>
    <xf numFmtId="0" fontId="7" fillId="0" borderId="0" xfId="0" applyFont="1" applyAlignment="1" applyProtection="1">
      <alignment horizontal="center"/>
      <protection locked="0"/>
    </xf>
    <xf numFmtId="0" fontId="7" fillId="0" borderId="11" xfId="0" applyFont="1" applyBorder="1" applyAlignment="1" applyProtection="1">
      <alignment horizontal="center"/>
      <protection locked="0"/>
    </xf>
    <xf numFmtId="44" fontId="21" fillId="4" borderId="3" xfId="10" applyNumberFormat="1" applyFont="1" applyFill="1" applyBorder="1" applyAlignment="1" applyProtection="1">
      <alignment horizontal="center" vertical="center"/>
    </xf>
    <xf numFmtId="10" fontId="21" fillId="4" borderId="3" xfId="10" applyNumberFormat="1" applyFont="1" applyFill="1" applyBorder="1" applyAlignment="1" applyProtection="1">
      <alignment horizontal="center" vertical="center"/>
    </xf>
    <xf numFmtId="44" fontId="23" fillId="7" borderId="5" xfId="19" applyFont="1" applyFill="1" applyBorder="1" applyAlignment="1" applyProtection="1">
      <alignment vertical="center" wrapText="1"/>
      <protection locked="0"/>
    </xf>
    <xf numFmtId="44" fontId="23" fillId="7" borderId="5" xfId="19" applyFont="1" applyFill="1" applyBorder="1" applyAlignment="1" applyProtection="1">
      <alignment vertical="center" wrapText="1"/>
    </xf>
    <xf numFmtId="44" fontId="7" fillId="0" borderId="6" xfId="19" applyFont="1" applyBorder="1" applyAlignment="1" applyProtection="1">
      <alignment horizontal="center" vertical="center" wrapText="1"/>
      <protection locked="0"/>
    </xf>
    <xf numFmtId="44" fontId="13" fillId="4" borderId="6" xfId="19" applyFont="1" applyFill="1" applyBorder="1" applyAlignment="1" applyProtection="1">
      <alignment horizontal="center" vertical="center" wrapText="1"/>
      <protection locked="0"/>
    </xf>
    <xf numFmtId="44" fontId="23" fillId="7" borderId="6" xfId="19" applyFont="1" applyFill="1" applyBorder="1" applyAlignment="1" applyProtection="1">
      <alignment horizontal="center" vertical="center" wrapText="1"/>
      <protection locked="0"/>
    </xf>
    <xf numFmtId="44" fontId="13" fillId="6" borderId="5" xfId="19" applyFont="1" applyFill="1" applyBorder="1" applyAlignment="1" applyProtection="1">
      <alignment vertical="center" wrapText="1"/>
    </xf>
    <xf numFmtId="44" fontId="13" fillId="4" borderId="6" xfId="19" applyFont="1" applyFill="1" applyBorder="1" applyAlignment="1" applyProtection="1">
      <alignment vertical="center" wrapText="1"/>
      <protection locked="0"/>
    </xf>
    <xf numFmtId="44" fontId="7" fillId="0" borderId="6" xfId="19" applyFont="1" applyBorder="1" applyAlignment="1" applyProtection="1">
      <alignment vertical="center" wrapText="1"/>
      <protection locked="0"/>
    </xf>
    <xf numFmtId="44" fontId="13" fillId="6" borderId="6" xfId="19" applyFont="1" applyFill="1" applyBorder="1" applyAlignment="1" applyProtection="1">
      <alignment horizontal="center" vertical="center" wrapText="1"/>
      <protection locked="0"/>
    </xf>
    <xf numFmtId="44" fontId="7" fillId="0" borderId="6" xfId="19" applyFont="1" applyFill="1" applyBorder="1" applyAlignment="1" applyProtection="1">
      <alignment horizontal="center" vertical="center" wrapText="1"/>
      <protection locked="0"/>
    </xf>
    <xf numFmtId="44" fontId="7" fillId="0" borderId="5" xfId="19" applyFont="1" applyFill="1" applyBorder="1" applyAlignment="1" applyProtection="1">
      <alignment vertical="center" wrapText="1"/>
      <protection locked="0"/>
    </xf>
    <xf numFmtId="0" fontId="3" fillId="0" borderId="6" xfId="3" applyFont="1" applyBorder="1" applyAlignment="1" applyProtection="1">
      <alignment horizontal="center" vertical="center"/>
    </xf>
    <xf numFmtId="0" fontId="3" fillId="0" borderId="3" xfId="3" applyFont="1" applyBorder="1" applyAlignment="1" applyProtection="1">
      <alignment horizontal="center" vertical="center"/>
    </xf>
    <xf numFmtId="0" fontId="3" fillId="0" borderId="4" xfId="3" applyFont="1" applyBorder="1" applyAlignment="1" applyProtection="1">
      <alignment horizontal="center" vertical="center"/>
    </xf>
    <xf numFmtId="0" fontId="9" fillId="0" borderId="0" xfId="0" applyFont="1" applyAlignment="1" applyProtection="1">
      <alignment vertical="center"/>
    </xf>
    <xf numFmtId="0" fontId="4" fillId="3" borderId="2" xfId="4" applyFont="1" applyFill="1" applyBorder="1" applyAlignment="1" applyProtection="1">
      <alignment horizontal="left" vertical="center"/>
    </xf>
    <xf numFmtId="0" fontId="4" fillId="3" borderId="7" xfId="4" applyFont="1" applyFill="1" applyBorder="1" applyAlignment="1" applyProtection="1">
      <alignment horizontal="left" vertical="center"/>
    </xf>
    <xf numFmtId="0" fontId="4" fillId="3" borderId="1" xfId="4" applyFont="1" applyFill="1" applyBorder="1" applyAlignment="1" applyProtection="1">
      <alignment horizontal="left" vertical="center"/>
    </xf>
    <xf numFmtId="0" fontId="4" fillId="3" borderId="14" xfId="4" applyFont="1" applyFill="1" applyBorder="1" applyAlignment="1" applyProtection="1">
      <alignment horizontal="left" vertical="center"/>
    </xf>
    <xf numFmtId="0" fontId="6" fillId="0" borderId="10" xfId="4" applyFont="1" applyBorder="1" applyAlignment="1" applyProtection="1">
      <alignment horizontal="center" vertical="center"/>
    </xf>
    <xf numFmtId="0" fontId="6" fillId="0" borderId="11" xfId="4" applyFont="1" applyBorder="1" applyAlignment="1" applyProtection="1">
      <alignment horizontal="center" vertical="center"/>
    </xf>
    <xf numFmtId="0" fontId="6" fillId="0" borderId="12" xfId="4" applyFont="1" applyBorder="1" applyAlignment="1" applyProtection="1">
      <alignment horizontal="center" vertical="center"/>
    </xf>
    <xf numFmtId="0" fontId="4" fillId="3" borderId="1" xfId="4" applyFont="1" applyFill="1" applyBorder="1" applyAlignment="1" applyProtection="1">
      <alignment vertical="center"/>
    </xf>
    <xf numFmtId="0" fontId="3" fillId="0" borderId="10" xfId="2" quotePrefix="1" applyFont="1" applyBorder="1" applyAlignment="1" applyProtection="1">
      <alignment horizontal="center" vertical="center"/>
    </xf>
    <xf numFmtId="16" fontId="3" fillId="0" borderId="13" xfId="2" quotePrefix="1" applyNumberFormat="1" applyFont="1" applyBorder="1" applyAlignment="1" applyProtection="1">
      <alignment horizontal="center" vertical="center"/>
    </xf>
    <xf numFmtId="0" fontId="13" fillId="5" borderId="7" xfId="4" applyFont="1" applyFill="1" applyBorder="1" applyAlignment="1" applyProtection="1">
      <alignment horizontal="center" vertical="center" wrapText="1"/>
    </xf>
    <xf numFmtId="0" fontId="13" fillId="5" borderId="1" xfId="4" applyFont="1" applyFill="1" applyBorder="1" applyAlignment="1" applyProtection="1">
      <alignment horizontal="center" vertical="center" wrapText="1"/>
    </xf>
    <xf numFmtId="0" fontId="6" fillId="0" borderId="16" xfId="4" applyFont="1" applyBorder="1" applyAlignment="1" applyProtection="1">
      <alignment horizontal="center" vertical="center" wrapText="1"/>
    </xf>
    <xf numFmtId="0" fontId="6" fillId="0" borderId="17" xfId="4" applyFont="1" applyBorder="1" applyAlignment="1" applyProtection="1">
      <alignment horizontal="center" vertical="center"/>
    </xf>
    <xf numFmtId="0" fontId="13" fillId="5" borderId="0" xfId="4" applyFont="1" applyFill="1" applyAlignment="1" applyProtection="1">
      <alignment horizontal="center" vertical="center" wrapText="1"/>
    </xf>
    <xf numFmtId="0" fontId="13" fillId="5" borderId="9" xfId="4" applyFont="1" applyFill="1" applyBorder="1" applyAlignment="1" applyProtection="1">
      <alignment horizontal="center" vertical="center" wrapText="1"/>
    </xf>
    <xf numFmtId="0" fontId="13" fillId="5" borderId="18" xfId="3" applyFont="1" applyFill="1" applyBorder="1" applyAlignment="1" applyProtection="1">
      <alignment horizontal="center" vertical="center" wrapText="1"/>
    </xf>
    <xf numFmtId="0" fontId="13" fillId="5" borderId="15" xfId="3" applyFont="1" applyFill="1" applyBorder="1" applyAlignment="1" applyProtection="1">
      <alignment horizontal="center" vertical="center" wrapText="1"/>
    </xf>
    <xf numFmtId="43" fontId="13" fillId="5" borderId="15" xfId="3" applyNumberFormat="1" applyFont="1" applyFill="1" applyBorder="1" applyAlignment="1" applyProtection="1">
      <alignment horizontal="center" vertical="center" wrapText="1"/>
    </xf>
    <xf numFmtId="0" fontId="13" fillId="5" borderId="19" xfId="3" applyFont="1" applyFill="1" applyBorder="1" applyAlignment="1" applyProtection="1">
      <alignment horizontal="center" vertical="center" wrapText="1"/>
    </xf>
    <xf numFmtId="0" fontId="13" fillId="5" borderId="0" xfId="3" applyFont="1" applyFill="1" applyAlignment="1" applyProtection="1">
      <alignment horizontal="center" vertical="center" wrapText="1"/>
    </xf>
    <xf numFmtId="43" fontId="13" fillId="5" borderId="0" xfId="3" applyNumberFormat="1" applyFont="1" applyFill="1" applyAlignment="1" applyProtection="1">
      <alignment horizontal="center" vertical="center" wrapText="1"/>
    </xf>
    <xf numFmtId="1" fontId="13" fillId="4" borderId="6" xfId="3" quotePrefix="1" applyNumberFormat="1" applyFont="1" applyFill="1" applyBorder="1" applyAlignment="1" applyProtection="1">
      <alignment vertical="center"/>
    </xf>
    <xf numFmtId="1" fontId="13" fillId="4" borderId="3" xfId="3" quotePrefix="1" applyNumberFormat="1" applyFont="1" applyFill="1" applyBorder="1" applyAlignment="1" applyProtection="1">
      <alignment vertical="center"/>
    </xf>
    <xf numFmtId="1" fontId="13" fillId="4" borderId="4" xfId="3" quotePrefix="1" applyNumberFormat="1" applyFont="1" applyFill="1" applyBorder="1" applyAlignment="1" applyProtection="1">
      <alignment vertical="center"/>
    </xf>
    <xf numFmtId="0" fontId="7" fillId="0" borderId="0" xfId="0" applyFont="1" applyAlignment="1" applyProtection="1">
      <alignment vertical="center"/>
    </xf>
    <xf numFmtId="1" fontId="13" fillId="4" borderId="5" xfId="3" quotePrefix="1" applyNumberFormat="1" applyFont="1" applyFill="1" applyBorder="1" applyAlignment="1" applyProtection="1">
      <alignment horizontal="center" vertical="center" wrapText="1"/>
    </xf>
    <xf numFmtId="49" fontId="13" fillId="4" borderId="6" xfId="3" applyNumberFormat="1" applyFont="1" applyFill="1" applyBorder="1" applyAlignment="1" applyProtection="1">
      <alignment vertical="center" wrapText="1"/>
    </xf>
    <xf numFmtId="164" fontId="13" fillId="4" borderId="5" xfId="3" applyNumberFormat="1" applyFont="1" applyFill="1" applyBorder="1" applyAlignment="1" applyProtection="1">
      <alignment horizontal="center" vertical="center" wrapText="1"/>
    </xf>
    <xf numFmtId="0" fontId="13" fillId="4" borderId="6" xfId="3" applyFont="1" applyFill="1" applyBorder="1" applyAlignment="1" applyProtection="1">
      <alignment horizontal="center" vertical="center" wrapText="1"/>
    </xf>
    <xf numFmtId="4" fontId="13" fillId="4" borderId="6" xfId="3" applyNumberFormat="1" applyFont="1" applyFill="1" applyBorder="1" applyAlignment="1" applyProtection="1">
      <alignment horizontal="center" vertical="center" wrapText="1"/>
    </xf>
    <xf numFmtId="44" fontId="13" fillId="4" borderId="6" xfId="19" applyFont="1" applyFill="1" applyBorder="1" applyAlignment="1" applyProtection="1">
      <alignment horizontal="center" vertical="center" wrapText="1"/>
    </xf>
    <xf numFmtId="44" fontId="13" fillId="4" borderId="5" xfId="19" applyFont="1" applyFill="1" applyBorder="1" applyAlignment="1" applyProtection="1">
      <alignment vertical="center" wrapText="1"/>
    </xf>
    <xf numFmtId="166" fontId="13" fillId="4" borderId="5" xfId="3" applyNumberFormat="1" applyFont="1" applyFill="1" applyBorder="1" applyAlignment="1" applyProtection="1">
      <alignment horizontal="center" vertical="center" wrapText="1"/>
    </xf>
    <xf numFmtId="1" fontId="7" fillId="0" borderId="5" xfId="3" quotePrefix="1" applyNumberFormat="1" applyFont="1" applyBorder="1" applyAlignment="1" applyProtection="1">
      <alignment horizontal="center" vertical="center" wrapText="1"/>
    </xf>
    <xf numFmtId="49" fontId="7" fillId="0" borderId="6" xfId="3" applyNumberFormat="1" applyFont="1" applyBorder="1" applyAlignment="1" applyProtection="1">
      <alignment vertical="center" wrapText="1"/>
    </xf>
    <xf numFmtId="164" fontId="7" fillId="0" borderId="5" xfId="3" applyNumberFormat="1" applyFont="1" applyBorder="1" applyAlignment="1" applyProtection="1">
      <alignment horizontal="center" vertical="center" wrapText="1"/>
    </xf>
    <xf numFmtId="0" fontId="7" fillId="0" borderId="6" xfId="8" applyFont="1" applyBorder="1" applyAlignment="1" applyProtection="1">
      <alignment horizontal="center" vertical="center" wrapText="1"/>
    </xf>
    <xf numFmtId="4" fontId="7" fillId="0" borderId="6" xfId="3" applyNumberFormat="1" applyFont="1" applyBorder="1" applyAlignment="1" applyProtection="1">
      <alignment horizontal="center" vertical="center" wrapText="1"/>
    </xf>
    <xf numFmtId="0" fontId="13" fillId="4" borderId="6" xfId="8" applyFont="1" applyFill="1" applyBorder="1" applyAlignment="1" applyProtection="1">
      <alignment horizontal="center" vertical="center" wrapText="1"/>
    </xf>
    <xf numFmtId="1" fontId="23" fillId="7" borderId="5" xfId="3" quotePrefix="1" applyNumberFormat="1" applyFont="1" applyFill="1" applyBorder="1" applyAlignment="1" applyProtection="1">
      <alignment horizontal="center" vertical="center" wrapText="1"/>
    </xf>
    <xf numFmtId="49" fontId="23" fillId="7" borderId="6" xfId="3" applyNumberFormat="1" applyFont="1" applyFill="1" applyBorder="1" applyAlignment="1" applyProtection="1">
      <alignment vertical="center" wrapText="1"/>
    </xf>
    <xf numFmtId="164" fontId="23" fillId="7" borderId="5" xfId="3" applyNumberFormat="1" applyFont="1" applyFill="1" applyBorder="1" applyAlignment="1" applyProtection="1">
      <alignment horizontal="center" vertical="center" wrapText="1"/>
    </xf>
    <xf numFmtId="0" fontId="23" fillId="7" borderId="6" xfId="8" applyFont="1" applyFill="1" applyBorder="1" applyAlignment="1" applyProtection="1">
      <alignment horizontal="center" vertical="center" wrapText="1"/>
    </xf>
    <xf numFmtId="4" fontId="23" fillId="7" borderId="6" xfId="3" applyNumberFormat="1" applyFont="1" applyFill="1" applyBorder="1" applyAlignment="1" applyProtection="1">
      <alignment horizontal="center" vertical="center" wrapText="1"/>
    </xf>
    <xf numFmtId="166" fontId="23" fillId="7" borderId="5" xfId="3" applyNumberFormat="1" applyFont="1" applyFill="1" applyBorder="1" applyAlignment="1" applyProtection="1">
      <alignment horizontal="center" vertical="center" wrapText="1"/>
    </xf>
    <xf numFmtId="0" fontId="15" fillId="4" borderId="10" xfId="0" applyFont="1" applyFill="1" applyBorder="1" applyAlignment="1" applyProtection="1">
      <alignment vertical="center"/>
    </xf>
    <xf numFmtId="166" fontId="16" fillId="4" borderId="3" xfId="0" applyNumberFormat="1" applyFont="1" applyFill="1" applyBorder="1" applyAlignment="1" applyProtection="1">
      <alignment horizontal="right" vertical="center"/>
    </xf>
    <xf numFmtId="43" fontId="7" fillId="0" borderId="0" xfId="0" applyNumberFormat="1" applyFont="1" applyAlignment="1" applyProtection="1">
      <alignment vertical="center"/>
    </xf>
    <xf numFmtId="0" fontId="0" fillId="0" borderId="0" xfId="0" applyAlignment="1" applyProtection="1">
      <alignment vertical="center"/>
    </xf>
    <xf numFmtId="0" fontId="6" fillId="0" borderId="17" xfId="4" applyFont="1" applyBorder="1" applyAlignment="1" applyProtection="1">
      <alignment horizontal="center" vertical="center" wrapText="1"/>
    </xf>
    <xf numFmtId="49" fontId="13" fillId="4" borderId="6" xfId="3" applyNumberFormat="1" applyFont="1" applyFill="1" applyBorder="1" applyAlignment="1" applyProtection="1">
      <alignment horizontal="left" vertical="center" wrapText="1"/>
    </xf>
    <xf numFmtId="1" fontId="13" fillId="6" borderId="5" xfId="3" quotePrefix="1" applyNumberFormat="1" applyFont="1" applyFill="1" applyBorder="1" applyAlignment="1" applyProtection="1">
      <alignment horizontal="center" vertical="center" wrapText="1"/>
    </xf>
    <xf numFmtId="49" fontId="13" fillId="6" borderId="6" xfId="3" applyNumberFormat="1" applyFont="1" applyFill="1" applyBorder="1" applyAlignment="1" applyProtection="1">
      <alignment horizontal="left" vertical="center" wrapText="1"/>
    </xf>
    <xf numFmtId="164" fontId="13" fillId="6" borderId="5" xfId="3" applyNumberFormat="1" applyFont="1" applyFill="1" applyBorder="1" applyAlignment="1" applyProtection="1">
      <alignment horizontal="center" vertical="center" wrapText="1"/>
    </xf>
    <xf numFmtId="0" fontId="13" fillId="6" borderId="6" xfId="8" applyFont="1" applyFill="1" applyBorder="1" applyAlignment="1" applyProtection="1">
      <alignment horizontal="center" vertical="center" wrapText="1"/>
    </xf>
    <xf numFmtId="4" fontId="13" fillId="6" borderId="6" xfId="3" applyNumberFormat="1" applyFont="1" applyFill="1" applyBorder="1" applyAlignment="1" applyProtection="1">
      <alignment horizontal="center" vertical="center" wrapText="1"/>
    </xf>
    <xf numFmtId="166" fontId="13" fillId="6" borderId="5" xfId="3" applyNumberFormat="1" applyFont="1" applyFill="1" applyBorder="1" applyAlignment="1" applyProtection="1">
      <alignment horizontal="center" vertical="center" wrapText="1"/>
    </xf>
    <xf numFmtId="49" fontId="7" fillId="0" borderId="6" xfId="3" applyNumberFormat="1" applyFont="1" applyBorder="1" applyAlignment="1" applyProtection="1">
      <alignment horizontal="left" vertical="center" wrapText="1"/>
    </xf>
    <xf numFmtId="49" fontId="13" fillId="6" borderId="6" xfId="3" applyNumberFormat="1" applyFont="1" applyFill="1" applyBorder="1" applyAlignment="1" applyProtection="1">
      <alignment vertical="center" wrapText="1"/>
    </xf>
    <xf numFmtId="1" fontId="13" fillId="4" borderId="6" xfId="3" applyNumberFormat="1" applyFont="1" applyFill="1" applyBorder="1" applyAlignment="1" applyProtection="1">
      <alignment vertical="center" wrapText="1"/>
    </xf>
    <xf numFmtId="1" fontId="7" fillId="0" borderId="6" xfId="3" applyNumberFormat="1" applyFont="1" applyBorder="1" applyAlignment="1" applyProtection="1">
      <alignment vertical="center" wrapText="1"/>
    </xf>
    <xf numFmtId="44" fontId="13" fillId="4" borderId="6" xfId="19" applyFont="1" applyFill="1" applyBorder="1" applyAlignment="1" applyProtection="1">
      <alignment vertical="center" wrapText="1"/>
    </xf>
    <xf numFmtId="1" fontId="13" fillId="6" borderId="6" xfId="3" applyNumberFormat="1" applyFont="1" applyFill="1" applyBorder="1" applyAlignment="1" applyProtection="1">
      <alignment vertical="center" wrapText="1"/>
    </xf>
    <xf numFmtId="44" fontId="13" fillId="6" borderId="6" xfId="19" applyFont="1" applyFill="1" applyBorder="1" applyAlignment="1" applyProtection="1">
      <alignment horizontal="center" vertical="center" wrapText="1"/>
    </xf>
    <xf numFmtId="1" fontId="7" fillId="0" borderId="6" xfId="3" applyNumberFormat="1" applyFont="1" applyFill="1" applyBorder="1" applyAlignment="1" applyProtection="1">
      <alignment vertical="center" wrapText="1"/>
    </xf>
    <xf numFmtId="164" fontId="7" fillId="0" borderId="5" xfId="3" applyNumberFormat="1" applyFont="1" applyFill="1" applyBorder="1" applyAlignment="1" applyProtection="1">
      <alignment horizontal="center" vertical="center" wrapText="1"/>
    </xf>
    <xf numFmtId="0" fontId="7" fillId="0" borderId="6" xfId="8" applyFont="1" applyFill="1" applyBorder="1" applyAlignment="1" applyProtection="1">
      <alignment horizontal="center" vertical="center" wrapText="1"/>
    </xf>
    <xf numFmtId="4" fontId="7" fillId="0" borderId="6" xfId="3" applyNumberFormat="1" applyFont="1" applyFill="1" applyBorder="1" applyAlignment="1" applyProtection="1">
      <alignment horizontal="center" vertical="center" wrapText="1"/>
    </xf>
    <xf numFmtId="0" fontId="8" fillId="3" borderId="6" xfId="3" applyFont="1" applyFill="1" applyBorder="1" applyAlignment="1" applyProtection="1">
      <alignment horizontal="center" vertical="center"/>
    </xf>
    <xf numFmtId="0" fontId="8" fillId="3" borderId="3" xfId="3" applyFont="1" applyFill="1" applyBorder="1" applyAlignment="1" applyProtection="1">
      <alignment horizontal="center" vertical="center"/>
    </xf>
    <xf numFmtId="0" fontId="8" fillId="3" borderId="4" xfId="3" applyFont="1" applyFill="1" applyBorder="1" applyAlignment="1" applyProtection="1">
      <alignment horizontal="center" vertical="center"/>
    </xf>
    <xf numFmtId="0" fontId="9" fillId="0" borderId="0" xfId="0" applyFont="1" applyProtection="1"/>
    <xf numFmtId="0" fontId="3" fillId="3" borderId="6" xfId="4" applyFont="1" applyFill="1" applyBorder="1" applyAlignment="1" applyProtection="1">
      <alignment horizontal="center" vertical="center"/>
    </xf>
    <xf numFmtId="0" fontId="3" fillId="3" borderId="3" xfId="4" applyFont="1" applyFill="1" applyBorder="1" applyAlignment="1" applyProtection="1">
      <alignment horizontal="center" vertical="center"/>
    </xf>
    <xf numFmtId="0" fontId="7" fillId="3" borderId="2" xfId="4" applyFont="1" applyFill="1" applyBorder="1" applyAlignment="1" applyProtection="1">
      <alignment vertical="center"/>
    </xf>
    <xf numFmtId="0" fontId="7" fillId="3" borderId="7" xfId="4" applyFont="1" applyFill="1" applyBorder="1" applyAlignment="1" applyProtection="1">
      <alignment vertical="center"/>
    </xf>
    <xf numFmtId="0" fontId="14" fillId="3" borderId="14" xfId="4" applyFont="1" applyFill="1" applyBorder="1" applyAlignment="1" applyProtection="1">
      <alignment horizontal="left" vertical="center"/>
    </xf>
    <xf numFmtId="0" fontId="8" fillId="3" borderId="10" xfId="4" applyFont="1" applyFill="1" applyBorder="1" applyAlignment="1" applyProtection="1">
      <alignment horizontal="center" vertical="center" wrapText="1"/>
    </xf>
    <xf numFmtId="0" fontId="8" fillId="3" borderId="11" xfId="4" applyFont="1" applyFill="1" applyBorder="1" applyAlignment="1" applyProtection="1">
      <alignment horizontal="center" vertical="center" wrapText="1"/>
    </xf>
    <xf numFmtId="0" fontId="21" fillId="5" borderId="2" xfId="3" applyFont="1" applyFill="1" applyBorder="1" applyAlignment="1" applyProtection="1">
      <alignment horizontal="center" vertical="center" wrapText="1"/>
    </xf>
    <xf numFmtId="0" fontId="21" fillId="5" borderId="7" xfId="3" applyFont="1" applyFill="1" applyBorder="1" applyAlignment="1" applyProtection="1">
      <alignment horizontal="center" vertical="center" wrapText="1"/>
    </xf>
    <xf numFmtId="0" fontId="21" fillId="5" borderId="1" xfId="3" applyFont="1" applyFill="1" applyBorder="1" applyAlignment="1" applyProtection="1">
      <alignment horizontal="center" vertical="center" wrapText="1"/>
    </xf>
    <xf numFmtId="0" fontId="21" fillId="5" borderId="14" xfId="3" applyFont="1" applyFill="1" applyBorder="1" applyAlignment="1" applyProtection="1">
      <alignment horizontal="center" vertical="center" wrapText="1"/>
    </xf>
    <xf numFmtId="0" fontId="2" fillId="0" borderId="0" xfId="0" applyFont="1" applyAlignment="1" applyProtection="1">
      <alignment vertical="center"/>
    </xf>
    <xf numFmtId="0" fontId="21" fillId="5" borderId="10" xfId="3" applyFont="1" applyFill="1" applyBorder="1" applyAlignment="1" applyProtection="1">
      <alignment horizontal="center" vertical="center" wrapText="1"/>
    </xf>
    <xf numFmtId="0" fontId="21" fillId="5" borderId="11" xfId="3" applyFont="1" applyFill="1" applyBorder="1" applyAlignment="1" applyProtection="1">
      <alignment horizontal="center" vertical="center" wrapText="1"/>
    </xf>
    <xf numFmtId="0" fontId="21" fillId="5" borderId="12" xfId="3" applyFont="1" applyFill="1" applyBorder="1" applyAlignment="1" applyProtection="1">
      <alignment horizontal="center" vertical="center" wrapText="1"/>
    </xf>
    <xf numFmtId="0" fontId="21" fillId="5" borderId="13" xfId="3" applyFont="1" applyFill="1" applyBorder="1" applyAlignment="1" applyProtection="1">
      <alignment horizontal="center" vertical="center" wrapText="1"/>
    </xf>
    <xf numFmtId="1" fontId="22" fillId="0" borderId="6" xfId="3" quotePrefix="1" applyNumberFormat="1" applyFont="1" applyBorder="1" applyAlignment="1" applyProtection="1">
      <alignment horizontal="center" vertical="center"/>
    </xf>
    <xf numFmtId="1" fontId="22" fillId="0" borderId="3" xfId="3" quotePrefix="1" applyNumberFormat="1" applyFont="1" applyBorder="1" applyAlignment="1" applyProtection="1">
      <alignment horizontal="center" vertical="center"/>
    </xf>
    <xf numFmtId="1" fontId="22" fillId="0" borderId="4" xfId="3" quotePrefix="1" applyNumberFormat="1" applyFont="1" applyBorder="1" applyAlignment="1" applyProtection="1">
      <alignment horizontal="center" vertical="center"/>
    </xf>
    <xf numFmtId="1" fontId="22" fillId="0" borderId="6" xfId="3" applyNumberFormat="1" applyFont="1" applyBorder="1" applyAlignment="1" applyProtection="1">
      <alignment horizontal="left" vertical="center" wrapText="1"/>
    </xf>
    <xf numFmtId="1" fontId="22" fillId="0" borderId="3" xfId="3" applyNumberFormat="1" applyFont="1" applyBorder="1" applyAlignment="1" applyProtection="1">
      <alignment horizontal="left" vertical="center" wrapText="1"/>
    </xf>
    <xf numFmtId="1" fontId="22" fillId="0" borderId="4" xfId="3" applyNumberFormat="1" applyFont="1" applyBorder="1" applyAlignment="1" applyProtection="1">
      <alignment horizontal="left" vertical="center" wrapText="1"/>
    </xf>
    <xf numFmtId="1" fontId="22" fillId="0" borderId="5" xfId="3" quotePrefix="1" applyNumberFormat="1" applyFont="1" applyBorder="1" applyAlignment="1" applyProtection="1">
      <alignment horizontal="center" vertical="center"/>
    </xf>
    <xf numFmtId="0" fontId="7" fillId="0" borderId="0" xfId="0" applyFont="1" applyProtection="1"/>
    <xf numFmtId="0" fontId="3" fillId="4" borderId="10" xfId="0" applyFont="1" applyFill="1" applyBorder="1" applyAlignment="1" applyProtection="1">
      <alignment vertical="center"/>
    </xf>
    <xf numFmtId="0" fontId="3" fillId="4" borderId="11" xfId="0" applyFont="1" applyFill="1" applyBorder="1" applyAlignment="1" applyProtection="1">
      <alignment vertical="center"/>
    </xf>
    <xf numFmtId="0" fontId="21" fillId="4" borderId="3" xfId="0" applyFont="1" applyFill="1" applyBorder="1" applyAlignment="1" applyProtection="1">
      <alignment horizontal="right" vertical="center" indent="1"/>
    </xf>
    <xf numFmtId="0" fontId="5" fillId="0" borderId="2"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3" fillId="3" borderId="3" xfId="4" applyFont="1" applyFill="1" applyBorder="1" applyAlignment="1" applyProtection="1">
      <alignment horizontal="center" vertical="center"/>
      <protection locked="0"/>
    </xf>
    <xf numFmtId="0" fontId="3" fillId="3" borderId="4" xfId="4" applyFont="1" applyFill="1" applyBorder="1" applyAlignment="1" applyProtection="1">
      <alignment horizontal="center" vertical="center"/>
      <protection locked="0"/>
    </xf>
    <xf numFmtId="14" fontId="3" fillId="3" borderId="13" xfId="4" applyNumberFormat="1" applyFont="1" applyFill="1" applyBorder="1" applyAlignment="1" applyProtection="1">
      <alignment horizontal="center" vertical="center"/>
      <protection locked="0"/>
    </xf>
  </cellXfs>
  <cellStyles count="50">
    <cellStyle name="Moeda" xfId="19" builtinId="4"/>
    <cellStyle name="Moeda 10 3" xfId="49" xr:uid="{83591B4B-4020-497C-BF2D-EF97F142DA40}"/>
    <cellStyle name="Moeda 2" xfId="30" xr:uid="{F57103B9-37C4-49F1-A810-E4602711720E}"/>
    <cellStyle name="Moeda 2 2" xfId="42" xr:uid="{A667C341-7616-4078-A50F-296F23BCF2EF}"/>
    <cellStyle name="Moeda 3" xfId="38" xr:uid="{6AD44626-9D5D-40A1-9E28-87FFF7781E50}"/>
    <cellStyle name="Moeda 3 2" xfId="43" xr:uid="{2EB41FDE-D0F0-4A9A-B05C-7B554DAE5BCE}"/>
    <cellStyle name="Moeda 4" xfId="6" xr:uid="{00000000-0005-0000-0000-000000000000}"/>
    <cellStyle name="Moeda 4 2" xfId="44" xr:uid="{8A9A0897-7C2E-4C41-9088-A215B229E1E2}"/>
    <cellStyle name="Moeda 5" xfId="47" xr:uid="{8B8660F5-760D-4905-83FC-60CE4D45E237}"/>
    <cellStyle name="Moeda 6" xfId="37" xr:uid="{B188FC63-0CAE-4B9C-986B-9F2DBA72BC9D}"/>
    <cellStyle name="Normal" xfId="0" builtinId="0"/>
    <cellStyle name="Normal 10" xfId="28" xr:uid="{F35AE70E-AA42-41A7-B9DE-659445AF4118}"/>
    <cellStyle name="Normal 11" xfId="33" xr:uid="{D7C541AC-07FA-4D6E-97EC-8B2BE01BE14F}"/>
    <cellStyle name="Normal 12" xfId="15" xr:uid="{0989932C-EA69-4E4D-8DC6-9055D241EF0A}"/>
    <cellStyle name="Normal 13" xfId="45" xr:uid="{04B57D0F-6DA2-41C9-B78C-7C27E0803264}"/>
    <cellStyle name="Normal 14" xfId="20" xr:uid="{F624D7C2-D660-4CAD-8A4B-58029F613C93}"/>
    <cellStyle name="Normal 2" xfId="3" xr:uid="{00000000-0005-0000-0000-000002000000}"/>
    <cellStyle name="Normal 2 2" xfId="13" xr:uid="{EF64FA4B-3929-4514-82C6-4885A9D8FDA4}"/>
    <cellStyle name="Normal 2 2 2" xfId="36" xr:uid="{3B8B9A97-6905-4DFA-8660-7CDC048B0097}"/>
    <cellStyle name="Normal 2 3" xfId="8" xr:uid="{00000000-0005-0000-0000-000003000000}"/>
    <cellStyle name="Normal 2 4" xfId="16" xr:uid="{B89C96F5-71CE-4215-BA6A-39E33B71B466}"/>
    <cellStyle name="Normal 2 5" xfId="21" xr:uid="{3B9C5D47-C467-4915-97A6-EDDE06C16FAE}"/>
    <cellStyle name="Normal 3" xfId="2" xr:uid="{00000000-0005-0000-0000-000004000000}"/>
    <cellStyle name="Normal 3 2" xfId="4" xr:uid="{00000000-0005-0000-0000-000005000000}"/>
    <cellStyle name="Normal 3 2 2" xfId="40" xr:uid="{D6B5BDFC-6482-4917-83AF-454A4AC23BF6}"/>
    <cellStyle name="Normal 3 3" xfId="22" xr:uid="{C74FB8CD-1712-4D4C-91C5-29E46B4691EF}"/>
    <cellStyle name="Normal 4" xfId="1" xr:uid="{00000000-0005-0000-0000-000006000000}"/>
    <cellStyle name="Normal 4 2" xfId="17" xr:uid="{4BB93DC4-5E5D-4272-ACBD-9EB9E17B61E3}"/>
    <cellStyle name="Normal 4 3" xfId="18" xr:uid="{5C1B326A-4C70-4913-ACA7-703BB7E1B87B}"/>
    <cellStyle name="Normal 4 3 6" xfId="5" xr:uid="{00000000-0005-0000-0000-000007000000}"/>
    <cellStyle name="Normal 4 4" xfId="25" xr:uid="{DDFBBC18-9962-42F1-81EF-8A23DF67E473}"/>
    <cellStyle name="Normal 5" xfId="26" xr:uid="{F8FE4948-13FC-44FB-9230-A027AF78DEF6}"/>
    <cellStyle name="Normal 6" xfId="34" xr:uid="{95C6AE56-50D3-4689-ACFD-2708DBE17A89}"/>
    <cellStyle name="Normal 6 2" xfId="29" xr:uid="{39393357-0A36-4A0C-AF1F-0CC8F9CFAA8C}"/>
    <cellStyle name="Normal 7" xfId="32" xr:uid="{F23BA515-F469-4C9E-95E4-41D7D3BBEEEC}"/>
    <cellStyle name="Normal 8" xfId="31" xr:uid="{8CC77AC0-2053-4074-972E-BAEA63EC5E43}"/>
    <cellStyle name="Normal 9" xfId="14" xr:uid="{B7811805-0BDF-4E67-A13D-A362283DC1C6}"/>
    <cellStyle name="Porcentagem" xfId="10" builtinId="5"/>
    <cellStyle name="Porcentagem 2" xfId="24" xr:uid="{73058411-3A69-4A46-A9A9-E57B548092AA}"/>
    <cellStyle name="Vírgula 2" xfId="7" xr:uid="{00000000-0005-0000-0000-000008000000}"/>
    <cellStyle name="Vírgula 2 2" xfId="9" xr:uid="{00000000-0005-0000-0000-000009000000}"/>
    <cellStyle name="Vírgula 2 2 2" xfId="12" xr:uid="{FDE2AD9A-5F2F-45FC-8A2C-3E798D66530E}"/>
    <cellStyle name="Vírgula 2 2 3" xfId="27" xr:uid="{D4249DA9-DB43-4B46-B38D-AAA522250EED}"/>
    <cellStyle name="Vírgula 2 3" xfId="11" xr:uid="{0B099DC6-E6EE-4F76-BF1F-B20595217D17}"/>
    <cellStyle name="Vírgula 2 3 2" xfId="41" xr:uid="{309C4058-3F28-409F-B0E6-847801C2FF7B}"/>
    <cellStyle name="Vírgula 2 4" xfId="23" xr:uid="{7CC20BFB-CB0E-478A-90B7-3D8001523E09}"/>
    <cellStyle name="Vírgula 3" xfId="35" xr:uid="{8F845376-6991-4D27-A2F2-DDE070F3A150}"/>
    <cellStyle name="Vírgula 4" xfId="39" xr:uid="{8A8A6FBF-61D7-4393-A049-AC3567AF92F0}"/>
    <cellStyle name="Vírgula 5" xfId="46" xr:uid="{2F4941B0-755C-4E3F-A12B-534251EA3D89}"/>
    <cellStyle name="Vírgula 6" xfId="48" xr:uid="{4F0D24A2-26FF-43DE-BC6A-466CB25CEBA6}"/>
  </cellStyles>
  <dxfs count="0"/>
  <tableStyles count="0" defaultTableStyle="TableStyleMedium2" defaultPivotStyle="PivotStyleLight16"/>
  <colors>
    <mruColors>
      <color rgb="FFFF7C80"/>
      <color rgb="FF538DD5"/>
      <color rgb="FF1F497D"/>
      <color rgb="FF16365C"/>
      <color rgb="FFFF0066"/>
      <color rgb="FFD60093"/>
      <color rgb="FF16BAAA"/>
      <color rgb="FF4AF8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76F3F-1E1B-4B93-B568-0787A5B397C5}">
  <dimension ref="A1:Y42"/>
  <sheetViews>
    <sheetView tabSelected="1" zoomScale="110" zoomScaleNormal="110" workbookViewId="0">
      <selection activeCell="F14" sqref="F14"/>
    </sheetView>
  </sheetViews>
  <sheetFormatPr defaultColWidth="3.54296875" defaultRowHeight="14.5" x14ac:dyDescent="0.35"/>
  <cols>
    <col min="43" max="43" width="3.54296875" customWidth="1"/>
  </cols>
  <sheetData>
    <row r="1" spans="1:25" ht="18.5" x14ac:dyDescent="0.45">
      <c r="A1" s="45" t="s">
        <v>40</v>
      </c>
      <c r="B1" s="46"/>
      <c r="C1" s="46"/>
      <c r="D1" s="46"/>
      <c r="E1" s="46"/>
      <c r="F1" s="46"/>
      <c r="G1" s="46"/>
      <c r="H1" s="46"/>
      <c r="I1" s="46"/>
      <c r="J1" s="46"/>
      <c r="K1" s="46"/>
      <c r="L1" s="46"/>
      <c r="M1" s="46"/>
      <c r="N1" s="46"/>
      <c r="O1" s="46"/>
      <c r="P1" s="46"/>
      <c r="Q1" s="46"/>
      <c r="R1" s="46"/>
      <c r="S1" s="46"/>
      <c r="T1" s="46"/>
      <c r="U1" s="46"/>
      <c r="V1" s="46"/>
      <c r="W1" s="46"/>
      <c r="X1" s="46"/>
      <c r="Y1" s="47"/>
    </row>
    <row r="2" spans="1:25" x14ac:dyDescent="0.35">
      <c r="A2" s="18"/>
      <c r="B2" s="19"/>
      <c r="C2" s="19"/>
      <c r="D2" s="19"/>
      <c r="E2" s="19"/>
      <c r="F2" s="19"/>
      <c r="G2" s="19"/>
      <c r="H2" s="19"/>
      <c r="I2" s="19"/>
      <c r="J2" s="19"/>
      <c r="K2" s="19"/>
      <c r="L2" s="19"/>
      <c r="M2" s="19"/>
      <c r="N2" s="19"/>
      <c r="O2" s="19"/>
      <c r="P2" s="19"/>
      <c r="Q2" s="19"/>
      <c r="R2" s="19"/>
      <c r="S2" s="19"/>
      <c r="T2" s="19"/>
      <c r="U2" s="19"/>
      <c r="V2" s="19"/>
      <c r="W2" s="19"/>
      <c r="X2" s="19"/>
      <c r="Y2" s="20"/>
    </row>
    <row r="3" spans="1:25" ht="15.5" x14ac:dyDescent="0.35">
      <c r="A3" s="21" t="s">
        <v>100</v>
      </c>
      <c r="B3" s="22"/>
      <c r="C3" s="19"/>
      <c r="D3" s="19"/>
      <c r="E3" s="19"/>
      <c r="F3" s="19"/>
      <c r="G3" s="19"/>
      <c r="H3" s="19"/>
      <c r="I3" s="19"/>
      <c r="J3" s="19"/>
      <c r="K3" s="19"/>
      <c r="L3" s="19"/>
      <c r="M3" s="19"/>
      <c r="N3" s="19"/>
      <c r="O3" s="19"/>
      <c r="P3" s="19"/>
      <c r="Q3" s="19"/>
      <c r="R3" s="19"/>
      <c r="S3" s="19"/>
      <c r="T3" s="19"/>
      <c r="U3" s="19"/>
      <c r="V3" s="19"/>
      <c r="W3" s="19"/>
      <c r="X3" s="19"/>
      <c r="Y3" s="20"/>
    </row>
    <row r="4" spans="1:25" ht="15.5" x14ac:dyDescent="0.35">
      <c r="A4" s="21"/>
      <c r="B4" s="23" t="s">
        <v>41</v>
      </c>
      <c r="C4" s="19"/>
      <c r="D4" s="19"/>
      <c r="E4" s="19"/>
      <c r="F4" s="19"/>
      <c r="G4" s="19"/>
      <c r="H4" s="19"/>
      <c r="I4" s="19"/>
      <c r="J4" s="19"/>
      <c r="K4" s="19"/>
      <c r="L4" s="19"/>
      <c r="M4" s="19"/>
      <c r="N4" s="19"/>
      <c r="O4" s="19"/>
      <c r="P4" s="19"/>
      <c r="Q4" s="19"/>
      <c r="R4" s="19"/>
      <c r="S4" s="19"/>
      <c r="T4" s="19"/>
      <c r="U4" s="19"/>
      <c r="V4" s="19"/>
      <c r="W4" s="19"/>
      <c r="X4" s="19"/>
      <c r="Y4" s="20"/>
    </row>
    <row r="5" spans="1:25" ht="15.5" x14ac:dyDescent="0.35">
      <c r="A5" s="24"/>
      <c r="B5" s="23" t="s">
        <v>101</v>
      </c>
      <c r="C5" s="19"/>
      <c r="D5" s="19"/>
      <c r="E5" s="19"/>
      <c r="F5" s="19"/>
      <c r="G5" s="19"/>
      <c r="H5" s="19"/>
      <c r="I5" s="19"/>
      <c r="J5" s="19"/>
      <c r="K5" s="19"/>
      <c r="L5" s="19"/>
      <c r="M5" s="19"/>
      <c r="N5" s="19"/>
      <c r="O5" s="19"/>
      <c r="P5" s="19"/>
      <c r="Q5" s="19"/>
      <c r="R5" s="19"/>
      <c r="S5" s="19"/>
      <c r="T5" s="19"/>
      <c r="U5" s="19"/>
      <c r="V5" s="19"/>
      <c r="W5" s="19"/>
      <c r="X5" s="19"/>
      <c r="Y5" s="20"/>
    </row>
    <row r="6" spans="1:25" ht="15.5" x14ac:dyDescent="0.35">
      <c r="A6" s="21"/>
      <c r="B6" s="23" t="s">
        <v>80</v>
      </c>
      <c r="C6" s="19"/>
      <c r="D6" s="19"/>
      <c r="E6" s="19"/>
      <c r="F6" s="19"/>
      <c r="G6" s="19"/>
      <c r="H6" s="19"/>
      <c r="I6" s="19"/>
      <c r="J6" s="19"/>
      <c r="K6" s="19"/>
      <c r="L6" s="19"/>
      <c r="M6" s="19"/>
      <c r="N6" s="19"/>
      <c r="O6" s="19"/>
      <c r="P6" s="19"/>
      <c r="Q6" s="19"/>
      <c r="R6" s="19"/>
      <c r="S6" s="19"/>
      <c r="T6" s="19"/>
      <c r="U6" s="19"/>
      <c r="V6" s="19"/>
      <c r="W6" s="19"/>
      <c r="X6" s="19"/>
      <c r="Y6" s="20"/>
    </row>
    <row r="7" spans="1:25" ht="15.5" x14ac:dyDescent="0.35">
      <c r="A7" s="21"/>
      <c r="B7" s="22"/>
      <c r="C7" s="19"/>
      <c r="D7" s="19"/>
      <c r="E7" s="19"/>
      <c r="F7" s="19"/>
      <c r="G7" s="19"/>
      <c r="H7" s="19"/>
      <c r="I7" s="19"/>
      <c r="J7" s="19"/>
      <c r="K7" s="19"/>
      <c r="L7" s="19"/>
      <c r="M7" s="19"/>
      <c r="N7" s="19"/>
      <c r="O7" s="19"/>
      <c r="P7" s="19"/>
      <c r="Q7" s="19"/>
      <c r="R7" s="19"/>
      <c r="S7" s="19"/>
      <c r="T7" s="19"/>
      <c r="U7" s="19"/>
      <c r="V7" s="19"/>
      <c r="W7" s="19"/>
      <c r="X7" s="19"/>
      <c r="Y7" s="20"/>
    </row>
    <row r="8" spans="1:25" ht="15.5" x14ac:dyDescent="0.35">
      <c r="A8" s="48" t="s">
        <v>42</v>
      </c>
      <c r="B8" s="49"/>
      <c r="C8" s="49"/>
      <c r="D8" s="49"/>
      <c r="E8" s="49"/>
      <c r="F8" s="49"/>
      <c r="G8" s="49"/>
      <c r="H8" s="49"/>
      <c r="I8" s="49"/>
      <c r="J8" s="49"/>
      <c r="K8" s="49"/>
      <c r="L8" s="49"/>
      <c r="M8" s="49"/>
      <c r="N8" s="49"/>
      <c r="O8" s="49"/>
      <c r="P8" s="49"/>
      <c r="Q8" s="49"/>
      <c r="R8" s="49"/>
      <c r="S8" s="49"/>
      <c r="T8" s="49"/>
      <c r="U8" s="49"/>
      <c r="V8" s="49"/>
      <c r="W8" s="49"/>
      <c r="X8" s="49"/>
      <c r="Y8" s="50"/>
    </row>
    <row r="9" spans="1:25" x14ac:dyDescent="0.35">
      <c r="A9" s="18"/>
      <c r="B9" s="19"/>
      <c r="C9" s="19"/>
      <c r="D9" s="19"/>
      <c r="E9" s="19"/>
      <c r="F9" s="19"/>
      <c r="G9" s="19"/>
      <c r="H9" s="19"/>
      <c r="I9" s="19"/>
      <c r="J9" s="19"/>
      <c r="K9" s="19"/>
      <c r="L9" s="19"/>
      <c r="M9" s="19"/>
      <c r="N9" s="19"/>
      <c r="O9" s="19"/>
      <c r="P9" s="19"/>
      <c r="Q9" s="19"/>
      <c r="R9" s="19"/>
      <c r="S9" s="19"/>
      <c r="T9" s="19"/>
      <c r="U9" s="19"/>
      <c r="V9" s="19"/>
      <c r="W9" s="19"/>
      <c r="X9" s="19"/>
      <c r="Y9" s="20"/>
    </row>
    <row r="10" spans="1:25" ht="15.5" x14ac:dyDescent="0.35">
      <c r="A10" s="48" t="s">
        <v>43</v>
      </c>
      <c r="B10" s="49"/>
      <c r="C10" s="49"/>
      <c r="D10" s="49"/>
      <c r="E10" s="49"/>
      <c r="F10" s="49"/>
      <c r="G10" s="49"/>
      <c r="H10" s="49"/>
      <c r="I10" s="49"/>
      <c r="J10" s="49"/>
      <c r="K10" s="49"/>
      <c r="L10" s="49"/>
      <c r="M10" s="49"/>
      <c r="N10" s="49"/>
      <c r="O10" s="49"/>
      <c r="P10" s="49"/>
      <c r="Q10" s="49"/>
      <c r="R10" s="49"/>
      <c r="S10" s="49"/>
      <c r="T10" s="49"/>
      <c r="U10" s="49"/>
      <c r="V10" s="49"/>
      <c r="W10" s="49"/>
      <c r="X10" s="49"/>
      <c r="Y10" s="50"/>
    </row>
    <row r="11" spans="1:25" ht="15.5" x14ac:dyDescent="0.35">
      <c r="A11" s="18"/>
      <c r="B11" s="22"/>
      <c r="C11" s="19"/>
      <c r="D11" s="19"/>
      <c r="E11" s="19"/>
      <c r="F11" s="19"/>
      <c r="G11" s="19"/>
      <c r="H11" s="19"/>
      <c r="I11" s="19"/>
      <c r="J11" s="19"/>
      <c r="K11" s="19"/>
      <c r="L11" s="19"/>
      <c r="M11" s="19"/>
      <c r="N11" s="19"/>
      <c r="O11" s="19"/>
      <c r="P11" s="19"/>
      <c r="Q11" s="19"/>
      <c r="R11" s="19"/>
      <c r="S11" s="19"/>
      <c r="T11" s="19"/>
      <c r="U11" s="19"/>
      <c r="V11" s="19"/>
      <c r="W11" s="19"/>
      <c r="X11" s="19"/>
      <c r="Y11" s="20"/>
    </row>
    <row r="12" spans="1:25" ht="15.65" customHeight="1" x14ac:dyDescent="0.35">
      <c r="A12" s="33" t="s">
        <v>44</v>
      </c>
      <c r="B12" s="34"/>
      <c r="C12" s="34"/>
      <c r="D12" s="34"/>
      <c r="E12" s="34"/>
      <c r="F12" s="34"/>
      <c r="G12" s="34"/>
      <c r="H12" s="34"/>
      <c r="I12" s="34"/>
      <c r="J12" s="34"/>
      <c r="K12" s="34"/>
      <c r="L12" s="34"/>
      <c r="M12" s="34"/>
      <c r="N12" s="34"/>
      <c r="O12" s="34"/>
      <c r="P12" s="34"/>
      <c r="Q12" s="34"/>
      <c r="R12" s="34"/>
      <c r="S12" s="34"/>
      <c r="T12" s="34"/>
      <c r="U12" s="34"/>
      <c r="V12" s="34"/>
      <c r="W12" s="34"/>
      <c r="X12" s="34"/>
      <c r="Y12" s="35"/>
    </row>
    <row r="13" spans="1:25" ht="15.65" customHeight="1" x14ac:dyDescent="0.35">
      <c r="A13" s="33"/>
      <c r="B13" s="34"/>
      <c r="C13" s="34"/>
      <c r="D13" s="34"/>
      <c r="E13" s="34"/>
      <c r="F13" s="34"/>
      <c r="G13" s="34"/>
      <c r="H13" s="34"/>
      <c r="I13" s="34"/>
      <c r="J13" s="34"/>
      <c r="K13" s="34"/>
      <c r="L13" s="34"/>
      <c r="M13" s="34"/>
      <c r="N13" s="34"/>
      <c r="O13" s="34"/>
      <c r="P13" s="34"/>
      <c r="Q13" s="34"/>
      <c r="R13" s="34"/>
      <c r="S13" s="34"/>
      <c r="T13" s="34"/>
      <c r="U13" s="34"/>
      <c r="V13" s="34"/>
      <c r="W13" s="34"/>
      <c r="X13" s="34"/>
      <c r="Y13" s="35"/>
    </row>
    <row r="14" spans="1:25" ht="15.5" x14ac:dyDescent="0.35">
      <c r="A14" s="18"/>
      <c r="B14" s="22"/>
      <c r="C14" s="19"/>
      <c r="D14" s="19"/>
      <c r="E14" s="19"/>
      <c r="F14" s="19"/>
      <c r="G14" s="19"/>
      <c r="H14" s="19"/>
      <c r="I14" s="19"/>
      <c r="J14" s="19"/>
      <c r="K14" s="19"/>
      <c r="L14" s="19"/>
      <c r="M14" s="19"/>
      <c r="N14" s="19"/>
      <c r="O14" s="19"/>
      <c r="P14" s="19"/>
      <c r="Q14" s="19"/>
      <c r="R14" s="19"/>
      <c r="S14" s="19"/>
      <c r="T14" s="19"/>
      <c r="U14" s="19"/>
      <c r="V14" s="19"/>
      <c r="W14" s="19"/>
      <c r="X14" s="19"/>
      <c r="Y14" s="20"/>
    </row>
    <row r="15" spans="1:25" ht="15.65" customHeight="1" x14ac:dyDescent="0.35">
      <c r="A15" s="33" t="s">
        <v>81</v>
      </c>
      <c r="B15" s="34"/>
      <c r="C15" s="34"/>
      <c r="D15" s="34"/>
      <c r="E15" s="34"/>
      <c r="F15" s="34"/>
      <c r="G15" s="34"/>
      <c r="H15" s="34"/>
      <c r="I15" s="34"/>
      <c r="J15" s="34"/>
      <c r="K15" s="34"/>
      <c r="L15" s="34"/>
      <c r="M15" s="34"/>
      <c r="N15" s="34"/>
      <c r="O15" s="34"/>
      <c r="P15" s="34"/>
      <c r="Q15" s="34"/>
      <c r="R15" s="34"/>
      <c r="S15" s="34"/>
      <c r="T15" s="34"/>
      <c r="U15" s="34"/>
      <c r="V15" s="34"/>
      <c r="W15" s="34"/>
      <c r="X15" s="34"/>
      <c r="Y15" s="35"/>
    </row>
    <row r="16" spans="1:25" ht="15.65" customHeight="1" x14ac:dyDescent="0.35">
      <c r="A16" s="33"/>
      <c r="B16" s="34"/>
      <c r="C16" s="34"/>
      <c r="D16" s="34"/>
      <c r="E16" s="34"/>
      <c r="F16" s="34"/>
      <c r="G16" s="34"/>
      <c r="H16" s="34"/>
      <c r="I16" s="34"/>
      <c r="J16" s="34"/>
      <c r="K16" s="34"/>
      <c r="L16" s="34"/>
      <c r="M16" s="34"/>
      <c r="N16" s="34"/>
      <c r="O16" s="34"/>
      <c r="P16" s="34"/>
      <c r="Q16" s="34"/>
      <c r="R16" s="34"/>
      <c r="S16" s="34"/>
      <c r="T16" s="34"/>
      <c r="U16" s="34"/>
      <c r="V16" s="34"/>
      <c r="W16" s="34"/>
      <c r="X16" s="34"/>
      <c r="Y16" s="35"/>
    </row>
    <row r="17" spans="1:25" ht="15.5" x14ac:dyDescent="0.35">
      <c r="A17" s="18"/>
      <c r="B17" s="22"/>
      <c r="C17" s="19"/>
      <c r="D17" s="19"/>
      <c r="E17" s="19"/>
      <c r="F17" s="19"/>
      <c r="G17" s="19"/>
      <c r="H17" s="19"/>
      <c r="I17" s="19"/>
      <c r="J17" s="19"/>
      <c r="K17" s="19"/>
      <c r="L17" s="19"/>
      <c r="M17" s="19"/>
      <c r="N17" s="19"/>
      <c r="O17" s="19"/>
      <c r="P17" s="19"/>
      <c r="Q17" s="19"/>
      <c r="R17" s="19"/>
      <c r="S17" s="19"/>
      <c r="T17" s="19"/>
      <c r="U17" s="19"/>
      <c r="V17" s="19"/>
      <c r="W17" s="19"/>
      <c r="X17" s="19"/>
      <c r="Y17" s="20"/>
    </row>
    <row r="18" spans="1:25" ht="15.65" customHeight="1" x14ac:dyDescent="0.35">
      <c r="A18" s="42" t="s">
        <v>82</v>
      </c>
      <c r="B18" s="43"/>
      <c r="C18" s="43"/>
      <c r="D18" s="43"/>
      <c r="E18" s="43"/>
      <c r="F18" s="43"/>
      <c r="G18" s="43"/>
      <c r="H18" s="43"/>
      <c r="I18" s="43"/>
      <c r="J18" s="43"/>
      <c r="K18" s="43"/>
      <c r="L18" s="43"/>
      <c r="M18" s="43"/>
      <c r="N18" s="43"/>
      <c r="O18" s="43"/>
      <c r="P18" s="43"/>
      <c r="Q18" s="43"/>
      <c r="R18" s="43"/>
      <c r="S18" s="43"/>
      <c r="T18" s="43"/>
      <c r="U18" s="43"/>
      <c r="V18" s="43"/>
      <c r="W18" s="43"/>
      <c r="X18" s="43"/>
      <c r="Y18" s="44"/>
    </row>
    <row r="19" spans="1:25" ht="15.65" customHeight="1" x14ac:dyDescent="0.35">
      <c r="A19" s="42"/>
      <c r="B19" s="43"/>
      <c r="C19" s="43"/>
      <c r="D19" s="43"/>
      <c r="E19" s="43"/>
      <c r="F19" s="43"/>
      <c r="G19" s="43"/>
      <c r="H19" s="43"/>
      <c r="I19" s="43"/>
      <c r="J19" s="43"/>
      <c r="K19" s="43"/>
      <c r="L19" s="43"/>
      <c r="M19" s="43"/>
      <c r="N19" s="43"/>
      <c r="O19" s="43"/>
      <c r="P19" s="43"/>
      <c r="Q19" s="43"/>
      <c r="R19" s="43"/>
      <c r="S19" s="43"/>
      <c r="T19" s="43"/>
      <c r="U19" s="43"/>
      <c r="V19" s="43"/>
      <c r="W19" s="43"/>
      <c r="X19" s="43"/>
      <c r="Y19" s="44"/>
    </row>
    <row r="20" spans="1:25" ht="15.5" x14ac:dyDescent="0.35">
      <c r="A20" s="18"/>
      <c r="B20" s="22"/>
      <c r="C20" s="19"/>
      <c r="D20" s="19"/>
      <c r="E20" s="19"/>
      <c r="F20" s="19"/>
      <c r="G20" s="19"/>
      <c r="H20" s="19"/>
      <c r="I20" s="19"/>
      <c r="J20" s="19"/>
      <c r="K20" s="19"/>
      <c r="L20" s="19"/>
      <c r="M20" s="19"/>
      <c r="N20" s="19"/>
      <c r="O20" s="19"/>
      <c r="P20" s="19"/>
      <c r="Q20" s="19"/>
      <c r="R20" s="19"/>
      <c r="S20" s="19"/>
      <c r="T20" s="19"/>
      <c r="U20" s="19"/>
      <c r="V20" s="19"/>
      <c r="W20" s="19"/>
      <c r="X20" s="19"/>
      <c r="Y20" s="20"/>
    </row>
    <row r="21" spans="1:25" ht="15.65" customHeight="1" x14ac:dyDescent="0.35">
      <c r="A21" s="33" t="s">
        <v>45</v>
      </c>
      <c r="B21" s="34"/>
      <c r="C21" s="34"/>
      <c r="D21" s="34"/>
      <c r="E21" s="34"/>
      <c r="F21" s="34"/>
      <c r="G21" s="34"/>
      <c r="H21" s="34"/>
      <c r="I21" s="34"/>
      <c r="J21" s="34"/>
      <c r="K21" s="34"/>
      <c r="L21" s="34"/>
      <c r="M21" s="34"/>
      <c r="N21" s="34"/>
      <c r="O21" s="34"/>
      <c r="P21" s="34"/>
      <c r="Q21" s="34"/>
      <c r="R21" s="34"/>
      <c r="S21" s="34"/>
      <c r="T21" s="34"/>
      <c r="U21" s="34"/>
      <c r="V21" s="34"/>
      <c r="W21" s="34"/>
      <c r="X21" s="34"/>
      <c r="Y21" s="35"/>
    </row>
    <row r="22" spans="1:25" ht="15.65" customHeight="1" x14ac:dyDescent="0.35">
      <c r="A22" s="33"/>
      <c r="B22" s="34"/>
      <c r="C22" s="34"/>
      <c r="D22" s="34"/>
      <c r="E22" s="34"/>
      <c r="F22" s="34"/>
      <c r="G22" s="34"/>
      <c r="H22" s="34"/>
      <c r="I22" s="34"/>
      <c r="J22" s="34"/>
      <c r="K22" s="34"/>
      <c r="L22" s="34"/>
      <c r="M22" s="34"/>
      <c r="N22" s="34"/>
      <c r="O22" s="34"/>
      <c r="P22" s="34"/>
      <c r="Q22" s="34"/>
      <c r="R22" s="34"/>
      <c r="S22" s="34"/>
      <c r="T22" s="34"/>
      <c r="U22" s="34"/>
      <c r="V22" s="34"/>
      <c r="W22" s="34"/>
      <c r="X22" s="34"/>
      <c r="Y22" s="35"/>
    </row>
    <row r="23" spans="1:25" ht="15.5" x14ac:dyDescent="0.35">
      <c r="A23" s="18"/>
      <c r="B23" s="22"/>
      <c r="C23" s="19"/>
      <c r="D23" s="19"/>
      <c r="E23" s="19"/>
      <c r="F23" s="19"/>
      <c r="G23" s="19"/>
      <c r="H23" s="19"/>
      <c r="I23" s="19"/>
      <c r="J23" s="19"/>
      <c r="K23" s="19"/>
      <c r="L23" s="19"/>
      <c r="M23" s="19"/>
      <c r="N23" s="19"/>
      <c r="O23" s="19"/>
      <c r="P23" s="19"/>
      <c r="Q23" s="19"/>
      <c r="R23" s="19"/>
      <c r="S23" s="19"/>
      <c r="T23" s="19"/>
      <c r="U23" s="19"/>
      <c r="V23" s="19"/>
      <c r="W23" s="19"/>
      <c r="X23" s="19"/>
      <c r="Y23" s="20"/>
    </row>
    <row r="24" spans="1:25" ht="15.65" customHeight="1" x14ac:dyDescent="0.35">
      <c r="A24" s="33" t="s">
        <v>46</v>
      </c>
      <c r="B24" s="34"/>
      <c r="C24" s="34"/>
      <c r="D24" s="34"/>
      <c r="E24" s="34"/>
      <c r="F24" s="34"/>
      <c r="G24" s="34"/>
      <c r="H24" s="34"/>
      <c r="I24" s="34"/>
      <c r="J24" s="34"/>
      <c r="K24" s="34"/>
      <c r="L24" s="34"/>
      <c r="M24" s="34"/>
      <c r="N24" s="34"/>
      <c r="O24" s="34"/>
      <c r="P24" s="34"/>
      <c r="Q24" s="34"/>
      <c r="R24" s="34"/>
      <c r="S24" s="34"/>
      <c r="T24" s="34"/>
      <c r="U24" s="34"/>
      <c r="V24" s="34"/>
      <c r="W24" s="34"/>
      <c r="X24" s="34"/>
      <c r="Y24" s="35"/>
    </row>
    <row r="25" spans="1:25" ht="15.65" customHeight="1" x14ac:dyDescent="0.35">
      <c r="A25" s="33"/>
      <c r="B25" s="34"/>
      <c r="C25" s="34"/>
      <c r="D25" s="34"/>
      <c r="E25" s="34"/>
      <c r="F25" s="34"/>
      <c r="G25" s="34"/>
      <c r="H25" s="34"/>
      <c r="I25" s="34"/>
      <c r="J25" s="34"/>
      <c r="K25" s="34"/>
      <c r="L25" s="34"/>
      <c r="M25" s="34"/>
      <c r="N25" s="34"/>
      <c r="O25" s="34"/>
      <c r="P25" s="34"/>
      <c r="Q25" s="34"/>
      <c r="R25" s="34"/>
      <c r="S25" s="34"/>
      <c r="T25" s="34"/>
      <c r="U25" s="34"/>
      <c r="V25" s="34"/>
      <c r="W25" s="34"/>
      <c r="X25" s="34"/>
      <c r="Y25" s="35"/>
    </row>
    <row r="26" spans="1:25" x14ac:dyDescent="0.35">
      <c r="A26" s="18"/>
      <c r="B26" s="19"/>
      <c r="C26" s="19"/>
      <c r="D26" s="19"/>
      <c r="E26" s="19"/>
      <c r="F26" s="19"/>
      <c r="G26" s="19"/>
      <c r="H26" s="19"/>
      <c r="I26" s="19"/>
      <c r="J26" s="19"/>
      <c r="K26" s="19"/>
      <c r="L26" s="19"/>
      <c r="M26" s="19"/>
      <c r="N26" s="19"/>
      <c r="O26" s="19"/>
      <c r="P26" s="19"/>
      <c r="Q26" s="19"/>
      <c r="R26" s="19"/>
      <c r="S26" s="19"/>
      <c r="T26" s="19"/>
      <c r="U26" s="19"/>
      <c r="V26" s="19"/>
      <c r="W26" s="19"/>
      <c r="X26" s="19"/>
      <c r="Y26" s="20"/>
    </row>
    <row r="27" spans="1:25" ht="15.65" customHeight="1" x14ac:dyDescent="0.35">
      <c r="A27" s="33" t="s">
        <v>47</v>
      </c>
      <c r="B27" s="34"/>
      <c r="C27" s="34"/>
      <c r="D27" s="34"/>
      <c r="E27" s="34"/>
      <c r="F27" s="34"/>
      <c r="G27" s="34"/>
      <c r="H27" s="34"/>
      <c r="I27" s="34"/>
      <c r="J27" s="34"/>
      <c r="K27" s="34"/>
      <c r="L27" s="34"/>
      <c r="M27" s="34"/>
      <c r="N27" s="34"/>
      <c r="O27" s="34"/>
      <c r="P27" s="34"/>
      <c r="Q27" s="34"/>
      <c r="R27" s="34"/>
      <c r="S27" s="34"/>
      <c r="T27" s="34"/>
      <c r="U27" s="34"/>
      <c r="V27" s="34"/>
      <c r="W27" s="34"/>
      <c r="X27" s="34"/>
      <c r="Y27" s="35"/>
    </row>
    <row r="28" spans="1:25" ht="15.65" customHeight="1" x14ac:dyDescent="0.35">
      <c r="A28" s="33"/>
      <c r="B28" s="34"/>
      <c r="C28" s="34"/>
      <c r="D28" s="34"/>
      <c r="E28" s="34"/>
      <c r="F28" s="34"/>
      <c r="G28" s="34"/>
      <c r="H28" s="34"/>
      <c r="I28" s="34"/>
      <c r="J28" s="34"/>
      <c r="K28" s="34"/>
      <c r="L28" s="34"/>
      <c r="M28" s="34"/>
      <c r="N28" s="34"/>
      <c r="O28" s="34"/>
      <c r="P28" s="34"/>
      <c r="Q28" s="34"/>
      <c r="R28" s="34"/>
      <c r="S28" s="34"/>
      <c r="T28" s="34"/>
      <c r="U28" s="34"/>
      <c r="V28" s="34"/>
      <c r="W28" s="34"/>
      <c r="X28" s="34"/>
      <c r="Y28" s="35"/>
    </row>
    <row r="29" spans="1:25" x14ac:dyDescent="0.35">
      <c r="A29" s="18"/>
      <c r="B29" s="19"/>
      <c r="C29" s="19"/>
      <c r="D29" s="19"/>
      <c r="E29" s="19"/>
      <c r="F29" s="19"/>
      <c r="G29" s="19"/>
      <c r="H29" s="19"/>
      <c r="I29" s="19"/>
      <c r="J29" s="19"/>
      <c r="K29" s="19"/>
      <c r="L29" s="19"/>
      <c r="M29" s="19"/>
      <c r="N29" s="19"/>
      <c r="O29" s="19"/>
      <c r="P29" s="19"/>
      <c r="Q29" s="19"/>
      <c r="R29" s="19"/>
      <c r="S29" s="19"/>
      <c r="T29" s="19"/>
      <c r="U29" s="19"/>
      <c r="V29" s="19"/>
      <c r="W29" s="19"/>
      <c r="X29" s="19"/>
      <c r="Y29" s="20"/>
    </row>
    <row r="30" spans="1:25" ht="14.5" customHeight="1" x14ac:dyDescent="0.35">
      <c r="A30" s="39" t="s">
        <v>48</v>
      </c>
      <c r="B30" s="40"/>
      <c r="C30" s="40"/>
      <c r="D30" s="40"/>
      <c r="E30" s="40"/>
      <c r="F30" s="40"/>
      <c r="G30" s="40"/>
      <c r="H30" s="40"/>
      <c r="I30" s="40"/>
      <c r="J30" s="40"/>
      <c r="K30" s="40"/>
      <c r="L30" s="40"/>
      <c r="M30" s="40"/>
      <c r="N30" s="40"/>
      <c r="O30" s="40"/>
      <c r="P30" s="40"/>
      <c r="Q30" s="40"/>
      <c r="R30" s="40"/>
      <c r="S30" s="40"/>
      <c r="T30" s="40"/>
      <c r="U30" s="40"/>
      <c r="V30" s="40"/>
      <c r="W30" s="40"/>
      <c r="X30" s="40"/>
      <c r="Y30" s="41"/>
    </row>
    <row r="31" spans="1:25" x14ac:dyDescent="0.35">
      <c r="A31" s="39"/>
      <c r="B31" s="40"/>
      <c r="C31" s="40"/>
      <c r="D31" s="40"/>
      <c r="E31" s="40"/>
      <c r="F31" s="40"/>
      <c r="G31" s="40"/>
      <c r="H31" s="40"/>
      <c r="I31" s="40"/>
      <c r="J31" s="40"/>
      <c r="K31" s="40"/>
      <c r="L31" s="40"/>
      <c r="M31" s="40"/>
      <c r="N31" s="40"/>
      <c r="O31" s="40"/>
      <c r="P31" s="40"/>
      <c r="Q31" s="40"/>
      <c r="R31" s="40"/>
      <c r="S31" s="40"/>
      <c r="T31" s="40"/>
      <c r="U31" s="40"/>
      <c r="V31" s="40"/>
      <c r="W31" s="40"/>
      <c r="X31" s="40"/>
      <c r="Y31" s="41"/>
    </row>
    <row r="32" spans="1:25" x14ac:dyDescent="0.35">
      <c r="A32" s="39"/>
      <c r="B32" s="40"/>
      <c r="C32" s="40"/>
      <c r="D32" s="40"/>
      <c r="E32" s="40"/>
      <c r="F32" s="40"/>
      <c r="G32" s="40"/>
      <c r="H32" s="40"/>
      <c r="I32" s="40"/>
      <c r="J32" s="40"/>
      <c r="K32" s="40"/>
      <c r="L32" s="40"/>
      <c r="M32" s="40"/>
      <c r="N32" s="40"/>
      <c r="O32" s="40"/>
      <c r="P32" s="40"/>
      <c r="Q32" s="40"/>
      <c r="R32" s="40"/>
      <c r="S32" s="40"/>
      <c r="T32" s="40"/>
      <c r="U32" s="40"/>
      <c r="V32" s="40"/>
      <c r="W32" s="40"/>
      <c r="X32" s="40"/>
      <c r="Y32" s="41"/>
    </row>
    <row r="33" spans="1:25" ht="5.25" customHeight="1" x14ac:dyDescent="0.35">
      <c r="A33" s="39"/>
      <c r="B33" s="40"/>
      <c r="C33" s="40"/>
      <c r="D33" s="40"/>
      <c r="E33" s="40"/>
      <c r="F33" s="40"/>
      <c r="G33" s="40"/>
      <c r="H33" s="40"/>
      <c r="I33" s="40"/>
      <c r="J33" s="40"/>
      <c r="K33" s="40"/>
      <c r="L33" s="40"/>
      <c r="M33" s="40"/>
      <c r="N33" s="40"/>
      <c r="O33" s="40"/>
      <c r="P33" s="40"/>
      <c r="Q33" s="40"/>
      <c r="R33" s="40"/>
      <c r="S33" s="40"/>
      <c r="T33" s="40"/>
      <c r="U33" s="40"/>
      <c r="V33" s="40"/>
      <c r="W33" s="40"/>
      <c r="X33" s="40"/>
      <c r="Y33" s="41"/>
    </row>
    <row r="34" spans="1:25" x14ac:dyDescent="0.35">
      <c r="A34" s="18"/>
      <c r="B34" s="19"/>
      <c r="C34" s="19"/>
      <c r="D34" s="19"/>
      <c r="E34" s="19"/>
      <c r="F34" s="19"/>
      <c r="G34" s="19"/>
      <c r="H34" s="19"/>
      <c r="I34" s="19"/>
      <c r="J34" s="19"/>
      <c r="K34" s="19"/>
      <c r="L34" s="19"/>
      <c r="M34" s="19"/>
      <c r="N34" s="19"/>
      <c r="O34" s="19"/>
      <c r="P34" s="19"/>
      <c r="Q34" s="19"/>
      <c r="R34" s="19"/>
      <c r="S34" s="19"/>
      <c r="T34" s="19"/>
      <c r="U34" s="19"/>
      <c r="V34" s="19"/>
      <c r="W34" s="19"/>
      <c r="X34" s="19"/>
      <c r="Y34" s="20"/>
    </row>
    <row r="35" spans="1:25" ht="15.65" customHeight="1" x14ac:dyDescent="0.35">
      <c r="A35" s="33" t="s">
        <v>83</v>
      </c>
      <c r="B35" s="34"/>
      <c r="C35" s="34"/>
      <c r="D35" s="34"/>
      <c r="E35" s="34"/>
      <c r="F35" s="34"/>
      <c r="G35" s="34"/>
      <c r="H35" s="34"/>
      <c r="I35" s="34"/>
      <c r="J35" s="34"/>
      <c r="K35" s="34"/>
      <c r="L35" s="34"/>
      <c r="M35" s="34"/>
      <c r="N35" s="34"/>
      <c r="O35" s="34"/>
      <c r="P35" s="34"/>
      <c r="Q35" s="34"/>
      <c r="R35" s="34"/>
      <c r="S35" s="34"/>
      <c r="T35" s="34"/>
      <c r="U35" s="34"/>
      <c r="V35" s="34"/>
      <c r="W35" s="34"/>
      <c r="X35" s="34"/>
      <c r="Y35" s="35"/>
    </row>
    <row r="36" spans="1:25" ht="14.5" customHeight="1" x14ac:dyDescent="0.35">
      <c r="A36" s="33"/>
      <c r="B36" s="34"/>
      <c r="C36" s="34"/>
      <c r="D36" s="34"/>
      <c r="E36" s="34"/>
      <c r="F36" s="34"/>
      <c r="G36" s="34"/>
      <c r="H36" s="34"/>
      <c r="I36" s="34"/>
      <c r="J36" s="34"/>
      <c r="K36" s="34"/>
      <c r="L36" s="34"/>
      <c r="M36" s="34"/>
      <c r="N36" s="34"/>
      <c r="O36" s="34"/>
      <c r="P36" s="34"/>
      <c r="Q36" s="34"/>
      <c r="R36" s="34"/>
      <c r="S36" s="34"/>
      <c r="T36" s="34"/>
      <c r="U36" s="34"/>
      <c r="V36" s="34"/>
      <c r="W36" s="34"/>
      <c r="X36" s="34"/>
      <c r="Y36" s="35"/>
    </row>
    <row r="37" spans="1:25" x14ac:dyDescent="0.35">
      <c r="A37" s="33"/>
      <c r="B37" s="34"/>
      <c r="C37" s="34"/>
      <c r="D37" s="34"/>
      <c r="E37" s="34"/>
      <c r="F37" s="34"/>
      <c r="G37" s="34"/>
      <c r="H37" s="34"/>
      <c r="I37" s="34"/>
      <c r="J37" s="34"/>
      <c r="K37" s="34"/>
      <c r="L37" s="34"/>
      <c r="M37" s="34"/>
      <c r="N37" s="34"/>
      <c r="O37" s="34"/>
      <c r="P37" s="34"/>
      <c r="Q37" s="34"/>
      <c r="R37" s="34"/>
      <c r="S37" s="34"/>
      <c r="T37" s="34"/>
      <c r="U37" s="34"/>
      <c r="V37" s="34"/>
      <c r="W37" s="34"/>
      <c r="X37" s="34"/>
      <c r="Y37" s="35"/>
    </row>
    <row r="38" spans="1:25" x14ac:dyDescent="0.35">
      <c r="A38" s="33"/>
      <c r="B38" s="34"/>
      <c r="C38" s="34"/>
      <c r="D38" s="34"/>
      <c r="E38" s="34"/>
      <c r="F38" s="34"/>
      <c r="G38" s="34"/>
      <c r="H38" s="34"/>
      <c r="I38" s="34"/>
      <c r="J38" s="34"/>
      <c r="K38" s="34"/>
      <c r="L38" s="34"/>
      <c r="M38" s="34"/>
      <c r="N38" s="34"/>
      <c r="O38" s="34"/>
      <c r="P38" s="34"/>
      <c r="Q38" s="34"/>
      <c r="R38" s="34"/>
      <c r="S38" s="34"/>
      <c r="T38" s="34"/>
      <c r="U38" s="34"/>
      <c r="V38" s="34"/>
      <c r="W38" s="34"/>
      <c r="X38" s="34"/>
      <c r="Y38" s="35"/>
    </row>
    <row r="39" spans="1:25" x14ac:dyDescent="0.35">
      <c r="A39" s="33"/>
      <c r="B39" s="34"/>
      <c r="C39" s="34"/>
      <c r="D39" s="34"/>
      <c r="E39" s="34"/>
      <c r="F39" s="34"/>
      <c r="G39" s="34"/>
      <c r="H39" s="34"/>
      <c r="I39" s="34"/>
      <c r="J39" s="34"/>
      <c r="K39" s="34"/>
      <c r="L39" s="34"/>
      <c r="M39" s="34"/>
      <c r="N39" s="34"/>
      <c r="O39" s="34"/>
      <c r="P39" s="34"/>
      <c r="Q39" s="34"/>
      <c r="R39" s="34"/>
      <c r="S39" s="34"/>
      <c r="T39" s="34"/>
      <c r="U39" s="34"/>
      <c r="V39" s="34"/>
      <c r="W39" s="34"/>
      <c r="X39" s="34"/>
      <c r="Y39" s="35"/>
    </row>
    <row r="40" spans="1:25" ht="15.5" x14ac:dyDescent="0.35">
      <c r="A40" s="21"/>
      <c r="B40" s="19"/>
      <c r="C40" s="19"/>
      <c r="D40" s="19"/>
      <c r="E40" s="19"/>
      <c r="F40" s="19"/>
      <c r="G40" s="19"/>
      <c r="H40" s="19"/>
      <c r="I40" s="19"/>
      <c r="J40" s="19"/>
      <c r="K40" s="19"/>
      <c r="L40" s="19"/>
      <c r="M40" s="19"/>
      <c r="N40" s="19"/>
      <c r="O40" s="19"/>
      <c r="P40" s="19"/>
      <c r="Q40" s="19"/>
      <c r="R40" s="19"/>
      <c r="S40" s="19"/>
      <c r="T40" s="19"/>
      <c r="U40" s="19"/>
      <c r="V40" s="19"/>
      <c r="W40" s="19"/>
      <c r="X40" s="19"/>
      <c r="Y40" s="20"/>
    </row>
    <row r="41" spans="1:25" x14ac:dyDescent="0.35">
      <c r="A41" s="33" t="s">
        <v>49</v>
      </c>
      <c r="B41" s="34"/>
      <c r="C41" s="34"/>
      <c r="D41" s="34"/>
      <c r="E41" s="34"/>
      <c r="F41" s="34"/>
      <c r="G41" s="34"/>
      <c r="H41" s="34"/>
      <c r="I41" s="34"/>
      <c r="J41" s="34"/>
      <c r="K41" s="34"/>
      <c r="L41" s="34"/>
      <c r="M41" s="34"/>
      <c r="N41" s="34"/>
      <c r="O41" s="34"/>
      <c r="P41" s="34"/>
      <c r="Q41" s="34"/>
      <c r="R41" s="34"/>
      <c r="S41" s="34"/>
      <c r="T41" s="34"/>
      <c r="U41" s="34"/>
      <c r="V41" s="34"/>
      <c r="W41" s="34"/>
      <c r="X41" s="34"/>
      <c r="Y41" s="35"/>
    </row>
    <row r="42" spans="1:25" x14ac:dyDescent="0.35">
      <c r="A42" s="36"/>
      <c r="B42" s="37"/>
      <c r="C42" s="37"/>
      <c r="D42" s="37"/>
      <c r="E42" s="37"/>
      <c r="F42" s="37"/>
      <c r="G42" s="37"/>
      <c r="H42" s="37"/>
      <c r="I42" s="37"/>
      <c r="J42" s="37"/>
      <c r="K42" s="37"/>
      <c r="L42" s="37"/>
      <c r="M42" s="37"/>
      <c r="N42" s="37"/>
      <c r="O42" s="37"/>
      <c r="P42" s="37"/>
      <c r="Q42" s="37"/>
      <c r="R42" s="37"/>
      <c r="S42" s="37"/>
      <c r="T42" s="37"/>
      <c r="U42" s="37"/>
      <c r="V42" s="37"/>
      <c r="W42" s="37"/>
      <c r="X42" s="37"/>
      <c r="Y42" s="38"/>
    </row>
  </sheetData>
  <sheetProtection algorithmName="SHA-512" hashValue="FbNUzby5ofrgoeKy2qpxmguyb6EPUhqpgpFm1fiLUsAkegezvI/22tNWpv0MYJx0RuU9rTAla3UgRxPxHzYUYw==" saltValue="ArjXJYS7W4e3swbLVeGUlw==" spinCount="100000" sheet="1" formatCells="0" formatColumns="0" formatRows="0"/>
  <mergeCells count="12">
    <mergeCell ref="A18:Y19"/>
    <mergeCell ref="A1:Y1"/>
    <mergeCell ref="A8:Y8"/>
    <mergeCell ref="A10:Y10"/>
    <mergeCell ref="A12:Y13"/>
    <mergeCell ref="A15:Y16"/>
    <mergeCell ref="A41:Y42"/>
    <mergeCell ref="A21:Y22"/>
    <mergeCell ref="A24:Y25"/>
    <mergeCell ref="A27:Y28"/>
    <mergeCell ref="A30:Y33"/>
    <mergeCell ref="A35:Y39"/>
  </mergeCells>
  <pageMargins left="0.78740157480314965" right="0"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pageSetUpPr fitToPage="1"/>
  </sheetPr>
  <dimension ref="A1:L105"/>
  <sheetViews>
    <sheetView showGridLines="0" zoomScale="60" zoomScaleNormal="60" zoomScaleSheetLayoutView="100" workbookViewId="0">
      <pane ySplit="9" topLeftCell="A10" activePane="bottomLeft" state="frozen"/>
      <selection pane="bottomLeft" activeCell="B14" sqref="B14"/>
    </sheetView>
  </sheetViews>
  <sheetFormatPr defaultColWidth="6.7265625" defaultRowHeight="18" customHeight="1" x14ac:dyDescent="0.35"/>
  <cols>
    <col min="1" max="1" width="11.453125" style="74" customWidth="1"/>
    <col min="2" max="2" width="88.6328125" style="74" customWidth="1"/>
    <col min="3" max="3" width="22.7265625" style="74" customWidth="1"/>
    <col min="4" max="5" width="14.26953125" style="74" customWidth="1"/>
    <col min="6" max="6" width="20" style="74" customWidth="1"/>
    <col min="7" max="7" width="20" style="123" customWidth="1"/>
    <col min="8" max="12" width="20" style="74" customWidth="1"/>
    <col min="13" max="16384" width="6.7265625" style="74"/>
  </cols>
  <sheetData>
    <row r="1" spans="1:12" ht="19.5" customHeight="1" x14ac:dyDescent="0.35">
      <c r="A1" s="29" t="s">
        <v>50</v>
      </c>
      <c r="B1" s="30"/>
      <c r="C1" s="71" t="s">
        <v>51</v>
      </c>
      <c r="D1" s="72"/>
      <c r="E1" s="72"/>
      <c r="F1" s="72"/>
      <c r="G1" s="72"/>
      <c r="H1" s="72"/>
      <c r="I1" s="72"/>
      <c r="J1" s="72"/>
      <c r="K1" s="72"/>
      <c r="L1" s="73"/>
    </row>
    <row r="2" spans="1:12" ht="19.5" customHeight="1" x14ac:dyDescent="0.35">
      <c r="A2" s="31"/>
      <c r="B2" s="32"/>
      <c r="C2" s="75" t="s">
        <v>52</v>
      </c>
      <c r="D2" s="76"/>
      <c r="E2" s="76"/>
      <c r="F2" s="76"/>
      <c r="G2" s="76"/>
      <c r="H2" s="76"/>
      <c r="I2" s="76"/>
      <c r="J2" s="76"/>
      <c r="K2" s="77"/>
      <c r="L2" s="78" t="s">
        <v>1</v>
      </c>
    </row>
    <row r="3" spans="1:12" ht="19.5" customHeight="1" x14ac:dyDescent="0.35">
      <c r="A3" s="31"/>
      <c r="B3" s="32"/>
      <c r="C3" s="26"/>
      <c r="D3" s="27"/>
      <c r="E3" s="27"/>
      <c r="F3" s="27"/>
      <c r="G3" s="27"/>
      <c r="H3" s="27"/>
      <c r="I3" s="27"/>
      <c r="J3" s="27"/>
      <c r="K3" s="28"/>
      <c r="L3" s="1"/>
    </row>
    <row r="4" spans="1:12" ht="19.5" customHeight="1" x14ac:dyDescent="0.35">
      <c r="A4" s="31"/>
      <c r="B4" s="32"/>
      <c r="C4" s="75" t="s">
        <v>0</v>
      </c>
      <c r="D4" s="76"/>
      <c r="E4" s="76"/>
      <c r="F4" s="77"/>
      <c r="G4" s="75" t="s">
        <v>5</v>
      </c>
      <c r="H4" s="76"/>
      <c r="I4" s="76"/>
      <c r="J4" s="77"/>
      <c r="K4" s="78" t="s">
        <v>2</v>
      </c>
      <c r="L4" s="82" t="s">
        <v>10</v>
      </c>
    </row>
    <row r="5" spans="1:12" ht="19.5" customHeight="1" x14ac:dyDescent="0.35">
      <c r="A5" s="31"/>
      <c r="B5" s="32"/>
      <c r="C5" s="79" t="s">
        <v>246</v>
      </c>
      <c r="D5" s="80"/>
      <c r="E5" s="80"/>
      <c r="F5" s="81"/>
      <c r="G5" s="79" t="s">
        <v>252</v>
      </c>
      <c r="H5" s="80"/>
      <c r="I5" s="80"/>
      <c r="J5" s="81"/>
      <c r="K5" s="83">
        <v>1</v>
      </c>
      <c r="L5" s="84" t="s">
        <v>248</v>
      </c>
    </row>
    <row r="6" spans="1:12" ht="19.5" customHeight="1" x14ac:dyDescent="0.35">
      <c r="A6" s="31"/>
      <c r="B6" s="32"/>
      <c r="C6" s="75" t="s">
        <v>3</v>
      </c>
      <c r="D6" s="76"/>
      <c r="E6" s="76"/>
      <c r="F6" s="76"/>
      <c r="G6" s="76"/>
      <c r="H6" s="76"/>
      <c r="I6" s="76"/>
      <c r="J6" s="76"/>
      <c r="K6" s="85" t="s">
        <v>53</v>
      </c>
      <c r="L6" s="86"/>
    </row>
    <row r="7" spans="1:12" ht="45.5" customHeight="1" x14ac:dyDescent="0.35">
      <c r="A7" s="31"/>
      <c r="B7" s="32"/>
      <c r="C7" s="87" t="s">
        <v>251</v>
      </c>
      <c r="D7" s="88"/>
      <c r="E7" s="88"/>
      <c r="F7" s="88"/>
      <c r="G7" s="88"/>
      <c r="H7" s="88"/>
      <c r="I7" s="88"/>
      <c r="J7" s="88"/>
      <c r="K7" s="89"/>
      <c r="L7" s="90"/>
    </row>
    <row r="8" spans="1:12" ht="86.25" customHeight="1" x14ac:dyDescent="0.35">
      <c r="A8" s="91" t="s">
        <v>8</v>
      </c>
      <c r="B8" s="92" t="s">
        <v>4</v>
      </c>
      <c r="C8" s="92" t="s">
        <v>7</v>
      </c>
      <c r="D8" s="92" t="s">
        <v>6</v>
      </c>
      <c r="E8" s="92" t="s">
        <v>54</v>
      </c>
      <c r="F8" s="93" t="s">
        <v>55</v>
      </c>
      <c r="G8" s="92" t="s">
        <v>56</v>
      </c>
      <c r="H8" s="92" t="s">
        <v>57</v>
      </c>
      <c r="I8" s="92" t="s">
        <v>58</v>
      </c>
      <c r="J8" s="92" t="s">
        <v>59</v>
      </c>
      <c r="K8" s="92" t="s">
        <v>60</v>
      </c>
      <c r="L8" s="94" t="s">
        <v>61</v>
      </c>
    </row>
    <row r="9" spans="1:12" ht="9.5" customHeight="1" x14ac:dyDescent="0.35">
      <c r="A9" s="95"/>
      <c r="B9" s="95"/>
      <c r="C9" s="95"/>
      <c r="D9" s="95"/>
      <c r="E9" s="95"/>
      <c r="F9" s="96"/>
      <c r="G9" s="95"/>
      <c r="H9" s="95"/>
      <c r="I9" s="95"/>
      <c r="J9" s="95"/>
      <c r="K9" s="95"/>
      <c r="L9" s="95"/>
    </row>
    <row r="10" spans="1:12" s="100" customFormat="1" ht="19.5" customHeight="1" x14ac:dyDescent="0.35">
      <c r="A10" s="97" t="s">
        <v>102</v>
      </c>
      <c r="B10" s="98"/>
      <c r="C10" s="98"/>
      <c r="D10" s="98"/>
      <c r="E10" s="98"/>
      <c r="F10" s="98"/>
      <c r="G10" s="98"/>
      <c r="H10" s="98"/>
      <c r="I10" s="98"/>
      <c r="J10" s="98"/>
      <c r="K10" s="98"/>
      <c r="L10" s="99"/>
    </row>
    <row r="11" spans="1:12" s="100" customFormat="1" ht="15.5" x14ac:dyDescent="0.35">
      <c r="A11" s="101">
        <v>1</v>
      </c>
      <c r="B11" s="102" t="s">
        <v>140</v>
      </c>
      <c r="C11" s="103"/>
      <c r="D11" s="104"/>
      <c r="E11" s="105"/>
      <c r="F11" s="63"/>
      <c r="G11" s="3"/>
      <c r="H11" s="108">
        <f>SUBTOTAL(9,H12:H15)</f>
        <v>0</v>
      </c>
      <c r="I11" s="108">
        <f>SUBTOTAL(9,I12:I15)</f>
        <v>0</v>
      </c>
      <c r="J11" s="108">
        <f>SUBTOTAL(9,J12:J15)</f>
        <v>0</v>
      </c>
      <c r="K11" s="108"/>
      <c r="L11" s="108">
        <f>SUBTOTAL(9,L12:L15)</f>
        <v>0</v>
      </c>
    </row>
    <row r="12" spans="1:12" s="100" customFormat="1" ht="15.5" customHeight="1" x14ac:dyDescent="0.35">
      <c r="A12" s="109" t="s">
        <v>11</v>
      </c>
      <c r="B12" s="110" t="s">
        <v>141</v>
      </c>
      <c r="C12" s="111"/>
      <c r="D12" s="112" t="s">
        <v>35</v>
      </c>
      <c r="E12" s="113">
        <v>14.796000000000003</v>
      </c>
      <c r="F12" s="62"/>
      <c r="G12" s="5"/>
      <c r="H12" s="6">
        <f t="shared" ref="H12" si="0">E12*F12</f>
        <v>0</v>
      </c>
      <c r="I12" s="6">
        <f t="shared" ref="I12" si="1">E12*G12</f>
        <v>0</v>
      </c>
      <c r="J12" s="4">
        <f t="shared" ref="J12" si="2">H12+I12</f>
        <v>0</v>
      </c>
      <c r="K12" s="6">
        <f>(F12+G12)*(1+RESUMO!$P$7)</f>
        <v>0</v>
      </c>
      <c r="L12" s="6">
        <f t="shared" ref="L12" si="3">E12*K12</f>
        <v>0</v>
      </c>
    </row>
    <row r="13" spans="1:12" s="100" customFormat="1" ht="15.5" customHeight="1" x14ac:dyDescent="0.35">
      <c r="A13" s="109" t="s">
        <v>24</v>
      </c>
      <c r="B13" s="110" t="s">
        <v>142</v>
      </c>
      <c r="C13" s="111"/>
      <c r="D13" s="112" t="s">
        <v>35</v>
      </c>
      <c r="E13" s="113">
        <v>7.0200000000000005</v>
      </c>
      <c r="F13" s="62"/>
      <c r="G13" s="5"/>
      <c r="H13" s="6">
        <f t="shared" ref="H13:H15" si="4">E13*F13</f>
        <v>0</v>
      </c>
      <c r="I13" s="6">
        <f t="shared" ref="I13:I15" si="5">E13*G13</f>
        <v>0</v>
      </c>
      <c r="J13" s="4">
        <f t="shared" ref="J13:J15" si="6">H13+I13</f>
        <v>0</v>
      </c>
      <c r="K13" s="6">
        <f>(F13+G13)*(1+RESUMO!$P$7)</f>
        <v>0</v>
      </c>
      <c r="L13" s="6">
        <f t="shared" ref="L13:L15" si="7">E13*K13</f>
        <v>0</v>
      </c>
    </row>
    <row r="14" spans="1:12" s="100" customFormat="1" ht="31" x14ac:dyDescent="0.35">
      <c r="A14" s="109" t="s">
        <v>96</v>
      </c>
      <c r="B14" s="110" t="s">
        <v>143</v>
      </c>
      <c r="C14" s="111" t="s">
        <v>144</v>
      </c>
      <c r="D14" s="112" t="s">
        <v>35</v>
      </c>
      <c r="E14" s="113">
        <v>7.98</v>
      </c>
      <c r="F14" s="62"/>
      <c r="G14" s="5"/>
      <c r="H14" s="6">
        <f t="shared" si="4"/>
        <v>0</v>
      </c>
      <c r="I14" s="6">
        <f t="shared" si="5"/>
        <v>0</v>
      </c>
      <c r="J14" s="4">
        <f t="shared" si="6"/>
        <v>0</v>
      </c>
      <c r="K14" s="6">
        <f>(F14+G14)*(1+RESUMO!$P$7)</f>
        <v>0</v>
      </c>
      <c r="L14" s="6">
        <f t="shared" si="7"/>
        <v>0</v>
      </c>
    </row>
    <row r="15" spans="1:12" s="100" customFormat="1" ht="15.5" customHeight="1" x14ac:dyDescent="0.35">
      <c r="A15" s="109" t="s">
        <v>103</v>
      </c>
      <c r="B15" s="110" t="s">
        <v>145</v>
      </c>
      <c r="C15" s="111"/>
      <c r="D15" s="112" t="s">
        <v>35</v>
      </c>
      <c r="E15" s="113">
        <v>35.69</v>
      </c>
      <c r="F15" s="62"/>
      <c r="G15" s="5"/>
      <c r="H15" s="6">
        <f t="shared" si="4"/>
        <v>0</v>
      </c>
      <c r="I15" s="6">
        <f t="shared" si="5"/>
        <v>0</v>
      </c>
      <c r="J15" s="4">
        <f t="shared" si="6"/>
        <v>0</v>
      </c>
      <c r="K15" s="6">
        <f>(F15+G15)*(1+RESUMO!$P$7)</f>
        <v>0</v>
      </c>
      <c r="L15" s="6">
        <f t="shared" si="7"/>
        <v>0</v>
      </c>
    </row>
    <row r="16" spans="1:12" s="100" customFormat="1" ht="15.5" x14ac:dyDescent="0.35">
      <c r="A16" s="101">
        <v>2</v>
      </c>
      <c r="B16" s="102" t="s">
        <v>146</v>
      </c>
      <c r="C16" s="103"/>
      <c r="D16" s="114"/>
      <c r="E16" s="105"/>
      <c r="F16" s="63"/>
      <c r="G16" s="3"/>
      <c r="H16" s="108">
        <f>SUBTOTAL(9,H17:H19)</f>
        <v>0</v>
      </c>
      <c r="I16" s="108">
        <f>SUBTOTAL(9,I17:I19)</f>
        <v>0</v>
      </c>
      <c r="J16" s="108">
        <f>SUBTOTAL(9,J17:J19)</f>
        <v>0</v>
      </c>
      <c r="K16" s="108"/>
      <c r="L16" s="108">
        <f>SUBTOTAL(9,L17:L19)</f>
        <v>0</v>
      </c>
    </row>
    <row r="17" spans="1:12" s="100" customFormat="1" ht="15.5" customHeight="1" x14ac:dyDescent="0.35">
      <c r="A17" s="115"/>
      <c r="B17" s="116" t="s">
        <v>147</v>
      </c>
      <c r="C17" s="117"/>
      <c r="D17" s="118"/>
      <c r="E17" s="119"/>
      <c r="F17" s="64"/>
      <c r="G17" s="60"/>
      <c r="H17" s="120"/>
      <c r="I17" s="120"/>
      <c r="J17" s="120"/>
      <c r="K17" s="61"/>
      <c r="L17" s="120"/>
    </row>
    <row r="18" spans="1:12" s="100" customFormat="1" ht="15.5" x14ac:dyDescent="0.35">
      <c r="A18" s="109" t="s">
        <v>12</v>
      </c>
      <c r="B18" s="110" t="s">
        <v>148</v>
      </c>
      <c r="C18" s="111"/>
      <c r="D18" s="112" t="s">
        <v>15</v>
      </c>
      <c r="E18" s="113">
        <v>1</v>
      </c>
      <c r="F18" s="62"/>
      <c r="G18" s="5"/>
      <c r="H18" s="6">
        <f t="shared" ref="H18:H19" si="8">E18*F18</f>
        <v>0</v>
      </c>
      <c r="I18" s="6">
        <f t="shared" ref="I18:I19" si="9">E18*G18</f>
        <v>0</v>
      </c>
      <c r="J18" s="4">
        <f t="shared" ref="J18:J19" si="10">H18+I18</f>
        <v>0</v>
      </c>
      <c r="K18" s="6">
        <f>(F18+G18)*(1+RESUMO!$P$7)</f>
        <v>0</v>
      </c>
      <c r="L18" s="6">
        <f t="shared" ref="L18:L19" si="11">E18*K18</f>
        <v>0</v>
      </c>
    </row>
    <row r="19" spans="1:12" s="100" customFormat="1" ht="15.5" customHeight="1" x14ac:dyDescent="0.35">
      <c r="A19" s="109" t="s">
        <v>25</v>
      </c>
      <c r="B19" s="110" t="s">
        <v>149</v>
      </c>
      <c r="C19" s="111"/>
      <c r="D19" s="112" t="s">
        <v>35</v>
      </c>
      <c r="E19" s="113">
        <v>36.090000000000003</v>
      </c>
      <c r="F19" s="62"/>
      <c r="G19" s="5"/>
      <c r="H19" s="6">
        <f t="shared" si="8"/>
        <v>0</v>
      </c>
      <c r="I19" s="6">
        <f t="shared" si="9"/>
        <v>0</v>
      </c>
      <c r="J19" s="4">
        <f t="shared" si="10"/>
        <v>0</v>
      </c>
      <c r="K19" s="6">
        <f>(F19+G19)*(1+RESUMO!$P$7)</f>
        <v>0</v>
      </c>
      <c r="L19" s="6">
        <f t="shared" si="11"/>
        <v>0</v>
      </c>
    </row>
    <row r="20" spans="1:12" s="100" customFormat="1" ht="15.5" x14ac:dyDescent="0.35">
      <c r="A20" s="101">
        <v>3</v>
      </c>
      <c r="B20" s="102" t="s">
        <v>150</v>
      </c>
      <c r="C20" s="103"/>
      <c r="D20" s="114"/>
      <c r="E20" s="105"/>
      <c r="F20" s="63"/>
      <c r="G20" s="3"/>
      <c r="H20" s="108">
        <f>SUBTOTAL(9,H21:H24)</f>
        <v>0</v>
      </c>
      <c r="I20" s="108">
        <f>SUBTOTAL(9,I21:I24)</f>
        <v>0</v>
      </c>
      <c r="J20" s="108">
        <f>SUBTOTAL(9,J21:J24)</f>
        <v>0</v>
      </c>
      <c r="K20" s="108"/>
      <c r="L20" s="108">
        <f>SUBTOTAL(9,L21:L24)</f>
        <v>0</v>
      </c>
    </row>
    <row r="21" spans="1:12" s="100" customFormat="1" ht="15.5" customHeight="1" x14ac:dyDescent="0.35">
      <c r="A21" s="115"/>
      <c r="B21" s="116" t="s">
        <v>151</v>
      </c>
      <c r="C21" s="117"/>
      <c r="D21" s="118"/>
      <c r="E21" s="119"/>
      <c r="F21" s="64"/>
      <c r="G21" s="60"/>
      <c r="H21" s="120"/>
      <c r="I21" s="120"/>
      <c r="J21" s="120"/>
      <c r="K21" s="61"/>
      <c r="L21" s="120"/>
    </row>
    <row r="22" spans="1:12" s="100" customFormat="1" ht="15.5" x14ac:dyDescent="0.35">
      <c r="A22" s="109" t="s">
        <v>13</v>
      </c>
      <c r="B22" s="110" t="s">
        <v>148</v>
      </c>
      <c r="C22" s="111"/>
      <c r="D22" s="112" t="s">
        <v>15</v>
      </c>
      <c r="E22" s="113">
        <v>0.5</v>
      </c>
      <c r="F22" s="62"/>
      <c r="G22" s="5"/>
      <c r="H22" s="6">
        <f t="shared" ref="H22:H24" si="12">E22*F22</f>
        <v>0</v>
      </c>
      <c r="I22" s="6">
        <f t="shared" ref="I22:I24" si="13">E22*G22</f>
        <v>0</v>
      </c>
      <c r="J22" s="4">
        <f t="shared" ref="J22:J24" si="14">H22+I22</f>
        <v>0</v>
      </c>
      <c r="K22" s="6">
        <f>(F22+G22)*(1+RESUMO!$P$7)</f>
        <v>0</v>
      </c>
      <c r="L22" s="6">
        <f t="shared" ref="L22:L24" si="15">E22*K22</f>
        <v>0</v>
      </c>
    </row>
    <row r="23" spans="1:12" s="100" customFormat="1" ht="15.5" customHeight="1" x14ac:dyDescent="0.35">
      <c r="A23" s="109" t="s">
        <v>18</v>
      </c>
      <c r="B23" s="110" t="s">
        <v>152</v>
      </c>
      <c r="C23" s="111"/>
      <c r="D23" s="112" t="s">
        <v>35</v>
      </c>
      <c r="E23" s="113">
        <v>19.332000000000001</v>
      </c>
      <c r="F23" s="62"/>
      <c r="G23" s="5"/>
      <c r="H23" s="6">
        <f t="shared" si="12"/>
        <v>0</v>
      </c>
      <c r="I23" s="6">
        <f t="shared" si="13"/>
        <v>0</v>
      </c>
      <c r="J23" s="4">
        <f t="shared" si="14"/>
        <v>0</v>
      </c>
      <c r="K23" s="6">
        <f>(F23+G23)*(1+RESUMO!$P$7)</f>
        <v>0</v>
      </c>
      <c r="L23" s="6">
        <f t="shared" si="15"/>
        <v>0</v>
      </c>
    </row>
    <row r="24" spans="1:12" s="100" customFormat="1" ht="15.5" customHeight="1" x14ac:dyDescent="0.35">
      <c r="A24" s="109" t="s">
        <v>28</v>
      </c>
      <c r="B24" s="110" t="s">
        <v>153</v>
      </c>
      <c r="C24" s="111"/>
      <c r="D24" s="112" t="s">
        <v>35</v>
      </c>
      <c r="E24" s="113">
        <v>35.910000000000004</v>
      </c>
      <c r="F24" s="62"/>
      <c r="G24" s="5"/>
      <c r="H24" s="6">
        <f t="shared" si="12"/>
        <v>0</v>
      </c>
      <c r="I24" s="6">
        <f t="shared" si="13"/>
        <v>0</v>
      </c>
      <c r="J24" s="4">
        <f t="shared" si="14"/>
        <v>0</v>
      </c>
      <c r="K24" s="6">
        <f>(F24+G24)*(1+RESUMO!$P$7)</f>
        <v>0</v>
      </c>
      <c r="L24" s="6">
        <f t="shared" si="15"/>
        <v>0</v>
      </c>
    </row>
    <row r="25" spans="1:12" s="100" customFormat="1" ht="15.5" x14ac:dyDescent="0.35">
      <c r="A25" s="101">
        <v>4</v>
      </c>
      <c r="B25" s="102" t="s">
        <v>154</v>
      </c>
      <c r="C25" s="103"/>
      <c r="D25" s="114"/>
      <c r="E25" s="105"/>
      <c r="F25" s="63"/>
      <c r="G25" s="3"/>
      <c r="H25" s="108">
        <f>SUBTOTAL(9,H26:H29)</f>
        <v>0</v>
      </c>
      <c r="I25" s="108">
        <f>SUBTOTAL(9,I26:I29)</f>
        <v>0</v>
      </c>
      <c r="J25" s="108">
        <f>SUBTOTAL(9,J26:J29)</f>
        <v>0</v>
      </c>
      <c r="K25" s="108"/>
      <c r="L25" s="108">
        <f>SUBTOTAL(9,L26:L29)</f>
        <v>0</v>
      </c>
    </row>
    <row r="26" spans="1:12" s="100" customFormat="1" ht="15.5" customHeight="1" x14ac:dyDescent="0.35">
      <c r="A26" s="109" t="s">
        <v>27</v>
      </c>
      <c r="B26" s="110" t="s">
        <v>155</v>
      </c>
      <c r="C26" s="111"/>
      <c r="D26" s="112" t="s">
        <v>35</v>
      </c>
      <c r="E26" s="113">
        <v>3.7800000000000002</v>
      </c>
      <c r="F26" s="62"/>
      <c r="G26" s="5"/>
      <c r="H26" s="6">
        <f t="shared" ref="H26:H29" si="16">E26*F26</f>
        <v>0</v>
      </c>
      <c r="I26" s="6">
        <f t="shared" ref="I26:I29" si="17">E26*G26</f>
        <v>0</v>
      </c>
      <c r="J26" s="4">
        <f t="shared" ref="J26:J29" si="18">H26+I26</f>
        <v>0</v>
      </c>
      <c r="K26" s="6">
        <f>(F26+G26)*(1+RESUMO!$P$7)</f>
        <v>0</v>
      </c>
      <c r="L26" s="6">
        <f t="shared" ref="L26:L29" si="19">E26*K26</f>
        <v>0</v>
      </c>
    </row>
    <row r="27" spans="1:12" s="100" customFormat="1" ht="15.5" x14ac:dyDescent="0.35">
      <c r="A27" s="109" t="s">
        <v>73</v>
      </c>
      <c r="B27" s="110" t="s">
        <v>156</v>
      </c>
      <c r="C27" s="111"/>
      <c r="D27" s="112" t="s">
        <v>35</v>
      </c>
      <c r="E27" s="113">
        <v>7.5600000000000005</v>
      </c>
      <c r="F27" s="62"/>
      <c r="G27" s="5"/>
      <c r="H27" s="6">
        <f t="shared" si="16"/>
        <v>0</v>
      </c>
      <c r="I27" s="6">
        <f t="shared" si="17"/>
        <v>0</v>
      </c>
      <c r="J27" s="4">
        <f t="shared" si="18"/>
        <v>0</v>
      </c>
      <c r="K27" s="6">
        <f>(F27+G27)*(1+RESUMO!$P$7)</f>
        <v>0</v>
      </c>
      <c r="L27" s="6">
        <f t="shared" si="19"/>
        <v>0</v>
      </c>
    </row>
    <row r="28" spans="1:12" s="100" customFormat="1" ht="15.5" x14ac:dyDescent="0.35">
      <c r="A28" s="109" t="s">
        <v>74</v>
      </c>
      <c r="B28" s="110" t="s">
        <v>157</v>
      </c>
      <c r="C28" s="111"/>
      <c r="D28" s="112" t="s">
        <v>35</v>
      </c>
      <c r="E28" s="113">
        <v>7.5600000000000005</v>
      </c>
      <c r="F28" s="62"/>
      <c r="G28" s="5"/>
      <c r="H28" s="6">
        <f t="shared" si="16"/>
        <v>0</v>
      </c>
      <c r="I28" s="6">
        <f t="shared" si="17"/>
        <v>0</v>
      </c>
      <c r="J28" s="4">
        <f t="shared" si="18"/>
        <v>0</v>
      </c>
      <c r="K28" s="6">
        <f>(F28+G28)*(1+RESUMO!$P$7)</f>
        <v>0</v>
      </c>
      <c r="L28" s="6">
        <f t="shared" si="19"/>
        <v>0</v>
      </c>
    </row>
    <row r="29" spans="1:12" s="100" customFormat="1" ht="15.5" x14ac:dyDescent="0.35">
      <c r="A29" s="109" t="s">
        <v>75</v>
      </c>
      <c r="B29" s="110" t="s">
        <v>158</v>
      </c>
      <c r="C29" s="111"/>
      <c r="D29" s="112" t="s">
        <v>35</v>
      </c>
      <c r="E29" s="113">
        <v>7.5600000000000005</v>
      </c>
      <c r="F29" s="62"/>
      <c r="G29" s="5"/>
      <c r="H29" s="6">
        <f t="shared" si="16"/>
        <v>0</v>
      </c>
      <c r="I29" s="6">
        <f t="shared" si="17"/>
        <v>0</v>
      </c>
      <c r="J29" s="4">
        <f t="shared" si="18"/>
        <v>0</v>
      </c>
      <c r="K29" s="6">
        <f>(F29+G29)*(1+RESUMO!$P$7)</f>
        <v>0</v>
      </c>
      <c r="L29" s="6">
        <f t="shared" si="19"/>
        <v>0</v>
      </c>
    </row>
    <row r="30" spans="1:12" s="100" customFormat="1" ht="15.5" x14ac:dyDescent="0.35">
      <c r="A30" s="101">
        <v>5</v>
      </c>
      <c r="B30" s="102" t="s">
        <v>159</v>
      </c>
      <c r="C30" s="103"/>
      <c r="D30" s="114"/>
      <c r="E30" s="105"/>
      <c r="F30" s="63"/>
      <c r="G30" s="3"/>
      <c r="H30" s="108">
        <f>SUBTOTAL(9,H31:H32)</f>
        <v>0</v>
      </c>
      <c r="I30" s="108">
        <f>SUBTOTAL(9,I31:I32)</f>
        <v>0</v>
      </c>
      <c r="J30" s="108">
        <f>SUBTOTAL(9,J31:J32)</f>
        <v>0</v>
      </c>
      <c r="K30" s="108"/>
      <c r="L30" s="108">
        <f>SUBTOTAL(9,L31:L32)</f>
        <v>0</v>
      </c>
    </row>
    <row r="31" spans="1:12" s="100" customFormat="1" ht="15.5" customHeight="1" x14ac:dyDescent="0.35">
      <c r="A31" s="109" t="s">
        <v>19</v>
      </c>
      <c r="B31" s="110" t="s">
        <v>160</v>
      </c>
      <c r="C31" s="111" t="s">
        <v>161</v>
      </c>
      <c r="D31" s="112" t="s">
        <v>35</v>
      </c>
      <c r="E31" s="113">
        <v>1.8900000000000001</v>
      </c>
      <c r="F31" s="62"/>
      <c r="G31" s="5"/>
      <c r="H31" s="6">
        <f t="shared" ref="H31:H32" si="20">E31*F31</f>
        <v>0</v>
      </c>
      <c r="I31" s="6">
        <f t="shared" ref="I31:I32" si="21">E31*G31</f>
        <v>0</v>
      </c>
      <c r="J31" s="4">
        <f t="shared" ref="J31:J32" si="22">H31+I31</f>
        <v>0</v>
      </c>
      <c r="K31" s="6">
        <f>(F31+G31)*(1+RESUMO!$P$7)</f>
        <v>0</v>
      </c>
      <c r="L31" s="6">
        <f t="shared" ref="L31:L32" si="23">E31*K31</f>
        <v>0</v>
      </c>
    </row>
    <row r="32" spans="1:12" s="100" customFormat="1" ht="15.5" x14ac:dyDescent="0.35">
      <c r="A32" s="109" t="s">
        <v>70</v>
      </c>
      <c r="B32" s="110" t="s">
        <v>162</v>
      </c>
      <c r="C32" s="111" t="s">
        <v>161</v>
      </c>
      <c r="D32" s="112" t="s">
        <v>35</v>
      </c>
      <c r="E32" s="113">
        <v>1.8900000000000001</v>
      </c>
      <c r="F32" s="62"/>
      <c r="G32" s="5"/>
      <c r="H32" s="6">
        <f t="shared" si="20"/>
        <v>0</v>
      </c>
      <c r="I32" s="6">
        <f t="shared" si="21"/>
        <v>0</v>
      </c>
      <c r="J32" s="4">
        <f t="shared" si="22"/>
        <v>0</v>
      </c>
      <c r="K32" s="6">
        <f>(F32+G32)*(1+RESUMO!$P$7)</f>
        <v>0</v>
      </c>
      <c r="L32" s="6">
        <f t="shared" si="23"/>
        <v>0</v>
      </c>
    </row>
    <row r="33" spans="1:12" s="100" customFormat="1" ht="15.5" x14ac:dyDescent="0.35">
      <c r="A33" s="101">
        <v>6</v>
      </c>
      <c r="B33" s="102" t="s">
        <v>163</v>
      </c>
      <c r="C33" s="103"/>
      <c r="D33" s="114"/>
      <c r="E33" s="105"/>
      <c r="F33" s="63"/>
      <c r="G33" s="3"/>
      <c r="H33" s="108">
        <f>SUBTOTAL(9,H34:H37)</f>
        <v>0</v>
      </c>
      <c r="I33" s="108">
        <f>SUBTOTAL(9,I34:I37)</f>
        <v>0</v>
      </c>
      <c r="J33" s="108">
        <f>SUBTOTAL(9,J34:J37)</f>
        <v>0</v>
      </c>
      <c r="K33" s="108"/>
      <c r="L33" s="108">
        <f>SUBTOTAL(9,L34:L37)</f>
        <v>0</v>
      </c>
    </row>
    <row r="34" spans="1:12" s="100" customFormat="1" ht="15.5" customHeight="1" x14ac:dyDescent="0.35">
      <c r="A34" s="115"/>
      <c r="B34" s="116" t="s">
        <v>164</v>
      </c>
      <c r="C34" s="117"/>
      <c r="D34" s="118"/>
      <c r="E34" s="119"/>
      <c r="F34" s="64"/>
      <c r="G34" s="60"/>
      <c r="H34" s="120"/>
      <c r="I34" s="120"/>
      <c r="J34" s="120"/>
      <c r="K34" s="61"/>
      <c r="L34" s="120"/>
    </row>
    <row r="35" spans="1:12" s="100" customFormat="1" ht="15.5" x14ac:dyDescent="0.35">
      <c r="A35" s="109" t="s">
        <v>76</v>
      </c>
      <c r="B35" s="110" t="s">
        <v>148</v>
      </c>
      <c r="C35" s="111"/>
      <c r="D35" s="112" t="s">
        <v>15</v>
      </c>
      <c r="E35" s="113">
        <v>0.5</v>
      </c>
      <c r="F35" s="62"/>
      <c r="G35" s="5"/>
      <c r="H35" s="6">
        <f t="shared" ref="H35:H37" si="24">E35*F35</f>
        <v>0</v>
      </c>
      <c r="I35" s="6">
        <f t="shared" ref="I35:I37" si="25">E35*G35</f>
        <v>0</v>
      </c>
      <c r="J35" s="4">
        <f t="shared" ref="J35:J37" si="26">H35+I35</f>
        <v>0</v>
      </c>
      <c r="K35" s="6">
        <f>(F35+G35)*(1+RESUMO!$P$7)</f>
        <v>0</v>
      </c>
      <c r="L35" s="6">
        <f t="shared" ref="L35:L37" si="27">E35*K35</f>
        <v>0</v>
      </c>
    </row>
    <row r="36" spans="1:12" s="100" customFormat="1" ht="15.5" customHeight="1" x14ac:dyDescent="0.35">
      <c r="A36" s="109" t="s">
        <v>77</v>
      </c>
      <c r="B36" s="110" t="s">
        <v>165</v>
      </c>
      <c r="C36" s="111" t="s">
        <v>166</v>
      </c>
      <c r="D36" s="112" t="s">
        <v>35</v>
      </c>
      <c r="E36" s="113">
        <v>6.8849999999999998</v>
      </c>
      <c r="F36" s="62"/>
      <c r="G36" s="5"/>
      <c r="H36" s="6">
        <f t="shared" si="24"/>
        <v>0</v>
      </c>
      <c r="I36" s="6">
        <f t="shared" si="25"/>
        <v>0</v>
      </c>
      <c r="J36" s="4">
        <f t="shared" si="26"/>
        <v>0</v>
      </c>
      <c r="K36" s="6">
        <f>(F36+G36)*(1+RESUMO!$P$7)</f>
        <v>0</v>
      </c>
      <c r="L36" s="6">
        <f t="shared" si="27"/>
        <v>0</v>
      </c>
    </row>
    <row r="37" spans="1:12" s="100" customFormat="1" ht="15.5" customHeight="1" x14ac:dyDescent="0.35">
      <c r="A37" s="109" t="s">
        <v>104</v>
      </c>
      <c r="B37" s="110" t="s">
        <v>167</v>
      </c>
      <c r="C37" s="111" t="s">
        <v>168</v>
      </c>
      <c r="D37" s="112" t="s">
        <v>35</v>
      </c>
      <c r="E37" s="113">
        <v>1.7849999999999997</v>
      </c>
      <c r="F37" s="62"/>
      <c r="G37" s="5"/>
      <c r="H37" s="6">
        <f t="shared" si="24"/>
        <v>0</v>
      </c>
      <c r="I37" s="6">
        <f t="shared" si="25"/>
        <v>0</v>
      </c>
      <c r="J37" s="4">
        <f t="shared" si="26"/>
        <v>0</v>
      </c>
      <c r="K37" s="6">
        <f>(F37+G37)*(1+RESUMO!$P$7)</f>
        <v>0</v>
      </c>
      <c r="L37" s="6">
        <f t="shared" si="27"/>
        <v>0</v>
      </c>
    </row>
    <row r="38" spans="1:12" s="100" customFormat="1" ht="15.5" customHeight="1" x14ac:dyDescent="0.35">
      <c r="A38" s="101">
        <v>7</v>
      </c>
      <c r="B38" s="102" t="s">
        <v>169</v>
      </c>
      <c r="C38" s="103"/>
      <c r="D38" s="114"/>
      <c r="E38" s="105"/>
      <c r="F38" s="63"/>
      <c r="G38" s="3"/>
      <c r="H38" s="108">
        <f>SUBTOTAL(9,H39:H41)</f>
        <v>0</v>
      </c>
      <c r="I38" s="108">
        <f>SUBTOTAL(9,I39:I41)</f>
        <v>0</v>
      </c>
      <c r="J38" s="108">
        <f>SUBTOTAL(9,J39:J41)</f>
        <v>0</v>
      </c>
      <c r="K38" s="108"/>
      <c r="L38" s="108">
        <f>SUBTOTAL(9,L39:L41)</f>
        <v>0</v>
      </c>
    </row>
    <row r="39" spans="1:12" s="100" customFormat="1" ht="15.5" customHeight="1" x14ac:dyDescent="0.35">
      <c r="A39" s="115"/>
      <c r="B39" s="116" t="s">
        <v>170</v>
      </c>
      <c r="C39" s="117"/>
      <c r="D39" s="118"/>
      <c r="E39" s="119"/>
      <c r="F39" s="64"/>
      <c r="G39" s="60"/>
      <c r="H39" s="120"/>
      <c r="I39" s="120"/>
      <c r="J39" s="120"/>
      <c r="K39" s="61"/>
      <c r="L39" s="120"/>
    </row>
    <row r="40" spans="1:12" s="100" customFormat="1" ht="15.5" x14ac:dyDescent="0.35">
      <c r="A40" s="109" t="s">
        <v>79</v>
      </c>
      <c r="B40" s="110" t="s">
        <v>148</v>
      </c>
      <c r="C40" s="111"/>
      <c r="D40" s="112" t="s">
        <v>15</v>
      </c>
      <c r="E40" s="113">
        <v>0.5</v>
      </c>
      <c r="F40" s="62"/>
      <c r="G40" s="5"/>
      <c r="H40" s="6">
        <f t="shared" ref="H40:H41" si="28">E40*F40</f>
        <v>0</v>
      </c>
      <c r="I40" s="6">
        <f t="shared" ref="I40:I41" si="29">E40*G40</f>
        <v>0</v>
      </c>
      <c r="J40" s="4">
        <f t="shared" ref="J40:J41" si="30">H40+I40</f>
        <v>0</v>
      </c>
      <c r="K40" s="6">
        <f>(F40+G40)*(1+RESUMO!$P$7)</f>
        <v>0</v>
      </c>
      <c r="L40" s="6">
        <f t="shared" ref="L40:L41" si="31">E40*K40</f>
        <v>0</v>
      </c>
    </row>
    <row r="41" spans="1:12" s="100" customFormat="1" ht="15.5" customHeight="1" x14ac:dyDescent="0.35">
      <c r="A41" s="109" t="s">
        <v>105</v>
      </c>
      <c r="B41" s="110" t="s">
        <v>171</v>
      </c>
      <c r="C41" s="111" t="s">
        <v>172</v>
      </c>
      <c r="D41" s="112" t="s">
        <v>35</v>
      </c>
      <c r="E41" s="113">
        <v>21.6</v>
      </c>
      <c r="F41" s="62"/>
      <c r="G41" s="5"/>
      <c r="H41" s="6">
        <f t="shared" si="28"/>
        <v>0</v>
      </c>
      <c r="I41" s="6">
        <f t="shared" si="29"/>
        <v>0</v>
      </c>
      <c r="J41" s="4">
        <f t="shared" si="30"/>
        <v>0</v>
      </c>
      <c r="K41" s="6">
        <f>(F41+G41)*(1+RESUMO!$P$7)</f>
        <v>0</v>
      </c>
      <c r="L41" s="6">
        <f t="shared" si="31"/>
        <v>0</v>
      </c>
    </row>
    <row r="42" spans="1:12" s="100" customFormat="1" ht="15.5" x14ac:dyDescent="0.35">
      <c r="A42" s="101">
        <v>8</v>
      </c>
      <c r="B42" s="102" t="s">
        <v>173</v>
      </c>
      <c r="C42" s="103"/>
      <c r="D42" s="114"/>
      <c r="E42" s="105"/>
      <c r="F42" s="63"/>
      <c r="G42" s="3"/>
      <c r="H42" s="108">
        <f>SUBTOTAL(9,H43:H43)</f>
        <v>0</v>
      </c>
      <c r="I42" s="108">
        <f>SUBTOTAL(9,I43:I43)</f>
        <v>0</v>
      </c>
      <c r="J42" s="108">
        <f>SUBTOTAL(9,J43:J43)</f>
        <v>0</v>
      </c>
      <c r="K42" s="108"/>
      <c r="L42" s="108">
        <f>SUBTOTAL(9,L43:L43)</f>
        <v>0</v>
      </c>
    </row>
    <row r="43" spans="1:12" s="100" customFormat="1" ht="15.5" customHeight="1" x14ac:dyDescent="0.35">
      <c r="A43" s="109" t="s">
        <v>78</v>
      </c>
      <c r="B43" s="110" t="s">
        <v>174</v>
      </c>
      <c r="C43" s="111">
        <v>14.513900000000001</v>
      </c>
      <c r="D43" s="112" t="s">
        <v>35</v>
      </c>
      <c r="E43" s="113">
        <v>42.3</v>
      </c>
      <c r="F43" s="62"/>
      <c r="G43" s="5"/>
      <c r="H43" s="6">
        <f t="shared" ref="H43" si="32">E43*F43</f>
        <v>0</v>
      </c>
      <c r="I43" s="6">
        <f t="shared" ref="I43" si="33">E43*G43</f>
        <v>0</v>
      </c>
      <c r="J43" s="4">
        <f t="shared" ref="J43" si="34">H43+I43</f>
        <v>0</v>
      </c>
      <c r="K43" s="6">
        <f>(F43+G43)*(1+RESUMO!$P$7)</f>
        <v>0</v>
      </c>
      <c r="L43" s="6">
        <f t="shared" ref="L43" si="35">E43*K43</f>
        <v>0</v>
      </c>
    </row>
    <row r="44" spans="1:12" s="100" customFormat="1" ht="15.5" x14ac:dyDescent="0.35">
      <c r="A44" s="101">
        <v>9</v>
      </c>
      <c r="B44" s="102" t="s">
        <v>175</v>
      </c>
      <c r="C44" s="103"/>
      <c r="D44" s="114"/>
      <c r="E44" s="105"/>
      <c r="F44" s="63"/>
      <c r="G44" s="3"/>
      <c r="H44" s="108">
        <f>SUBTOTAL(9,H45:H48)</f>
        <v>0</v>
      </c>
      <c r="I44" s="108">
        <f>SUBTOTAL(9,I45:I48)</f>
        <v>0</v>
      </c>
      <c r="J44" s="108">
        <f>SUBTOTAL(9,J45:J48)</f>
        <v>0</v>
      </c>
      <c r="K44" s="108"/>
      <c r="L44" s="108">
        <f>SUBTOTAL(9,L45:L48)</f>
        <v>0</v>
      </c>
    </row>
    <row r="45" spans="1:12" s="100" customFormat="1" ht="15.5" x14ac:dyDescent="0.35">
      <c r="A45" s="115"/>
      <c r="B45" s="116" t="s">
        <v>176</v>
      </c>
      <c r="C45" s="117"/>
      <c r="D45" s="118"/>
      <c r="E45" s="119"/>
      <c r="F45" s="64"/>
      <c r="G45" s="60"/>
      <c r="H45" s="120"/>
      <c r="I45" s="120"/>
      <c r="J45" s="120"/>
      <c r="K45" s="61"/>
      <c r="L45" s="120"/>
    </row>
    <row r="46" spans="1:12" s="100" customFormat="1" ht="15.5" x14ac:dyDescent="0.35">
      <c r="A46" s="109" t="s">
        <v>106</v>
      </c>
      <c r="B46" s="110" t="s">
        <v>177</v>
      </c>
      <c r="C46" s="111"/>
      <c r="D46" s="112" t="s">
        <v>35</v>
      </c>
      <c r="E46" s="113">
        <v>70.929000000000002</v>
      </c>
      <c r="F46" s="62"/>
      <c r="G46" s="5"/>
      <c r="H46" s="6">
        <f t="shared" ref="H46:H48" si="36">E46*F46</f>
        <v>0</v>
      </c>
      <c r="I46" s="6">
        <f t="shared" ref="I46:I48" si="37">E46*G46</f>
        <v>0</v>
      </c>
      <c r="J46" s="4">
        <f t="shared" ref="J46:J48" si="38">H46+I46</f>
        <v>0</v>
      </c>
      <c r="K46" s="6">
        <f>(F46+G46)*(1+RESUMO!$P$7)</f>
        <v>0</v>
      </c>
      <c r="L46" s="6">
        <f t="shared" ref="L46:L48" si="39">E46*K46</f>
        <v>0</v>
      </c>
    </row>
    <row r="47" spans="1:12" s="100" customFormat="1" ht="15.5" customHeight="1" x14ac:dyDescent="0.35">
      <c r="A47" s="109" t="s">
        <v>107</v>
      </c>
      <c r="B47" s="110" t="s">
        <v>178</v>
      </c>
      <c r="C47" s="111"/>
      <c r="D47" s="112" t="s">
        <v>35</v>
      </c>
      <c r="E47" s="113">
        <v>70.929000000000002</v>
      </c>
      <c r="F47" s="62"/>
      <c r="G47" s="5"/>
      <c r="H47" s="6">
        <f t="shared" si="36"/>
        <v>0</v>
      </c>
      <c r="I47" s="6">
        <f t="shared" si="37"/>
        <v>0</v>
      </c>
      <c r="J47" s="4">
        <f t="shared" si="38"/>
        <v>0</v>
      </c>
      <c r="K47" s="6">
        <f>(F47+G47)*(1+RESUMO!$P$7)</f>
        <v>0</v>
      </c>
      <c r="L47" s="6">
        <f t="shared" si="39"/>
        <v>0</v>
      </c>
    </row>
    <row r="48" spans="1:12" s="100" customFormat="1" ht="15.5" customHeight="1" x14ac:dyDescent="0.35">
      <c r="A48" s="109" t="s">
        <v>108</v>
      </c>
      <c r="B48" s="110" t="s">
        <v>179</v>
      </c>
      <c r="C48" s="111"/>
      <c r="D48" s="112" t="s">
        <v>35</v>
      </c>
      <c r="E48" s="113">
        <v>3.7800000000000002</v>
      </c>
      <c r="F48" s="62"/>
      <c r="G48" s="5"/>
      <c r="H48" s="6">
        <f t="shared" si="36"/>
        <v>0</v>
      </c>
      <c r="I48" s="6">
        <f t="shared" si="37"/>
        <v>0</v>
      </c>
      <c r="J48" s="4">
        <f t="shared" si="38"/>
        <v>0</v>
      </c>
      <c r="K48" s="6">
        <f>(F48+G48)*(1+RESUMO!$P$7)</f>
        <v>0</v>
      </c>
      <c r="L48" s="6">
        <f t="shared" si="39"/>
        <v>0</v>
      </c>
    </row>
    <row r="49" spans="1:12" s="100" customFormat="1" ht="15.5" x14ac:dyDescent="0.35">
      <c r="A49" s="101">
        <v>10</v>
      </c>
      <c r="B49" s="102" t="s">
        <v>180</v>
      </c>
      <c r="C49" s="103" t="s">
        <v>181</v>
      </c>
      <c r="D49" s="114"/>
      <c r="E49" s="105"/>
      <c r="F49" s="63"/>
      <c r="G49" s="3"/>
      <c r="H49" s="108">
        <f>SUBTOTAL(9,H50:H56)</f>
        <v>0</v>
      </c>
      <c r="I49" s="108">
        <f>SUBTOTAL(9,I50:I56)</f>
        <v>0</v>
      </c>
      <c r="J49" s="108">
        <f>SUBTOTAL(9,J50:J56)</f>
        <v>0</v>
      </c>
      <c r="K49" s="108"/>
      <c r="L49" s="108">
        <f>SUBTOTAL(9,L50:L56)</f>
        <v>0</v>
      </c>
    </row>
    <row r="50" spans="1:12" s="100" customFormat="1" ht="15.5" x14ac:dyDescent="0.35">
      <c r="A50" s="115"/>
      <c r="B50" s="116" t="s">
        <v>182</v>
      </c>
      <c r="C50" s="117"/>
      <c r="D50" s="118"/>
      <c r="E50" s="119"/>
      <c r="F50" s="64"/>
      <c r="G50" s="60"/>
      <c r="H50" s="120"/>
      <c r="I50" s="120"/>
      <c r="J50" s="120"/>
      <c r="K50" s="61"/>
      <c r="L50" s="120"/>
    </row>
    <row r="51" spans="1:12" s="100" customFormat="1" ht="15.5" customHeight="1" x14ac:dyDescent="0.35">
      <c r="A51" s="109" t="s">
        <v>109</v>
      </c>
      <c r="B51" s="110" t="s">
        <v>183</v>
      </c>
      <c r="C51" s="111"/>
      <c r="D51" s="112" t="s">
        <v>35</v>
      </c>
      <c r="E51" s="113">
        <v>3.58</v>
      </c>
      <c r="F51" s="62"/>
      <c r="G51" s="5"/>
      <c r="H51" s="6">
        <f t="shared" ref="H51:H53" si="40">E51*F51</f>
        <v>0</v>
      </c>
      <c r="I51" s="6">
        <f t="shared" ref="I51:I53" si="41">E51*G51</f>
        <v>0</v>
      </c>
      <c r="J51" s="4">
        <f t="shared" ref="J51:J53" si="42">H51+I51</f>
        <v>0</v>
      </c>
      <c r="K51" s="6">
        <f>(F51+G51)*(1+RESUMO!$P$7)</f>
        <v>0</v>
      </c>
      <c r="L51" s="6">
        <f t="shared" ref="L51:L53" si="43">E51*K51</f>
        <v>0</v>
      </c>
    </row>
    <row r="52" spans="1:12" s="100" customFormat="1" ht="15.5" x14ac:dyDescent="0.35">
      <c r="A52" s="109" t="s">
        <v>110</v>
      </c>
      <c r="B52" s="110" t="s">
        <v>184</v>
      </c>
      <c r="C52" s="111"/>
      <c r="D52" s="112" t="s">
        <v>35</v>
      </c>
      <c r="E52" s="113">
        <v>3.58</v>
      </c>
      <c r="F52" s="62"/>
      <c r="G52" s="5"/>
      <c r="H52" s="6">
        <f t="shared" si="40"/>
        <v>0</v>
      </c>
      <c r="I52" s="6">
        <f t="shared" si="41"/>
        <v>0</v>
      </c>
      <c r="J52" s="4">
        <f t="shared" si="42"/>
        <v>0</v>
      </c>
      <c r="K52" s="6">
        <f>(F52+G52)*(1+RESUMO!$P$7)</f>
        <v>0</v>
      </c>
      <c r="L52" s="6">
        <f t="shared" si="43"/>
        <v>0</v>
      </c>
    </row>
    <row r="53" spans="1:12" s="100" customFormat="1" ht="15.5" customHeight="1" x14ac:dyDescent="0.35">
      <c r="A53" s="109" t="s">
        <v>111</v>
      </c>
      <c r="B53" s="110" t="s">
        <v>185</v>
      </c>
      <c r="C53" s="111"/>
      <c r="D53" s="112" t="s">
        <v>35</v>
      </c>
      <c r="E53" s="113">
        <v>3.58</v>
      </c>
      <c r="F53" s="62"/>
      <c r="G53" s="5"/>
      <c r="H53" s="6">
        <f t="shared" si="40"/>
        <v>0</v>
      </c>
      <c r="I53" s="6">
        <f t="shared" si="41"/>
        <v>0</v>
      </c>
      <c r="J53" s="4">
        <f t="shared" si="42"/>
        <v>0</v>
      </c>
      <c r="K53" s="6">
        <f>(F53+G53)*(1+RESUMO!$P$7)</f>
        <v>0</v>
      </c>
      <c r="L53" s="6">
        <f t="shared" si="43"/>
        <v>0</v>
      </c>
    </row>
    <row r="54" spans="1:12" s="100" customFormat="1" ht="15.5" x14ac:dyDescent="0.35">
      <c r="A54" s="115"/>
      <c r="B54" s="116" t="s">
        <v>186</v>
      </c>
      <c r="C54" s="117"/>
      <c r="D54" s="118"/>
      <c r="E54" s="119"/>
      <c r="F54" s="64"/>
      <c r="G54" s="60"/>
      <c r="H54" s="120"/>
      <c r="I54" s="120"/>
      <c r="J54" s="120"/>
      <c r="K54" s="61"/>
      <c r="L54" s="120"/>
    </row>
    <row r="55" spans="1:12" s="100" customFormat="1" ht="15.5" customHeight="1" x14ac:dyDescent="0.35">
      <c r="A55" s="109" t="s">
        <v>112</v>
      </c>
      <c r="B55" s="110" t="s">
        <v>187</v>
      </c>
      <c r="C55" s="111" t="s">
        <v>188</v>
      </c>
      <c r="D55" s="112" t="s">
        <v>35</v>
      </c>
      <c r="E55" s="113">
        <v>21.12</v>
      </c>
      <c r="F55" s="62"/>
      <c r="G55" s="5"/>
      <c r="H55" s="6">
        <f t="shared" ref="H55:H56" si="44">E55*F55</f>
        <v>0</v>
      </c>
      <c r="I55" s="6">
        <f t="shared" ref="I55:I56" si="45">E55*G55</f>
        <v>0</v>
      </c>
      <c r="J55" s="4">
        <f t="shared" ref="J55:J56" si="46">H55+I55</f>
        <v>0</v>
      </c>
      <c r="K55" s="6">
        <f>(F55+G55)*(1+RESUMO!$P$7)</f>
        <v>0</v>
      </c>
      <c r="L55" s="6">
        <f t="shared" ref="L55:L56" si="47">E55*K55</f>
        <v>0</v>
      </c>
    </row>
    <row r="56" spans="1:12" s="100" customFormat="1" ht="15.5" customHeight="1" x14ac:dyDescent="0.35">
      <c r="A56" s="109" t="s">
        <v>113</v>
      </c>
      <c r="B56" s="110" t="s">
        <v>189</v>
      </c>
      <c r="C56" s="111" t="s">
        <v>190</v>
      </c>
      <c r="D56" s="112" t="s">
        <v>14</v>
      </c>
      <c r="E56" s="113">
        <v>16.3</v>
      </c>
      <c r="F56" s="62"/>
      <c r="G56" s="5"/>
      <c r="H56" s="6">
        <f t="shared" si="44"/>
        <v>0</v>
      </c>
      <c r="I56" s="6">
        <f t="shared" si="45"/>
        <v>0</v>
      </c>
      <c r="J56" s="4">
        <f t="shared" si="46"/>
        <v>0</v>
      </c>
      <c r="K56" s="6">
        <f>(F56+G56)*(1+RESUMO!$P$7)</f>
        <v>0</v>
      </c>
      <c r="L56" s="6">
        <f t="shared" si="47"/>
        <v>0</v>
      </c>
    </row>
    <row r="57" spans="1:12" s="100" customFormat="1" ht="15.5" customHeight="1" x14ac:dyDescent="0.35">
      <c r="A57" s="101">
        <v>11</v>
      </c>
      <c r="B57" s="102" t="s">
        <v>191</v>
      </c>
      <c r="C57" s="103"/>
      <c r="D57" s="114"/>
      <c r="E57" s="105"/>
      <c r="F57" s="63"/>
      <c r="G57" s="3"/>
      <c r="H57" s="108">
        <f>SUBTOTAL(9,H58:H60)</f>
        <v>0</v>
      </c>
      <c r="I57" s="108">
        <f>SUBTOTAL(9,I58:I60)</f>
        <v>0</v>
      </c>
      <c r="J57" s="108">
        <f>SUBTOTAL(9,J58:J60)</f>
        <v>0</v>
      </c>
      <c r="K57" s="108"/>
      <c r="L57" s="108">
        <f>SUBTOTAL(9,L58:L60)</f>
        <v>0</v>
      </c>
    </row>
    <row r="58" spans="1:12" s="100" customFormat="1" ht="15.5" customHeight="1" x14ac:dyDescent="0.35">
      <c r="A58" s="115"/>
      <c r="B58" s="116" t="s">
        <v>192</v>
      </c>
      <c r="C58" s="117"/>
      <c r="D58" s="118"/>
      <c r="E58" s="119"/>
      <c r="F58" s="64"/>
      <c r="G58" s="60"/>
      <c r="H58" s="120"/>
      <c r="I58" s="120"/>
      <c r="J58" s="120"/>
      <c r="K58" s="61"/>
      <c r="L58" s="120"/>
    </row>
    <row r="59" spans="1:12" s="100" customFormat="1" ht="15.5" customHeight="1" x14ac:dyDescent="0.35">
      <c r="A59" s="109" t="s">
        <v>114</v>
      </c>
      <c r="B59" s="110" t="s">
        <v>193</v>
      </c>
      <c r="C59" s="111"/>
      <c r="D59" s="112" t="s">
        <v>14</v>
      </c>
      <c r="E59" s="113">
        <v>95.36</v>
      </c>
      <c r="F59" s="62"/>
      <c r="G59" s="5"/>
      <c r="H59" s="6">
        <f t="shared" ref="H59:H60" si="48">E59*F59</f>
        <v>0</v>
      </c>
      <c r="I59" s="6">
        <f t="shared" ref="I59:I60" si="49">E59*G59</f>
        <v>0</v>
      </c>
      <c r="J59" s="4">
        <f t="shared" ref="J59:J60" si="50">H59+I59</f>
        <v>0</v>
      </c>
      <c r="K59" s="6">
        <f>(F59+G59)*(1+RESUMO!$P$7)</f>
        <v>0</v>
      </c>
      <c r="L59" s="6">
        <f t="shared" ref="L59:L60" si="51">E59*K59</f>
        <v>0</v>
      </c>
    </row>
    <row r="60" spans="1:12" s="100" customFormat="1" ht="15.5" x14ac:dyDescent="0.35">
      <c r="A60" s="109" t="s">
        <v>115</v>
      </c>
      <c r="B60" s="110" t="s">
        <v>194</v>
      </c>
      <c r="C60" s="111"/>
      <c r="D60" s="112" t="s">
        <v>14</v>
      </c>
      <c r="E60" s="113">
        <v>95.36</v>
      </c>
      <c r="F60" s="62"/>
      <c r="G60" s="5"/>
      <c r="H60" s="6">
        <f t="shared" si="48"/>
        <v>0</v>
      </c>
      <c r="I60" s="6">
        <f t="shared" si="49"/>
        <v>0</v>
      </c>
      <c r="J60" s="4">
        <f t="shared" si="50"/>
        <v>0</v>
      </c>
      <c r="K60" s="6">
        <f>(F60+G60)*(1+RESUMO!$P$7)</f>
        <v>0</v>
      </c>
      <c r="L60" s="6">
        <f t="shared" si="51"/>
        <v>0</v>
      </c>
    </row>
    <row r="61" spans="1:12" s="100" customFormat="1" ht="15.5" x14ac:dyDescent="0.35">
      <c r="A61" s="101">
        <v>12</v>
      </c>
      <c r="B61" s="102" t="s">
        <v>195</v>
      </c>
      <c r="C61" s="103" t="s">
        <v>196</v>
      </c>
      <c r="D61" s="114"/>
      <c r="E61" s="105"/>
      <c r="F61" s="63"/>
      <c r="G61" s="3"/>
      <c r="H61" s="108">
        <f>SUBTOTAL(9,H62:H65)</f>
        <v>0</v>
      </c>
      <c r="I61" s="108">
        <f>SUBTOTAL(9,I62:I65)</f>
        <v>0</v>
      </c>
      <c r="J61" s="108">
        <f>SUBTOTAL(9,J62:J65)</f>
        <v>0</v>
      </c>
      <c r="K61" s="108"/>
      <c r="L61" s="108">
        <f>SUBTOTAL(9,L62:L65)</f>
        <v>0</v>
      </c>
    </row>
    <row r="62" spans="1:12" s="100" customFormat="1" ht="15.5" x14ac:dyDescent="0.35">
      <c r="A62" s="115"/>
      <c r="B62" s="116" t="s">
        <v>197</v>
      </c>
      <c r="C62" s="117"/>
      <c r="D62" s="118"/>
      <c r="E62" s="119"/>
      <c r="F62" s="64"/>
      <c r="G62" s="60"/>
      <c r="H62" s="120"/>
      <c r="I62" s="120"/>
      <c r="J62" s="120"/>
      <c r="K62" s="61"/>
      <c r="L62" s="120"/>
    </row>
    <row r="63" spans="1:12" s="100" customFormat="1" ht="15.5" customHeight="1" x14ac:dyDescent="0.35">
      <c r="A63" s="109" t="s">
        <v>116</v>
      </c>
      <c r="B63" s="110" t="s">
        <v>198</v>
      </c>
      <c r="C63" s="111" t="s">
        <v>199</v>
      </c>
      <c r="D63" s="112" t="s">
        <v>14</v>
      </c>
      <c r="E63" s="113">
        <v>1</v>
      </c>
      <c r="F63" s="62"/>
      <c r="G63" s="5"/>
      <c r="H63" s="6">
        <f t="shared" ref="H63" si="52">E63*F63</f>
        <v>0</v>
      </c>
      <c r="I63" s="6">
        <f t="shared" ref="I63" si="53">E63*G63</f>
        <v>0</v>
      </c>
      <c r="J63" s="4">
        <f t="shared" ref="J63" si="54">H63+I63</f>
        <v>0</v>
      </c>
      <c r="K63" s="6">
        <f>(F63+G63)*(1+RESUMO!$P$7)</f>
        <v>0</v>
      </c>
      <c r="L63" s="6">
        <f t="shared" ref="L63" si="55">E63*K63</f>
        <v>0</v>
      </c>
    </row>
    <row r="64" spans="1:12" s="100" customFormat="1" ht="15.5" x14ac:dyDescent="0.35">
      <c r="A64" s="115"/>
      <c r="B64" s="116" t="s">
        <v>200</v>
      </c>
      <c r="C64" s="117"/>
      <c r="D64" s="118"/>
      <c r="E64" s="119"/>
      <c r="F64" s="64"/>
      <c r="G64" s="60"/>
      <c r="H64" s="120"/>
      <c r="I64" s="120"/>
      <c r="J64" s="120"/>
      <c r="K64" s="61"/>
      <c r="L64" s="120"/>
    </row>
    <row r="65" spans="1:12" s="100" customFormat="1" ht="15.5" customHeight="1" x14ac:dyDescent="0.35">
      <c r="A65" s="109" t="s">
        <v>117</v>
      </c>
      <c r="B65" s="110" t="s">
        <v>201</v>
      </c>
      <c r="C65" s="111" t="s">
        <v>202</v>
      </c>
      <c r="D65" s="112" t="s">
        <v>14</v>
      </c>
      <c r="E65" s="113">
        <v>1.6</v>
      </c>
      <c r="F65" s="62"/>
      <c r="G65" s="5"/>
      <c r="H65" s="6">
        <f t="shared" ref="H65" si="56">E65*F65</f>
        <v>0</v>
      </c>
      <c r="I65" s="6">
        <f t="shared" ref="I65" si="57">E65*G65</f>
        <v>0</v>
      </c>
      <c r="J65" s="4">
        <f t="shared" ref="J65" si="58">H65+I65</f>
        <v>0</v>
      </c>
      <c r="K65" s="6">
        <f>(F65+G65)*(1+RESUMO!$P$7)</f>
        <v>0</v>
      </c>
      <c r="L65" s="6">
        <f t="shared" ref="L65" si="59">E65*K65</f>
        <v>0</v>
      </c>
    </row>
    <row r="66" spans="1:12" s="100" customFormat="1" ht="15.5" customHeight="1" x14ac:dyDescent="0.35">
      <c r="A66" s="101">
        <v>13</v>
      </c>
      <c r="B66" s="102" t="s">
        <v>203</v>
      </c>
      <c r="C66" s="103" t="s">
        <v>196</v>
      </c>
      <c r="D66" s="114"/>
      <c r="E66" s="105"/>
      <c r="F66" s="63"/>
      <c r="G66" s="3"/>
      <c r="H66" s="108">
        <f>SUBTOTAL(9,H67:H71)</f>
        <v>0</v>
      </c>
      <c r="I66" s="108">
        <f>SUBTOTAL(9,I67:I71)</f>
        <v>0</v>
      </c>
      <c r="J66" s="108">
        <f>SUBTOTAL(9,J67:J71)</f>
        <v>0</v>
      </c>
      <c r="K66" s="108"/>
      <c r="L66" s="108">
        <f>SUBTOTAL(9,L67:L71)</f>
        <v>0</v>
      </c>
    </row>
    <row r="67" spans="1:12" s="100" customFormat="1" ht="15.5" customHeight="1" x14ac:dyDescent="0.35">
      <c r="A67" s="115"/>
      <c r="B67" s="116" t="s">
        <v>204</v>
      </c>
      <c r="C67" s="117"/>
      <c r="D67" s="118"/>
      <c r="E67" s="119"/>
      <c r="F67" s="64"/>
      <c r="G67" s="60"/>
      <c r="H67" s="120"/>
      <c r="I67" s="120"/>
      <c r="J67" s="120"/>
      <c r="K67" s="61"/>
      <c r="L67" s="120"/>
    </row>
    <row r="68" spans="1:12" s="100" customFormat="1" ht="15.5" x14ac:dyDescent="0.35">
      <c r="A68" s="109" t="s">
        <v>118</v>
      </c>
      <c r="B68" s="110" t="s">
        <v>148</v>
      </c>
      <c r="C68" s="111"/>
      <c r="D68" s="112" t="s">
        <v>15</v>
      </c>
      <c r="E68" s="113">
        <v>0.5</v>
      </c>
      <c r="F68" s="62"/>
      <c r="G68" s="5"/>
      <c r="H68" s="6">
        <f t="shared" ref="H68:H71" si="60">E68*F68</f>
        <v>0</v>
      </c>
      <c r="I68" s="6">
        <f t="shared" ref="I68:I71" si="61">E68*G68</f>
        <v>0</v>
      </c>
      <c r="J68" s="4">
        <f t="shared" ref="J68:J71" si="62">H68+I68</f>
        <v>0</v>
      </c>
      <c r="K68" s="6">
        <f>(F68+G68)*(1+RESUMO!$P$7)</f>
        <v>0</v>
      </c>
      <c r="L68" s="6">
        <f t="shared" ref="L68:L71" si="63">E68*K68</f>
        <v>0</v>
      </c>
    </row>
    <row r="69" spans="1:12" s="100" customFormat="1" ht="15.5" customHeight="1" x14ac:dyDescent="0.35">
      <c r="A69" s="109" t="s">
        <v>119</v>
      </c>
      <c r="B69" s="110" t="s">
        <v>205</v>
      </c>
      <c r="C69" s="111" t="s">
        <v>206</v>
      </c>
      <c r="D69" s="112" t="s">
        <v>15</v>
      </c>
      <c r="E69" s="113">
        <v>2</v>
      </c>
      <c r="F69" s="62"/>
      <c r="G69" s="5"/>
      <c r="H69" s="6">
        <f t="shared" si="60"/>
        <v>0</v>
      </c>
      <c r="I69" s="6">
        <f t="shared" si="61"/>
        <v>0</v>
      </c>
      <c r="J69" s="4">
        <f t="shared" si="62"/>
        <v>0</v>
      </c>
      <c r="K69" s="6">
        <f>(F69+G69)*(1+RESUMO!$P$7)</f>
        <v>0</v>
      </c>
      <c r="L69" s="6">
        <f t="shared" si="63"/>
        <v>0</v>
      </c>
    </row>
    <row r="70" spans="1:12" s="100" customFormat="1" ht="15.5" customHeight="1" x14ac:dyDescent="0.35">
      <c r="A70" s="109" t="s">
        <v>120</v>
      </c>
      <c r="B70" s="110" t="s">
        <v>207</v>
      </c>
      <c r="C70" s="111" t="s">
        <v>208</v>
      </c>
      <c r="D70" s="112" t="s">
        <v>15</v>
      </c>
      <c r="E70" s="113">
        <v>1</v>
      </c>
      <c r="F70" s="62"/>
      <c r="G70" s="5"/>
      <c r="H70" s="6">
        <f t="shared" si="60"/>
        <v>0</v>
      </c>
      <c r="I70" s="6">
        <f t="shared" si="61"/>
        <v>0</v>
      </c>
      <c r="J70" s="4">
        <f t="shared" si="62"/>
        <v>0</v>
      </c>
      <c r="K70" s="6">
        <f>(F70+G70)*(1+RESUMO!$P$7)</f>
        <v>0</v>
      </c>
      <c r="L70" s="6">
        <f t="shared" si="63"/>
        <v>0</v>
      </c>
    </row>
    <row r="71" spans="1:12" s="100" customFormat="1" ht="15.5" customHeight="1" x14ac:dyDescent="0.35">
      <c r="A71" s="109" t="s">
        <v>121</v>
      </c>
      <c r="B71" s="110" t="s">
        <v>209</v>
      </c>
      <c r="C71" s="111"/>
      <c r="D71" s="112" t="s">
        <v>15</v>
      </c>
      <c r="E71" s="113">
        <v>4</v>
      </c>
      <c r="F71" s="62"/>
      <c r="G71" s="5"/>
      <c r="H71" s="6">
        <f t="shared" si="60"/>
        <v>0</v>
      </c>
      <c r="I71" s="6">
        <f t="shared" si="61"/>
        <v>0</v>
      </c>
      <c r="J71" s="4">
        <f t="shared" si="62"/>
        <v>0</v>
      </c>
      <c r="K71" s="6">
        <f>(F71+G71)*(1+RESUMO!$P$7)</f>
        <v>0</v>
      </c>
      <c r="L71" s="6">
        <f t="shared" si="63"/>
        <v>0</v>
      </c>
    </row>
    <row r="72" spans="1:12" s="100" customFormat="1" ht="15.5" x14ac:dyDescent="0.35">
      <c r="A72" s="101">
        <v>14</v>
      </c>
      <c r="B72" s="102" t="s">
        <v>210</v>
      </c>
      <c r="C72" s="103"/>
      <c r="D72" s="114"/>
      <c r="E72" s="105"/>
      <c r="F72" s="63"/>
      <c r="G72" s="3"/>
      <c r="H72" s="108">
        <f>SUBTOTAL(9,H73:H78)</f>
        <v>0</v>
      </c>
      <c r="I72" s="108">
        <f>SUBTOTAL(9,I73:I78)</f>
        <v>0</v>
      </c>
      <c r="J72" s="108">
        <f>SUBTOTAL(9,J73:J78)</f>
        <v>0</v>
      </c>
      <c r="K72" s="108"/>
      <c r="L72" s="108">
        <f>SUBTOTAL(9,L73:L78)</f>
        <v>0</v>
      </c>
    </row>
    <row r="73" spans="1:12" s="100" customFormat="1" ht="15.5" customHeight="1" x14ac:dyDescent="0.35">
      <c r="A73" s="115"/>
      <c r="B73" s="116" t="s">
        <v>211</v>
      </c>
      <c r="C73" s="117"/>
      <c r="D73" s="118"/>
      <c r="E73" s="119"/>
      <c r="F73" s="64"/>
      <c r="G73" s="60"/>
      <c r="H73" s="120"/>
      <c r="I73" s="120"/>
      <c r="J73" s="120"/>
      <c r="K73" s="61"/>
      <c r="L73" s="120"/>
    </row>
    <row r="74" spans="1:12" s="100" customFormat="1" ht="31" customHeight="1" x14ac:dyDescent="0.35">
      <c r="A74" s="109" t="s">
        <v>122</v>
      </c>
      <c r="B74" s="110" t="s">
        <v>212</v>
      </c>
      <c r="C74" s="111" t="s">
        <v>213</v>
      </c>
      <c r="D74" s="112" t="s">
        <v>15</v>
      </c>
      <c r="E74" s="113">
        <v>1</v>
      </c>
      <c r="F74" s="62"/>
      <c r="G74" s="5"/>
      <c r="H74" s="6">
        <f t="shared" ref="H74:H78" si="64">E74*F74</f>
        <v>0</v>
      </c>
      <c r="I74" s="6">
        <f t="shared" ref="I74:I78" si="65">E74*G74</f>
        <v>0</v>
      </c>
      <c r="J74" s="4">
        <f t="shared" ref="J74:J78" si="66">H74+I74</f>
        <v>0</v>
      </c>
      <c r="K74" s="6">
        <f>(F74+G74)*(1+RESUMO!$P$7)</f>
        <v>0</v>
      </c>
      <c r="L74" s="6">
        <f t="shared" ref="L74:L78" si="67">E74*K74</f>
        <v>0</v>
      </c>
    </row>
    <row r="75" spans="1:12" s="100" customFormat="1" ht="15.5" x14ac:dyDescent="0.35">
      <c r="A75" s="109" t="s">
        <v>123</v>
      </c>
      <c r="B75" s="110" t="s">
        <v>214</v>
      </c>
      <c r="C75" s="111"/>
      <c r="D75" s="112" t="s">
        <v>15</v>
      </c>
      <c r="E75" s="113">
        <v>1</v>
      </c>
      <c r="F75" s="62"/>
      <c r="G75" s="5"/>
      <c r="H75" s="6">
        <f t="shared" si="64"/>
        <v>0</v>
      </c>
      <c r="I75" s="6">
        <f t="shared" si="65"/>
        <v>0</v>
      </c>
      <c r="J75" s="4">
        <f t="shared" si="66"/>
        <v>0</v>
      </c>
      <c r="K75" s="6">
        <f>(F75+G75)*(1+RESUMO!$P$7)</f>
        <v>0</v>
      </c>
      <c r="L75" s="6">
        <f t="shared" si="67"/>
        <v>0</v>
      </c>
    </row>
    <row r="76" spans="1:12" s="100" customFormat="1" ht="15.5" customHeight="1" x14ac:dyDescent="0.35">
      <c r="A76" s="109" t="s">
        <v>124</v>
      </c>
      <c r="B76" s="110" t="s">
        <v>215</v>
      </c>
      <c r="C76" s="111"/>
      <c r="D76" s="112" t="s">
        <v>15</v>
      </c>
      <c r="E76" s="113">
        <v>1</v>
      </c>
      <c r="F76" s="62"/>
      <c r="G76" s="5"/>
      <c r="H76" s="6">
        <f t="shared" si="64"/>
        <v>0</v>
      </c>
      <c r="I76" s="6">
        <f t="shared" si="65"/>
        <v>0</v>
      </c>
      <c r="J76" s="4">
        <f t="shared" si="66"/>
        <v>0</v>
      </c>
      <c r="K76" s="6">
        <f>(F76+G76)*(1+RESUMO!$P$7)</f>
        <v>0</v>
      </c>
      <c r="L76" s="6">
        <f t="shared" si="67"/>
        <v>0</v>
      </c>
    </row>
    <row r="77" spans="1:12" s="100" customFormat="1" ht="15.5" customHeight="1" x14ac:dyDescent="0.35">
      <c r="A77" s="109" t="s">
        <v>125</v>
      </c>
      <c r="B77" s="110" t="s">
        <v>216</v>
      </c>
      <c r="C77" s="111"/>
      <c r="D77" s="112" t="s">
        <v>15</v>
      </c>
      <c r="E77" s="113">
        <v>1</v>
      </c>
      <c r="F77" s="62"/>
      <c r="G77" s="5"/>
      <c r="H77" s="6">
        <f t="shared" si="64"/>
        <v>0</v>
      </c>
      <c r="I77" s="6">
        <f t="shared" si="65"/>
        <v>0</v>
      </c>
      <c r="J77" s="4">
        <f t="shared" si="66"/>
        <v>0</v>
      </c>
      <c r="K77" s="6">
        <f>(F77+G77)*(1+RESUMO!$P$7)</f>
        <v>0</v>
      </c>
      <c r="L77" s="6">
        <f t="shared" si="67"/>
        <v>0</v>
      </c>
    </row>
    <row r="78" spans="1:12" s="100" customFormat="1" ht="15.5" customHeight="1" x14ac:dyDescent="0.35">
      <c r="A78" s="109" t="s">
        <v>126</v>
      </c>
      <c r="B78" s="110" t="s">
        <v>217</v>
      </c>
      <c r="C78" s="111"/>
      <c r="D78" s="112" t="s">
        <v>15</v>
      </c>
      <c r="E78" s="113">
        <v>1</v>
      </c>
      <c r="F78" s="62"/>
      <c r="G78" s="5"/>
      <c r="H78" s="6">
        <f t="shared" si="64"/>
        <v>0</v>
      </c>
      <c r="I78" s="6">
        <f t="shared" si="65"/>
        <v>0</v>
      </c>
      <c r="J78" s="4">
        <f t="shared" si="66"/>
        <v>0</v>
      </c>
      <c r="K78" s="6">
        <f>(F78+G78)*(1+RESUMO!$P$7)</f>
        <v>0</v>
      </c>
      <c r="L78" s="6">
        <f t="shared" si="67"/>
        <v>0</v>
      </c>
    </row>
    <row r="79" spans="1:12" s="100" customFormat="1" ht="15.5" x14ac:dyDescent="0.35">
      <c r="A79" s="101">
        <v>15</v>
      </c>
      <c r="B79" s="102" t="s">
        <v>218</v>
      </c>
      <c r="C79" s="103"/>
      <c r="D79" s="114"/>
      <c r="E79" s="105"/>
      <c r="F79" s="63"/>
      <c r="G79" s="3"/>
      <c r="H79" s="108">
        <f>SUBTOTAL(9,H80:H84)</f>
        <v>0</v>
      </c>
      <c r="I79" s="108">
        <f>SUBTOTAL(9,I80:I84)</f>
        <v>0</v>
      </c>
      <c r="J79" s="108">
        <f>SUBTOTAL(9,J80:J84)</f>
        <v>0</v>
      </c>
      <c r="K79" s="108"/>
      <c r="L79" s="108">
        <f>SUBTOTAL(9,L80:L84)</f>
        <v>0</v>
      </c>
    </row>
    <row r="80" spans="1:12" s="100" customFormat="1" ht="15.5" customHeight="1" x14ac:dyDescent="0.35">
      <c r="A80" s="115"/>
      <c r="B80" s="116" t="s">
        <v>219</v>
      </c>
      <c r="C80" s="117"/>
      <c r="D80" s="118"/>
      <c r="E80" s="119"/>
      <c r="F80" s="64"/>
      <c r="G80" s="60"/>
      <c r="H80" s="120"/>
      <c r="I80" s="120"/>
      <c r="J80" s="120"/>
      <c r="K80" s="61"/>
      <c r="L80" s="120"/>
    </row>
    <row r="81" spans="1:12" s="100" customFormat="1" ht="15.5" customHeight="1" x14ac:dyDescent="0.35">
      <c r="A81" s="109" t="s">
        <v>127</v>
      </c>
      <c r="B81" s="110" t="s">
        <v>220</v>
      </c>
      <c r="C81" s="111" t="s">
        <v>221</v>
      </c>
      <c r="D81" s="112" t="s">
        <v>35</v>
      </c>
      <c r="E81" s="113">
        <v>1.0920000000000001</v>
      </c>
      <c r="F81" s="62"/>
      <c r="G81" s="5"/>
      <c r="H81" s="6">
        <f t="shared" ref="H81:H84" si="68">E81*F81</f>
        <v>0</v>
      </c>
      <c r="I81" s="6">
        <f t="shared" ref="I81:I84" si="69">E81*G81</f>
        <v>0</v>
      </c>
      <c r="J81" s="4">
        <f t="shared" ref="J81:J84" si="70">H81+I81</f>
        <v>0</v>
      </c>
      <c r="K81" s="6">
        <f>(F81+G81)*(1+RESUMO!$P$7)</f>
        <v>0</v>
      </c>
      <c r="L81" s="6">
        <f t="shared" ref="L81:L84" si="71">E81*K81</f>
        <v>0</v>
      </c>
    </row>
    <row r="82" spans="1:12" s="100" customFormat="1" ht="31" x14ac:dyDescent="0.35">
      <c r="A82" s="109" t="s">
        <v>128</v>
      </c>
      <c r="B82" s="110" t="s">
        <v>222</v>
      </c>
      <c r="C82" s="111" t="s">
        <v>223</v>
      </c>
      <c r="D82" s="112" t="s">
        <v>35</v>
      </c>
      <c r="E82" s="113">
        <v>0.47599999999999998</v>
      </c>
      <c r="F82" s="62"/>
      <c r="G82" s="5"/>
      <c r="H82" s="6">
        <f t="shared" si="68"/>
        <v>0</v>
      </c>
      <c r="I82" s="6">
        <f t="shared" si="69"/>
        <v>0</v>
      </c>
      <c r="J82" s="4">
        <f t="shared" si="70"/>
        <v>0</v>
      </c>
      <c r="K82" s="6">
        <f>(F82+G82)*(1+RESUMO!$P$7)</f>
        <v>0</v>
      </c>
      <c r="L82" s="6">
        <f t="shared" si="71"/>
        <v>0</v>
      </c>
    </row>
    <row r="83" spans="1:12" s="100" customFormat="1" ht="31" x14ac:dyDescent="0.35">
      <c r="A83" s="109" t="s">
        <v>129</v>
      </c>
      <c r="B83" s="110" t="s">
        <v>224</v>
      </c>
      <c r="C83" s="111" t="s">
        <v>225</v>
      </c>
      <c r="D83" s="112" t="s">
        <v>35</v>
      </c>
      <c r="E83" s="113">
        <v>9.5199999999999993E-2</v>
      </c>
      <c r="F83" s="62"/>
      <c r="G83" s="5"/>
      <c r="H83" s="6">
        <f t="shared" si="68"/>
        <v>0</v>
      </c>
      <c r="I83" s="6">
        <f t="shared" si="69"/>
        <v>0</v>
      </c>
      <c r="J83" s="4">
        <f t="shared" si="70"/>
        <v>0</v>
      </c>
      <c r="K83" s="6">
        <f>(F83+G83)*(1+RESUMO!$P$7)</f>
        <v>0</v>
      </c>
      <c r="L83" s="6">
        <f t="shared" si="71"/>
        <v>0</v>
      </c>
    </row>
    <row r="84" spans="1:12" s="100" customFormat="1" ht="31" x14ac:dyDescent="0.35">
      <c r="A84" s="109" t="s">
        <v>130</v>
      </c>
      <c r="B84" s="110" t="s">
        <v>226</v>
      </c>
      <c r="C84" s="111" t="s">
        <v>227</v>
      </c>
      <c r="D84" s="112" t="s">
        <v>35</v>
      </c>
      <c r="E84" s="113">
        <v>0.22800000000000004</v>
      </c>
      <c r="F84" s="62"/>
      <c r="G84" s="5"/>
      <c r="H84" s="6">
        <f t="shared" si="68"/>
        <v>0</v>
      </c>
      <c r="I84" s="6">
        <f t="shared" si="69"/>
        <v>0</v>
      </c>
      <c r="J84" s="4">
        <f t="shared" si="70"/>
        <v>0</v>
      </c>
      <c r="K84" s="6">
        <f>(F84+G84)*(1+RESUMO!$P$7)</f>
        <v>0</v>
      </c>
      <c r="L84" s="6">
        <f t="shared" si="71"/>
        <v>0</v>
      </c>
    </row>
    <row r="85" spans="1:12" ht="36.75" customHeight="1" x14ac:dyDescent="0.35">
      <c r="A85" s="121"/>
      <c r="B85" s="122" t="s">
        <v>250</v>
      </c>
      <c r="C85" s="122"/>
      <c r="D85" s="122"/>
      <c r="E85" s="122"/>
      <c r="F85" s="122"/>
      <c r="G85" s="122"/>
      <c r="H85" s="7">
        <f>SUBTOTAL(9,H11:H84)</f>
        <v>0</v>
      </c>
      <c r="I85" s="7">
        <f t="shared" ref="I85:J85" si="72">SUBTOTAL(9,I11:I84)</f>
        <v>0</v>
      </c>
      <c r="J85" s="7">
        <f t="shared" si="72"/>
        <v>0</v>
      </c>
      <c r="K85" s="7"/>
      <c r="L85" s="7">
        <f>SUBTOTAL(9,L11:L84)</f>
        <v>0</v>
      </c>
    </row>
    <row r="86" spans="1:12" s="100" customFormat="1" ht="62" x14ac:dyDescent="0.35">
      <c r="A86" s="91" t="s">
        <v>8</v>
      </c>
      <c r="B86" s="92" t="s">
        <v>4</v>
      </c>
      <c r="C86" s="92" t="s">
        <v>7</v>
      </c>
      <c r="D86" s="92" t="s">
        <v>6</v>
      </c>
      <c r="E86" s="92" t="s">
        <v>54</v>
      </c>
      <c r="F86" s="93" t="s">
        <v>55</v>
      </c>
      <c r="G86" s="92" t="s">
        <v>56</v>
      </c>
      <c r="H86" s="92" t="s">
        <v>57</v>
      </c>
      <c r="I86" s="92" t="s">
        <v>58</v>
      </c>
      <c r="J86" s="92" t="s">
        <v>59</v>
      </c>
      <c r="K86" s="92" t="s">
        <v>60</v>
      </c>
      <c r="L86" s="94" t="s">
        <v>61</v>
      </c>
    </row>
    <row r="87" spans="1:12" s="100" customFormat="1" ht="15.5" x14ac:dyDescent="0.35">
      <c r="A87" s="97" t="s">
        <v>131</v>
      </c>
      <c r="B87" s="98"/>
      <c r="C87" s="98"/>
      <c r="D87" s="98"/>
      <c r="E87" s="98"/>
      <c r="F87" s="98"/>
      <c r="G87" s="98"/>
      <c r="H87" s="98"/>
      <c r="I87" s="98"/>
      <c r="J87" s="98"/>
      <c r="K87" s="98"/>
      <c r="L87" s="98"/>
    </row>
    <row r="88" spans="1:12" s="100" customFormat="1" ht="15.5" x14ac:dyDescent="0.35">
      <c r="A88" s="101">
        <v>16</v>
      </c>
      <c r="B88" s="102" t="s">
        <v>228</v>
      </c>
      <c r="C88" s="103" t="s">
        <v>229</v>
      </c>
      <c r="D88" s="114"/>
      <c r="E88" s="105"/>
      <c r="F88" s="63"/>
      <c r="G88" s="3"/>
      <c r="H88" s="108">
        <f>SUBTOTAL(9,H89:H91)</f>
        <v>0</v>
      </c>
      <c r="I88" s="108">
        <f>SUBTOTAL(9,I89:I91)</f>
        <v>0</v>
      </c>
      <c r="J88" s="108">
        <f>SUBTOTAL(9,J89:J91)</f>
        <v>0</v>
      </c>
      <c r="K88" s="108"/>
      <c r="L88" s="108">
        <f>SUBTOTAL(9,L89:L91)</f>
        <v>0</v>
      </c>
    </row>
    <row r="89" spans="1:12" s="100" customFormat="1" ht="15.5" customHeight="1" x14ac:dyDescent="0.35">
      <c r="A89" s="115"/>
      <c r="B89" s="116" t="s">
        <v>230</v>
      </c>
      <c r="C89" s="117"/>
      <c r="D89" s="118"/>
      <c r="E89" s="119"/>
      <c r="F89" s="64"/>
      <c r="G89" s="60"/>
      <c r="H89" s="120"/>
      <c r="I89" s="120"/>
      <c r="J89" s="120"/>
      <c r="K89" s="61"/>
      <c r="L89" s="120"/>
    </row>
    <row r="90" spans="1:12" s="100" customFormat="1" ht="15.5" x14ac:dyDescent="0.35">
      <c r="A90" s="109" t="s">
        <v>132</v>
      </c>
      <c r="B90" s="110" t="s">
        <v>148</v>
      </c>
      <c r="C90" s="111"/>
      <c r="D90" s="112" t="s">
        <v>15</v>
      </c>
      <c r="E90" s="113">
        <v>0.5</v>
      </c>
      <c r="F90" s="62"/>
      <c r="G90" s="5"/>
      <c r="H90" s="6">
        <f t="shared" ref="H90:H91" si="73">E90*F90</f>
        <v>0</v>
      </c>
      <c r="I90" s="6">
        <f t="shared" ref="I90:I91" si="74">E90*G90</f>
        <v>0</v>
      </c>
      <c r="J90" s="4">
        <f t="shared" ref="J90:J91" si="75">H90+I90</f>
        <v>0</v>
      </c>
      <c r="K90" s="6">
        <f>(F90+G90)*(1+RESUMO!$P$8)</f>
        <v>0</v>
      </c>
      <c r="L90" s="6">
        <f t="shared" ref="L90:L91" si="76">E90*K90</f>
        <v>0</v>
      </c>
    </row>
    <row r="91" spans="1:12" s="100" customFormat="1" ht="31" x14ac:dyDescent="0.35">
      <c r="A91" s="109" t="s">
        <v>133</v>
      </c>
      <c r="B91" s="110" t="s">
        <v>231</v>
      </c>
      <c r="C91" s="111" t="s">
        <v>232</v>
      </c>
      <c r="D91" s="112" t="s">
        <v>15</v>
      </c>
      <c r="E91" s="113">
        <v>1</v>
      </c>
      <c r="F91" s="62"/>
      <c r="G91" s="5"/>
      <c r="H91" s="6">
        <f t="shared" si="73"/>
        <v>0</v>
      </c>
      <c r="I91" s="6">
        <f t="shared" si="74"/>
        <v>0</v>
      </c>
      <c r="J91" s="4">
        <f t="shared" si="75"/>
        <v>0</v>
      </c>
      <c r="K91" s="6">
        <f>(F91+G91)*(1+RESUMO!$P$8)</f>
        <v>0</v>
      </c>
      <c r="L91" s="6">
        <f t="shared" si="76"/>
        <v>0</v>
      </c>
    </row>
    <row r="92" spans="1:12" s="100" customFormat="1" ht="15.5" x14ac:dyDescent="0.35">
      <c r="A92" s="101">
        <v>17</v>
      </c>
      <c r="B92" s="102" t="s">
        <v>233</v>
      </c>
      <c r="C92" s="103" t="s">
        <v>234</v>
      </c>
      <c r="D92" s="114"/>
      <c r="E92" s="105"/>
      <c r="F92" s="63"/>
      <c r="G92" s="3"/>
      <c r="H92" s="108">
        <f>SUBTOTAL(9,H93:H98)</f>
        <v>0</v>
      </c>
      <c r="I92" s="108">
        <f>SUBTOTAL(9,I93:I98)</f>
        <v>0</v>
      </c>
      <c r="J92" s="108">
        <f>SUBTOTAL(9,J93:J98)</f>
        <v>0</v>
      </c>
      <c r="K92" s="108"/>
      <c r="L92" s="108">
        <f>SUBTOTAL(9,L93:L98)</f>
        <v>0</v>
      </c>
    </row>
    <row r="93" spans="1:12" s="100" customFormat="1" ht="15.5" customHeight="1" x14ac:dyDescent="0.35">
      <c r="A93" s="115"/>
      <c r="B93" s="116" t="s">
        <v>235</v>
      </c>
      <c r="C93" s="117"/>
      <c r="D93" s="118"/>
      <c r="E93" s="119"/>
      <c r="F93" s="64"/>
      <c r="G93" s="60"/>
      <c r="H93" s="120"/>
      <c r="I93" s="120"/>
      <c r="J93" s="120"/>
      <c r="K93" s="61"/>
      <c r="L93" s="120"/>
    </row>
    <row r="94" spans="1:12" s="100" customFormat="1" ht="15.5" x14ac:dyDescent="0.35">
      <c r="A94" s="109" t="s">
        <v>134</v>
      </c>
      <c r="B94" s="110" t="s">
        <v>148</v>
      </c>
      <c r="C94" s="111"/>
      <c r="D94" s="112" t="s">
        <v>15</v>
      </c>
      <c r="E94" s="113">
        <v>1</v>
      </c>
      <c r="F94" s="62"/>
      <c r="G94" s="5"/>
      <c r="H94" s="6">
        <f t="shared" ref="H94:H98" si="77">E94*F94</f>
        <v>0</v>
      </c>
      <c r="I94" s="6">
        <f t="shared" ref="I94:I98" si="78">E94*G94</f>
        <v>0</v>
      </c>
      <c r="J94" s="4">
        <f t="shared" ref="J94:J98" si="79">H94+I94</f>
        <v>0</v>
      </c>
      <c r="K94" s="6">
        <f>(F94+G94)*(1+RESUMO!$P$8)</f>
        <v>0</v>
      </c>
      <c r="L94" s="6">
        <f t="shared" ref="L94:L98" si="80">E94*K94</f>
        <v>0</v>
      </c>
    </row>
    <row r="95" spans="1:12" s="100" customFormat="1" ht="15.5" customHeight="1" x14ac:dyDescent="0.35">
      <c r="A95" s="109" t="s">
        <v>135</v>
      </c>
      <c r="B95" s="110" t="s">
        <v>236</v>
      </c>
      <c r="C95" s="111" t="s">
        <v>237</v>
      </c>
      <c r="D95" s="112" t="s">
        <v>15</v>
      </c>
      <c r="E95" s="113">
        <v>1</v>
      </c>
      <c r="F95" s="62"/>
      <c r="G95" s="5"/>
      <c r="H95" s="6">
        <f t="shared" si="77"/>
        <v>0</v>
      </c>
      <c r="I95" s="6">
        <f t="shared" si="78"/>
        <v>0</v>
      </c>
      <c r="J95" s="4">
        <f t="shared" si="79"/>
        <v>0</v>
      </c>
      <c r="K95" s="6">
        <f>(F95+G95)*(1+RESUMO!$P$8)</f>
        <v>0</v>
      </c>
      <c r="L95" s="6">
        <f t="shared" si="80"/>
        <v>0</v>
      </c>
    </row>
    <row r="96" spans="1:12" s="100" customFormat="1" ht="31" customHeight="1" x14ac:dyDescent="0.35">
      <c r="A96" s="109" t="s">
        <v>136</v>
      </c>
      <c r="B96" s="110" t="s">
        <v>238</v>
      </c>
      <c r="C96" s="111" t="s">
        <v>239</v>
      </c>
      <c r="D96" s="112" t="s">
        <v>15</v>
      </c>
      <c r="E96" s="113">
        <v>1</v>
      </c>
      <c r="F96" s="62"/>
      <c r="G96" s="5"/>
      <c r="H96" s="6">
        <f t="shared" si="77"/>
        <v>0</v>
      </c>
      <c r="I96" s="6">
        <f t="shared" si="78"/>
        <v>0</v>
      </c>
      <c r="J96" s="4">
        <f t="shared" si="79"/>
        <v>0</v>
      </c>
      <c r="K96" s="6">
        <f>(F96+G96)*(1+RESUMO!$P$8)</f>
        <v>0</v>
      </c>
      <c r="L96" s="6">
        <f t="shared" si="80"/>
        <v>0</v>
      </c>
    </row>
    <row r="97" spans="1:12" s="100" customFormat="1" ht="31" x14ac:dyDescent="0.35">
      <c r="A97" s="109" t="s">
        <v>137</v>
      </c>
      <c r="B97" s="110" t="s">
        <v>240</v>
      </c>
      <c r="C97" s="111" t="s">
        <v>241</v>
      </c>
      <c r="D97" s="112" t="s">
        <v>15</v>
      </c>
      <c r="E97" s="113">
        <v>4</v>
      </c>
      <c r="F97" s="62"/>
      <c r="G97" s="5"/>
      <c r="H97" s="6">
        <f t="shared" si="77"/>
        <v>0</v>
      </c>
      <c r="I97" s="6">
        <f t="shared" si="78"/>
        <v>0</v>
      </c>
      <c r="J97" s="4">
        <f t="shared" si="79"/>
        <v>0</v>
      </c>
      <c r="K97" s="6">
        <f>(F97+G97)*(1+RESUMO!$P$8)</f>
        <v>0</v>
      </c>
      <c r="L97" s="6">
        <f t="shared" si="80"/>
        <v>0</v>
      </c>
    </row>
    <row r="98" spans="1:12" s="100" customFormat="1" ht="15.5" customHeight="1" x14ac:dyDescent="0.35">
      <c r="A98" s="109" t="s">
        <v>138</v>
      </c>
      <c r="B98" s="110" t="s">
        <v>242</v>
      </c>
      <c r="C98" s="111"/>
      <c r="D98" s="112" t="s">
        <v>15</v>
      </c>
      <c r="E98" s="113">
        <v>16</v>
      </c>
      <c r="F98" s="62"/>
      <c r="G98" s="5"/>
      <c r="H98" s="6">
        <f t="shared" si="77"/>
        <v>0</v>
      </c>
      <c r="I98" s="6">
        <f t="shared" si="78"/>
        <v>0</v>
      </c>
      <c r="J98" s="4">
        <f t="shared" si="79"/>
        <v>0</v>
      </c>
      <c r="K98" s="6">
        <f>(F98+G98)*(1+RESUMO!$P$8)</f>
        <v>0</v>
      </c>
      <c r="L98" s="6">
        <f t="shared" si="80"/>
        <v>0</v>
      </c>
    </row>
    <row r="99" spans="1:12" s="100" customFormat="1" ht="15.5" x14ac:dyDescent="0.35">
      <c r="A99" s="101">
        <v>18</v>
      </c>
      <c r="B99" s="102" t="s">
        <v>243</v>
      </c>
      <c r="C99" s="103" t="s">
        <v>244</v>
      </c>
      <c r="D99" s="114"/>
      <c r="E99" s="105"/>
      <c r="F99" s="63"/>
      <c r="G99" s="3"/>
      <c r="H99" s="108">
        <f>SUBTOTAL(9,H100:H100)</f>
        <v>0</v>
      </c>
      <c r="I99" s="108">
        <f>SUBTOTAL(9,I100:I100)</f>
        <v>0</v>
      </c>
      <c r="J99" s="108">
        <f>SUBTOTAL(9,J100:J100)</f>
        <v>0</v>
      </c>
      <c r="K99" s="108"/>
      <c r="L99" s="108">
        <f>SUBTOTAL(9,L100:L100)</f>
        <v>0</v>
      </c>
    </row>
    <row r="100" spans="1:12" s="100" customFormat="1" ht="15.5" customHeight="1" x14ac:dyDescent="0.35">
      <c r="A100" s="109" t="s">
        <v>139</v>
      </c>
      <c r="B100" s="110" t="s">
        <v>245</v>
      </c>
      <c r="C100" s="111"/>
      <c r="D100" s="112" t="s">
        <v>15</v>
      </c>
      <c r="E100" s="113">
        <v>4</v>
      </c>
      <c r="F100" s="62"/>
      <c r="G100" s="5"/>
      <c r="H100" s="6">
        <f t="shared" ref="H100" si="81">E100*F100</f>
        <v>0</v>
      </c>
      <c r="I100" s="6">
        <f t="shared" ref="I100" si="82">E100*G100</f>
        <v>0</v>
      </c>
      <c r="J100" s="4">
        <f t="shared" ref="J100" si="83">H100+I100</f>
        <v>0</v>
      </c>
      <c r="K100" s="6">
        <f>(F100+G100)*(1+RESUMO!$P$8)</f>
        <v>0</v>
      </c>
      <c r="L100" s="6">
        <f t="shared" ref="L100" si="84">E100*K100</f>
        <v>0</v>
      </c>
    </row>
    <row r="101" spans="1:12" ht="36.75" customHeight="1" x14ac:dyDescent="0.35">
      <c r="A101" s="121"/>
      <c r="B101" s="122" t="s">
        <v>249</v>
      </c>
      <c r="C101" s="122"/>
      <c r="D101" s="122"/>
      <c r="E101" s="122"/>
      <c r="F101" s="122"/>
      <c r="G101" s="122"/>
      <c r="H101" s="7">
        <f>SUBTOTAL(9,H88:H100)</f>
        <v>0</v>
      </c>
      <c r="I101" s="7">
        <f>SUBTOTAL(9,I88:I100)</f>
        <v>0</v>
      </c>
      <c r="J101" s="7">
        <f>SUBTOTAL(9,J88:J100)</f>
        <v>0</v>
      </c>
      <c r="K101" s="7"/>
      <c r="L101" s="7">
        <f>SUBTOTAL(9,L88:L100)</f>
        <v>0</v>
      </c>
    </row>
    <row r="102" spans="1:12" ht="36.75" customHeight="1" x14ac:dyDescent="0.35">
      <c r="A102" s="121"/>
      <c r="B102" s="122" t="s">
        <v>9</v>
      </c>
      <c r="C102" s="122"/>
      <c r="D102" s="122"/>
      <c r="E102" s="122"/>
      <c r="F102" s="122"/>
      <c r="G102" s="122"/>
      <c r="H102" s="7">
        <f>H85+H101</f>
        <v>0</v>
      </c>
      <c r="I102" s="7">
        <f>I85+I101</f>
        <v>0</v>
      </c>
      <c r="J102" s="7">
        <f>J85+J101</f>
        <v>0</v>
      </c>
      <c r="K102" s="7"/>
      <c r="L102" s="7">
        <f>L85+L101</f>
        <v>0</v>
      </c>
    </row>
    <row r="104" spans="1:12" ht="18" customHeight="1" x14ac:dyDescent="0.35">
      <c r="I104" s="124"/>
      <c r="J104" s="124"/>
      <c r="K104" s="124"/>
    </row>
    <row r="105" spans="1:12" ht="18" customHeight="1" x14ac:dyDescent="0.35">
      <c r="I105" s="124"/>
      <c r="J105" s="124"/>
      <c r="K105" s="124"/>
    </row>
  </sheetData>
  <sheetProtection algorithmName="SHA-512" hashValue="/nGP+/HPiLgTsEeAJKrhdhLJAK9Gbdk10nskvGMMzx6qphye3E6umVJKAEKTJWqZeCyk/Ml5rDQPKvkX6FqAmQ==" saltValue="lFlosNO5Rd159HboasEHEQ==" spinCount="100000" sheet="1" formatCells="0" formatColumns="0" formatRows="0"/>
  <autoFilter ref="A9:L101" xr:uid="{00000000-0001-0000-0100-000000000000}"/>
  <customSheetViews>
    <customSheetView guid="{EC1863A0-3B45-43E6-81CD-D9608D52C52A}" scale="55" showPageBreaks="1" showGridLines="0" fitToPage="1" printArea="1" showAutoFilter="1" view="pageBreakPreview">
      <selection activeCell="AF2" sqref="AF2"/>
      <pageMargins left="0.25" right="0.25" top="0.75" bottom="0.75" header="0.3" footer="0.3"/>
      <printOptions horizontalCentered="1"/>
      <pageSetup paperSize="9" scale="39" fitToHeight="0" orientation="landscape" horizontalDpi="4294967293" verticalDpi="4294967293" r:id="rId1"/>
      <headerFooter alignWithMargins="0">
        <oddFooter>&amp;R&amp;P de &amp;N</oddFooter>
      </headerFooter>
      <autoFilter ref="A11:AA11" xr:uid="{389AB48C-81EE-4948-8277-3FE4CD47526A}">
        <filterColumn colId="0" showButton="0"/>
        <filterColumn colId="1"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2" showButton="0"/>
        <filterColumn colId="23" showButton="0"/>
        <filterColumn colId="25" showButton="0"/>
        <filterColumn colId="26" showButton="0"/>
      </autoFilter>
    </customSheetView>
    <customSheetView guid="{139CDC34-A2AE-4FB8-A6BF-3FCAEDE2A712}" scale="55" showPageBreaks="1" showGridLines="0" fitToPage="1" printArea="1" showAutoFilter="1" view="pageBreakPreview">
      <selection activeCell="A15" sqref="A15:C15"/>
      <pageMargins left="0.25" right="0.25" top="0.75" bottom="0.75" header="0.3" footer="0.3"/>
      <printOptions horizontalCentered="1"/>
      <pageSetup paperSize="9" scale="41" fitToHeight="0" orientation="landscape" horizontalDpi="4294967293" verticalDpi="4294967293" r:id="rId2"/>
      <headerFooter alignWithMargins="0">
        <oddFooter>&amp;R&amp;P de &amp;N</oddFooter>
      </headerFooter>
      <autoFilter ref="A11:AA11" xr:uid="{920DA12E-12D7-46F4-8173-F226B3C1FF6B}">
        <filterColumn colId="0" showButton="0"/>
        <filterColumn colId="1"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2" showButton="0"/>
        <filterColumn colId="23" showButton="0"/>
        <filterColumn colId="25" showButton="0"/>
        <filterColumn colId="26" showButton="0"/>
      </autoFilter>
    </customSheetView>
    <customSheetView guid="{0CCF26D2-015A-48BB-A932-E67ED632CE05}" scale="55" showPageBreaks="1" showGridLines="0" fitToPage="1" printArea="1" showAutoFilter="1" view="pageBreakPreview">
      <selection activeCell="AH6" sqref="AH6"/>
      <pageMargins left="0.25" right="0.25" top="0.75" bottom="0.75" header="0.3" footer="0.3"/>
      <printOptions horizontalCentered="1"/>
      <pageSetup paperSize="9" scale="41" fitToHeight="0" orientation="landscape" horizontalDpi="4294967293" verticalDpi="4294967293" r:id="rId3"/>
      <headerFooter alignWithMargins="0">
        <oddFooter>&amp;R&amp;P de &amp;N</oddFooter>
      </headerFooter>
      <autoFilter ref="A11:AA11" xr:uid="{1F64D4A7-5B05-4DED-AB59-D0DE030ABDDC}">
        <filterColumn colId="0" showButton="0"/>
        <filterColumn colId="1"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2" showButton="0"/>
        <filterColumn colId="23" showButton="0"/>
        <filterColumn colId="25" showButton="0"/>
        <filterColumn colId="26" showButton="0"/>
      </autoFilter>
    </customSheetView>
  </customSheetViews>
  <mergeCells count="14">
    <mergeCell ref="B101:G101"/>
    <mergeCell ref="B85:G85"/>
    <mergeCell ref="C2:K2"/>
    <mergeCell ref="C4:F4"/>
    <mergeCell ref="C3:K3"/>
    <mergeCell ref="C5:F5"/>
    <mergeCell ref="B102:G102"/>
    <mergeCell ref="A1:B7"/>
    <mergeCell ref="G4:J4"/>
    <mergeCell ref="G5:J5"/>
    <mergeCell ref="K6:L7"/>
    <mergeCell ref="C6:J6"/>
    <mergeCell ref="C7:J7"/>
    <mergeCell ref="C1:L1"/>
  </mergeCells>
  <phoneticPr fontId="4" type="noConversion"/>
  <printOptions horizontalCentered="1"/>
  <pageMargins left="0.25" right="0.25" top="0.75" bottom="0.75" header="0.3" footer="0.3"/>
  <pageSetup paperSize="9" scale="47" fitToHeight="0" orientation="landscape" horizontalDpi="4294967293" verticalDpi="4294967293" r:id="rId4"/>
  <headerFooter alignWithMargins="0">
    <oddFooter>&amp;R&amp;P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CED18-F511-45DB-AE81-907142F24173}">
  <sheetPr>
    <outlinePr summaryBelow="0"/>
    <pageSetUpPr fitToPage="1"/>
  </sheetPr>
  <dimension ref="A1:L46"/>
  <sheetViews>
    <sheetView showGridLines="0" zoomScale="60" zoomScaleNormal="60" zoomScaleSheetLayoutView="100" workbookViewId="0">
      <pane ySplit="9" topLeftCell="A10" activePane="bottomLeft" state="frozen"/>
      <selection pane="bottomLeft" activeCell="F17" sqref="F17"/>
    </sheetView>
  </sheetViews>
  <sheetFormatPr defaultColWidth="6.7265625" defaultRowHeight="18" customHeight="1" x14ac:dyDescent="0.35"/>
  <cols>
    <col min="1" max="1" width="11.453125" style="74" customWidth="1"/>
    <col min="2" max="2" width="88.6328125" style="74" customWidth="1"/>
    <col min="3" max="3" width="22.7265625" style="74" customWidth="1"/>
    <col min="4" max="5" width="14.26953125" style="74" customWidth="1"/>
    <col min="6" max="6" width="20" style="74" customWidth="1"/>
    <col min="7" max="7" width="20" style="123" customWidth="1"/>
    <col min="8" max="12" width="20" style="74" customWidth="1"/>
    <col min="13" max="16384" width="6.7265625" style="74"/>
  </cols>
  <sheetData>
    <row r="1" spans="1:12" ht="19.5" customHeight="1" x14ac:dyDescent="0.35">
      <c r="A1" s="29" t="s">
        <v>50</v>
      </c>
      <c r="B1" s="30"/>
      <c r="C1" s="71" t="s">
        <v>51</v>
      </c>
      <c r="D1" s="72"/>
      <c r="E1" s="72"/>
      <c r="F1" s="72"/>
      <c r="G1" s="72"/>
      <c r="H1" s="72"/>
      <c r="I1" s="72"/>
      <c r="J1" s="72"/>
      <c r="K1" s="72"/>
      <c r="L1" s="73"/>
    </row>
    <row r="2" spans="1:12" ht="19.5" customHeight="1" x14ac:dyDescent="0.35">
      <c r="A2" s="31"/>
      <c r="B2" s="32"/>
      <c r="C2" s="75" t="s">
        <v>52</v>
      </c>
      <c r="D2" s="76"/>
      <c r="E2" s="76"/>
      <c r="F2" s="76"/>
      <c r="G2" s="76"/>
      <c r="H2" s="76"/>
      <c r="I2" s="76"/>
      <c r="J2" s="76"/>
      <c r="K2" s="77"/>
      <c r="L2" s="78" t="s">
        <v>1</v>
      </c>
    </row>
    <row r="3" spans="1:12" ht="19.5" customHeight="1" x14ac:dyDescent="0.35">
      <c r="A3" s="31"/>
      <c r="B3" s="32"/>
      <c r="C3" s="26"/>
      <c r="D3" s="27"/>
      <c r="E3" s="27"/>
      <c r="F3" s="27"/>
      <c r="G3" s="27"/>
      <c r="H3" s="27"/>
      <c r="I3" s="27"/>
      <c r="J3" s="27"/>
      <c r="K3" s="28"/>
      <c r="L3" s="1"/>
    </row>
    <row r="4" spans="1:12" ht="19.5" customHeight="1" x14ac:dyDescent="0.35">
      <c r="A4" s="31"/>
      <c r="B4" s="32"/>
      <c r="C4" s="75" t="s">
        <v>0</v>
      </c>
      <c r="D4" s="76"/>
      <c r="E4" s="76"/>
      <c r="F4" s="77"/>
      <c r="G4" s="75" t="s">
        <v>5</v>
      </c>
      <c r="H4" s="76"/>
      <c r="I4" s="76"/>
      <c r="J4" s="77"/>
      <c r="K4" s="78" t="s">
        <v>2</v>
      </c>
      <c r="L4" s="82" t="s">
        <v>10</v>
      </c>
    </row>
    <row r="5" spans="1:12" ht="19.5" customHeight="1" x14ac:dyDescent="0.35">
      <c r="A5" s="31"/>
      <c r="B5" s="32"/>
      <c r="C5" s="79" t="s">
        <v>253</v>
      </c>
      <c r="D5" s="80"/>
      <c r="E5" s="80"/>
      <c r="F5" s="81"/>
      <c r="G5" s="79" t="s">
        <v>316</v>
      </c>
      <c r="H5" s="80"/>
      <c r="I5" s="80"/>
      <c r="J5" s="81"/>
      <c r="K5" s="83">
        <v>1</v>
      </c>
      <c r="L5" s="84" t="s">
        <v>260</v>
      </c>
    </row>
    <row r="6" spans="1:12" ht="19.5" customHeight="1" x14ac:dyDescent="0.35">
      <c r="A6" s="31"/>
      <c r="B6" s="32"/>
      <c r="C6" s="75" t="s">
        <v>3</v>
      </c>
      <c r="D6" s="76"/>
      <c r="E6" s="76"/>
      <c r="F6" s="76"/>
      <c r="G6" s="76"/>
      <c r="H6" s="76"/>
      <c r="I6" s="76"/>
      <c r="J6" s="76"/>
      <c r="K6" s="85" t="s">
        <v>53</v>
      </c>
      <c r="L6" s="86"/>
    </row>
    <row r="7" spans="1:12" ht="47" customHeight="1" x14ac:dyDescent="0.35">
      <c r="A7" s="31"/>
      <c r="B7" s="32"/>
      <c r="C7" s="87" t="str">
        <f>ARQUITETURA!C7</f>
        <v>PRÉDIO A4104 – NOVA ÁREA DE CONVIVÊNCIA
PRÉDIO 41 - CONTROLE DE QUALIDADE FÍSICO-QUÍMICO E BIOLÓGICO</v>
      </c>
      <c r="D7" s="125"/>
      <c r="E7" s="125"/>
      <c r="F7" s="125"/>
      <c r="G7" s="125"/>
      <c r="H7" s="125"/>
      <c r="I7" s="125"/>
      <c r="J7" s="125"/>
      <c r="K7" s="89"/>
      <c r="L7" s="90"/>
    </row>
    <row r="8" spans="1:12" ht="86.25" customHeight="1" x14ac:dyDescent="0.35">
      <c r="A8" s="91" t="s">
        <v>8</v>
      </c>
      <c r="B8" s="92" t="s">
        <v>4</v>
      </c>
      <c r="C8" s="92" t="s">
        <v>7</v>
      </c>
      <c r="D8" s="92" t="s">
        <v>6</v>
      </c>
      <c r="E8" s="92" t="s">
        <v>54</v>
      </c>
      <c r="F8" s="93" t="s">
        <v>55</v>
      </c>
      <c r="G8" s="92" t="s">
        <v>56</v>
      </c>
      <c r="H8" s="92" t="s">
        <v>57</v>
      </c>
      <c r="I8" s="92" t="s">
        <v>58</v>
      </c>
      <c r="J8" s="92" t="s">
        <v>59</v>
      </c>
      <c r="K8" s="92" t="s">
        <v>60</v>
      </c>
      <c r="L8" s="94" t="s">
        <v>61</v>
      </c>
    </row>
    <row r="9" spans="1:12" ht="9.5" customHeight="1" x14ac:dyDescent="0.35">
      <c r="A9" s="95"/>
      <c r="B9" s="95"/>
      <c r="C9" s="95"/>
      <c r="D9" s="95"/>
      <c r="E9" s="95"/>
      <c r="F9" s="96"/>
      <c r="G9" s="95"/>
      <c r="H9" s="95"/>
      <c r="I9" s="95"/>
      <c r="J9" s="95"/>
      <c r="K9" s="95"/>
      <c r="L9" s="95"/>
    </row>
    <row r="10" spans="1:12" s="100" customFormat="1" ht="19.5" customHeight="1" x14ac:dyDescent="0.35">
      <c r="A10" s="97" t="s">
        <v>265</v>
      </c>
      <c r="B10" s="98"/>
      <c r="C10" s="98"/>
      <c r="D10" s="98"/>
      <c r="E10" s="98"/>
      <c r="F10" s="98"/>
      <c r="G10" s="98"/>
      <c r="H10" s="98"/>
      <c r="I10" s="98"/>
      <c r="J10" s="98"/>
      <c r="K10" s="98"/>
      <c r="L10" s="99"/>
    </row>
    <row r="11" spans="1:12" s="100" customFormat="1" ht="15.5" x14ac:dyDescent="0.35">
      <c r="A11" s="101">
        <v>1</v>
      </c>
      <c r="B11" s="126" t="s">
        <v>282</v>
      </c>
      <c r="C11" s="103"/>
      <c r="D11" s="104"/>
      <c r="E11" s="105"/>
      <c r="F11" s="3"/>
      <c r="G11" s="3"/>
      <c r="H11" s="108">
        <f>SUBTOTAL(9,H12:H23)</f>
        <v>0</v>
      </c>
      <c r="I11" s="108">
        <f>SUBTOTAL(9,I12:I23)</f>
        <v>0</v>
      </c>
      <c r="J11" s="108">
        <f>SUBTOTAL(9,J12:J23)</f>
        <v>0</v>
      </c>
      <c r="K11" s="108"/>
      <c r="L11" s="108">
        <f>SUBTOTAL(9,L12:L23)</f>
        <v>0</v>
      </c>
    </row>
    <row r="12" spans="1:12" s="100" customFormat="1" ht="15.5" customHeight="1" x14ac:dyDescent="0.35">
      <c r="A12" s="127" t="s">
        <v>11</v>
      </c>
      <c r="B12" s="128" t="s">
        <v>283</v>
      </c>
      <c r="C12" s="129"/>
      <c r="D12" s="130"/>
      <c r="E12" s="131"/>
      <c r="F12" s="9"/>
      <c r="G12" s="9"/>
      <c r="H12" s="132"/>
      <c r="I12" s="132"/>
      <c r="J12" s="132"/>
      <c r="K12" s="132"/>
      <c r="L12" s="132"/>
    </row>
    <row r="13" spans="1:12" s="100" customFormat="1" ht="15.5" customHeight="1" x14ac:dyDescent="0.35">
      <c r="A13" s="109" t="s">
        <v>266</v>
      </c>
      <c r="B13" s="133" t="s">
        <v>284</v>
      </c>
      <c r="C13" s="111"/>
      <c r="D13" s="112" t="s">
        <v>94</v>
      </c>
      <c r="E13" s="113">
        <v>3</v>
      </c>
      <c r="F13" s="5"/>
      <c r="G13" s="5"/>
      <c r="H13" s="6">
        <f t="shared" ref="H13" si="0">E13*F13</f>
        <v>0</v>
      </c>
      <c r="I13" s="6">
        <f t="shared" ref="I13" si="1">E13*G13</f>
        <v>0</v>
      </c>
      <c r="J13" s="4">
        <f>H13+I13</f>
        <v>0</v>
      </c>
      <c r="K13" s="6">
        <f>(F13+G13)*(1+RESUMO!$P$9)</f>
        <v>0</v>
      </c>
      <c r="L13" s="6">
        <f>E13*K13</f>
        <v>0</v>
      </c>
    </row>
    <row r="14" spans="1:12" s="100" customFormat="1" ht="15.5" x14ac:dyDescent="0.35">
      <c r="A14" s="127" t="s">
        <v>24</v>
      </c>
      <c r="B14" s="128" t="s">
        <v>285</v>
      </c>
      <c r="C14" s="129"/>
      <c r="D14" s="130"/>
      <c r="E14" s="131"/>
      <c r="F14" s="9"/>
      <c r="G14" s="9"/>
      <c r="H14" s="132"/>
      <c r="I14" s="132"/>
      <c r="J14" s="132"/>
      <c r="K14" s="132"/>
      <c r="L14" s="132"/>
    </row>
    <row r="15" spans="1:12" s="100" customFormat="1" ht="15.5" x14ac:dyDescent="0.35">
      <c r="A15" s="109" t="s">
        <v>267</v>
      </c>
      <c r="B15" s="133" t="s">
        <v>286</v>
      </c>
      <c r="C15" s="111"/>
      <c r="D15" s="112" t="s">
        <v>313</v>
      </c>
      <c r="E15" s="113">
        <v>3</v>
      </c>
      <c r="F15" s="5"/>
      <c r="G15" s="5"/>
      <c r="H15" s="6">
        <f t="shared" ref="H15:H16" si="2">E15*F15</f>
        <v>0</v>
      </c>
      <c r="I15" s="6">
        <f t="shared" ref="I15:I16" si="3">E15*G15</f>
        <v>0</v>
      </c>
      <c r="J15" s="4">
        <f t="shared" ref="J15:J16" si="4">H15+I15</f>
        <v>0</v>
      </c>
      <c r="K15" s="6">
        <f>(F15+G15)*(1+RESUMO!$P$9)</f>
        <v>0</v>
      </c>
      <c r="L15" s="6">
        <f t="shared" ref="L15:L16" si="5">E15*K15</f>
        <v>0</v>
      </c>
    </row>
    <row r="16" spans="1:12" s="100" customFormat="1" ht="15.5" x14ac:dyDescent="0.35">
      <c r="A16" s="109" t="s">
        <v>268</v>
      </c>
      <c r="B16" s="133" t="s">
        <v>287</v>
      </c>
      <c r="C16" s="111"/>
      <c r="D16" s="112" t="s">
        <v>313</v>
      </c>
      <c r="E16" s="113">
        <v>3</v>
      </c>
      <c r="F16" s="5"/>
      <c r="G16" s="5"/>
      <c r="H16" s="6">
        <f t="shared" si="2"/>
        <v>0</v>
      </c>
      <c r="I16" s="6">
        <f t="shared" si="3"/>
        <v>0</v>
      </c>
      <c r="J16" s="4">
        <f t="shared" si="4"/>
        <v>0</v>
      </c>
      <c r="K16" s="6">
        <f>(F16+G16)*(1+RESUMO!$P$9)</f>
        <v>0</v>
      </c>
      <c r="L16" s="6">
        <f t="shared" si="5"/>
        <v>0</v>
      </c>
    </row>
    <row r="17" spans="1:12" s="100" customFormat="1" ht="15.5" x14ac:dyDescent="0.35">
      <c r="A17" s="127" t="s">
        <v>96</v>
      </c>
      <c r="B17" s="128" t="s">
        <v>288</v>
      </c>
      <c r="C17" s="129"/>
      <c r="D17" s="130"/>
      <c r="E17" s="131"/>
      <c r="F17" s="9"/>
      <c r="G17" s="9"/>
      <c r="H17" s="132"/>
      <c r="I17" s="132"/>
      <c r="J17" s="132"/>
      <c r="K17" s="132"/>
      <c r="L17" s="132"/>
    </row>
    <row r="18" spans="1:12" s="100" customFormat="1" ht="15.5" x14ac:dyDescent="0.35">
      <c r="A18" s="109" t="s">
        <v>97</v>
      </c>
      <c r="B18" s="133" t="s">
        <v>289</v>
      </c>
      <c r="C18" s="111"/>
      <c r="D18" s="112" t="s">
        <v>36</v>
      </c>
      <c r="E18" s="113">
        <v>2.88</v>
      </c>
      <c r="F18" s="5"/>
      <c r="G18" s="5"/>
      <c r="H18" s="6">
        <f t="shared" ref="H18:H19" si="6">E18*F18</f>
        <v>0</v>
      </c>
      <c r="I18" s="6">
        <f t="shared" ref="I18:I19" si="7">E18*G18</f>
        <v>0</v>
      </c>
      <c r="J18" s="4">
        <f t="shared" ref="J18:J19" si="8">H18+I18</f>
        <v>0</v>
      </c>
      <c r="K18" s="6">
        <f>(F18+G18)*(1+RESUMO!$P$9)</f>
        <v>0</v>
      </c>
      <c r="L18" s="6">
        <f t="shared" ref="L18:L19" si="9">E18*K18</f>
        <v>0</v>
      </c>
    </row>
    <row r="19" spans="1:12" s="100" customFormat="1" ht="15.5" customHeight="1" x14ac:dyDescent="0.35">
      <c r="A19" s="109" t="s">
        <v>98</v>
      </c>
      <c r="B19" s="133" t="s">
        <v>290</v>
      </c>
      <c r="C19" s="111"/>
      <c r="D19" s="112" t="s">
        <v>36</v>
      </c>
      <c r="E19" s="113">
        <v>0.81</v>
      </c>
      <c r="F19" s="5"/>
      <c r="G19" s="5"/>
      <c r="H19" s="6">
        <f t="shared" si="6"/>
        <v>0</v>
      </c>
      <c r="I19" s="6">
        <f t="shared" si="7"/>
        <v>0</v>
      </c>
      <c r="J19" s="4">
        <f t="shared" si="8"/>
        <v>0</v>
      </c>
      <c r="K19" s="6">
        <f>(F19+G19)*(1+RESUMO!$P$9)</f>
        <v>0</v>
      </c>
      <c r="L19" s="6">
        <f t="shared" si="9"/>
        <v>0</v>
      </c>
    </row>
    <row r="20" spans="1:12" s="100" customFormat="1" ht="15.5" x14ac:dyDescent="0.35">
      <c r="A20" s="127" t="s">
        <v>103</v>
      </c>
      <c r="B20" s="128" t="s">
        <v>291</v>
      </c>
      <c r="C20" s="129"/>
      <c r="D20" s="130"/>
      <c r="E20" s="131"/>
      <c r="F20" s="9"/>
      <c r="G20" s="9"/>
      <c r="H20" s="132"/>
      <c r="I20" s="132"/>
      <c r="J20" s="132"/>
      <c r="K20" s="132"/>
      <c r="L20" s="132"/>
    </row>
    <row r="21" spans="1:12" s="100" customFormat="1" ht="15.5" x14ac:dyDescent="0.35">
      <c r="A21" s="109" t="s">
        <v>269</v>
      </c>
      <c r="B21" s="133" t="s">
        <v>93</v>
      </c>
      <c r="C21" s="111"/>
      <c r="D21" s="112" t="s">
        <v>36</v>
      </c>
      <c r="E21" s="113">
        <v>3.69</v>
      </c>
      <c r="F21" s="5"/>
      <c r="G21" s="5"/>
      <c r="H21" s="6">
        <f t="shared" ref="H21:H23" si="10">E21*F21</f>
        <v>0</v>
      </c>
      <c r="I21" s="6">
        <f t="shared" ref="I21:I23" si="11">E21*G21</f>
        <v>0</v>
      </c>
      <c r="J21" s="4">
        <f t="shared" ref="J21:J23" si="12">H21+I21</f>
        <v>0</v>
      </c>
      <c r="K21" s="6">
        <f>(F21+G21)*(1+RESUMO!$P$9)</f>
        <v>0</v>
      </c>
      <c r="L21" s="6">
        <f t="shared" ref="L21:L23" si="13">E21*K21</f>
        <v>0</v>
      </c>
    </row>
    <row r="22" spans="1:12" s="100" customFormat="1" ht="15.5" x14ac:dyDescent="0.35">
      <c r="A22" s="109" t="s">
        <v>270</v>
      </c>
      <c r="B22" s="133" t="s">
        <v>292</v>
      </c>
      <c r="C22" s="111"/>
      <c r="D22" s="112" t="s">
        <v>314</v>
      </c>
      <c r="E22" s="113">
        <v>92.25</v>
      </c>
      <c r="F22" s="5"/>
      <c r="G22" s="5"/>
      <c r="H22" s="6">
        <f t="shared" si="10"/>
        <v>0</v>
      </c>
      <c r="I22" s="6">
        <f t="shared" si="11"/>
        <v>0</v>
      </c>
      <c r="J22" s="4">
        <f t="shared" si="12"/>
        <v>0</v>
      </c>
      <c r="K22" s="6">
        <f>(F22+G22)*(1+RESUMO!$P$9)</f>
        <v>0</v>
      </c>
      <c r="L22" s="6">
        <f t="shared" si="13"/>
        <v>0</v>
      </c>
    </row>
    <row r="23" spans="1:12" s="100" customFormat="1" ht="15.5" x14ac:dyDescent="0.35">
      <c r="A23" s="109" t="s">
        <v>271</v>
      </c>
      <c r="B23" s="133" t="s">
        <v>293</v>
      </c>
      <c r="C23" s="111"/>
      <c r="D23" s="112" t="s">
        <v>315</v>
      </c>
      <c r="E23" s="113">
        <v>1</v>
      </c>
      <c r="F23" s="5"/>
      <c r="G23" s="5"/>
      <c r="H23" s="6">
        <f t="shared" si="10"/>
        <v>0</v>
      </c>
      <c r="I23" s="6">
        <f t="shared" si="11"/>
        <v>0</v>
      </c>
      <c r="J23" s="4">
        <f t="shared" si="12"/>
        <v>0</v>
      </c>
      <c r="K23" s="6">
        <f>(F23+G23)*(1+RESUMO!$P$9)</f>
        <v>0</v>
      </c>
      <c r="L23" s="6">
        <f t="shared" si="13"/>
        <v>0</v>
      </c>
    </row>
    <row r="24" spans="1:12" s="100" customFormat="1" ht="15.5" x14ac:dyDescent="0.35">
      <c r="A24" s="101">
        <v>2</v>
      </c>
      <c r="B24" s="126" t="s">
        <v>294</v>
      </c>
      <c r="C24" s="103"/>
      <c r="D24" s="114"/>
      <c r="E24" s="105"/>
      <c r="F24" s="3"/>
      <c r="G24" s="3"/>
      <c r="H24" s="108">
        <f>SUBTOTAL(9,H25:H40)</f>
        <v>0</v>
      </c>
      <c r="I24" s="108">
        <f>SUBTOTAL(9,I25:I40)</f>
        <v>0</v>
      </c>
      <c r="J24" s="108">
        <f>SUBTOTAL(9,J25:J40)</f>
        <v>0</v>
      </c>
      <c r="K24" s="108"/>
      <c r="L24" s="108">
        <f>SUBTOTAL(9,L25:L40)</f>
        <v>0</v>
      </c>
    </row>
    <row r="25" spans="1:12" s="100" customFormat="1" ht="15.5" x14ac:dyDescent="0.35">
      <c r="A25" s="127" t="s">
        <v>12</v>
      </c>
      <c r="B25" s="128" t="s">
        <v>295</v>
      </c>
      <c r="C25" s="129"/>
      <c r="D25" s="130"/>
      <c r="E25" s="131"/>
      <c r="F25" s="9"/>
      <c r="G25" s="9"/>
      <c r="H25" s="132"/>
      <c r="I25" s="132"/>
      <c r="J25" s="132"/>
      <c r="K25" s="132"/>
      <c r="L25" s="132"/>
    </row>
    <row r="26" spans="1:12" s="100" customFormat="1" ht="15.5" x14ac:dyDescent="0.35">
      <c r="A26" s="109" t="s">
        <v>20</v>
      </c>
      <c r="B26" s="133" t="s">
        <v>296</v>
      </c>
      <c r="C26" s="111"/>
      <c r="D26" s="112" t="s">
        <v>14</v>
      </c>
      <c r="E26" s="113">
        <v>11.5</v>
      </c>
      <c r="F26" s="5"/>
      <c r="G26" s="5"/>
      <c r="H26" s="6">
        <f t="shared" ref="H26:H27" si="14">E26*F26</f>
        <v>0</v>
      </c>
      <c r="I26" s="6">
        <f t="shared" ref="I26:I27" si="15">E26*G26</f>
        <v>0</v>
      </c>
      <c r="J26" s="4">
        <f t="shared" ref="J26:J27" si="16">H26+I26</f>
        <v>0</v>
      </c>
      <c r="K26" s="6">
        <f>(F26+G26)*(1+RESUMO!$P$9)</f>
        <v>0</v>
      </c>
      <c r="L26" s="6">
        <f t="shared" ref="L26:L27" si="17">E26*K26</f>
        <v>0</v>
      </c>
    </row>
    <row r="27" spans="1:12" s="100" customFormat="1" ht="15.5" customHeight="1" x14ac:dyDescent="0.35">
      <c r="A27" s="109" t="s">
        <v>21</v>
      </c>
      <c r="B27" s="133" t="s">
        <v>297</v>
      </c>
      <c r="C27" s="111"/>
      <c r="D27" s="112" t="s">
        <v>15</v>
      </c>
      <c r="E27" s="113">
        <v>1</v>
      </c>
      <c r="F27" s="5"/>
      <c r="G27" s="5"/>
      <c r="H27" s="6">
        <f t="shared" si="14"/>
        <v>0</v>
      </c>
      <c r="I27" s="6">
        <f t="shared" si="15"/>
        <v>0</v>
      </c>
      <c r="J27" s="4">
        <f t="shared" si="16"/>
        <v>0</v>
      </c>
      <c r="K27" s="6">
        <f>(F27+G27)*(1+RESUMO!$P$9)</f>
        <v>0</v>
      </c>
      <c r="L27" s="6">
        <f t="shared" si="17"/>
        <v>0</v>
      </c>
    </row>
    <row r="28" spans="1:12" s="100" customFormat="1" ht="15.5" x14ac:dyDescent="0.35">
      <c r="A28" s="127" t="s">
        <v>25</v>
      </c>
      <c r="B28" s="128" t="s">
        <v>298</v>
      </c>
      <c r="C28" s="129"/>
      <c r="D28" s="130"/>
      <c r="E28" s="131"/>
      <c r="F28" s="9"/>
      <c r="G28" s="9"/>
      <c r="H28" s="132"/>
      <c r="I28" s="132"/>
      <c r="J28" s="132"/>
      <c r="K28" s="132"/>
      <c r="L28" s="132"/>
    </row>
    <row r="29" spans="1:12" s="100" customFormat="1" ht="15.5" x14ac:dyDescent="0.35">
      <c r="A29" s="109" t="s">
        <v>84</v>
      </c>
      <c r="B29" s="133" t="s">
        <v>299</v>
      </c>
      <c r="C29" s="111"/>
      <c r="D29" s="112" t="s">
        <v>14</v>
      </c>
      <c r="E29" s="113">
        <v>19.5</v>
      </c>
      <c r="F29" s="5"/>
      <c r="G29" s="5"/>
      <c r="H29" s="6">
        <f t="shared" ref="H29:H31" si="18">E29*F29</f>
        <v>0</v>
      </c>
      <c r="I29" s="6">
        <f t="shared" ref="I29:I31" si="19">E29*G29</f>
        <v>0</v>
      </c>
      <c r="J29" s="4">
        <f t="shared" ref="J29:J31" si="20">H29+I29</f>
        <v>0</v>
      </c>
      <c r="K29" s="6">
        <f>(F29+G29)*(1+RESUMO!$P$9)</f>
        <v>0</v>
      </c>
      <c r="L29" s="6">
        <f t="shared" ref="L29:L31" si="21">E29*K29</f>
        <v>0</v>
      </c>
    </row>
    <row r="30" spans="1:12" s="100" customFormat="1" ht="15.5" x14ac:dyDescent="0.35">
      <c r="A30" s="109" t="s">
        <v>71</v>
      </c>
      <c r="B30" s="133" t="s">
        <v>300</v>
      </c>
      <c r="C30" s="111"/>
      <c r="D30" s="112" t="s">
        <v>15</v>
      </c>
      <c r="E30" s="113">
        <v>1</v>
      </c>
      <c r="F30" s="5"/>
      <c r="G30" s="5"/>
      <c r="H30" s="6">
        <f t="shared" si="18"/>
        <v>0</v>
      </c>
      <c r="I30" s="6">
        <f t="shared" si="19"/>
        <v>0</v>
      </c>
      <c r="J30" s="4">
        <f t="shared" si="20"/>
        <v>0</v>
      </c>
      <c r="K30" s="6">
        <f>(F30+G30)*(1+RESUMO!$P$9)</f>
        <v>0</v>
      </c>
      <c r="L30" s="6">
        <f t="shared" si="21"/>
        <v>0</v>
      </c>
    </row>
    <row r="31" spans="1:12" s="100" customFormat="1" ht="15.5" customHeight="1" x14ac:dyDescent="0.35">
      <c r="A31" s="109" t="s">
        <v>272</v>
      </c>
      <c r="B31" s="133" t="s">
        <v>301</v>
      </c>
      <c r="C31" s="111"/>
      <c r="D31" s="112" t="s">
        <v>14</v>
      </c>
      <c r="E31" s="113">
        <v>19.5</v>
      </c>
      <c r="F31" s="5"/>
      <c r="G31" s="5"/>
      <c r="H31" s="6">
        <f t="shared" si="18"/>
        <v>0</v>
      </c>
      <c r="I31" s="6">
        <f t="shared" si="19"/>
        <v>0</v>
      </c>
      <c r="J31" s="4">
        <f t="shared" si="20"/>
        <v>0</v>
      </c>
      <c r="K31" s="6">
        <f>(F31+G31)*(1+RESUMO!$P$9)</f>
        <v>0</v>
      </c>
      <c r="L31" s="6">
        <f t="shared" si="21"/>
        <v>0</v>
      </c>
    </row>
    <row r="32" spans="1:12" s="100" customFormat="1" ht="15.5" x14ac:dyDescent="0.35">
      <c r="A32" s="127" t="s">
        <v>273</v>
      </c>
      <c r="B32" s="128" t="s">
        <v>302</v>
      </c>
      <c r="C32" s="129"/>
      <c r="D32" s="130"/>
      <c r="E32" s="131"/>
      <c r="F32" s="9"/>
      <c r="G32" s="9"/>
      <c r="H32" s="132"/>
      <c r="I32" s="132"/>
      <c r="J32" s="132"/>
      <c r="K32" s="132"/>
      <c r="L32" s="132"/>
    </row>
    <row r="33" spans="1:12" s="100" customFormat="1" ht="15.5" customHeight="1" x14ac:dyDescent="0.35">
      <c r="A33" s="109" t="s">
        <v>274</v>
      </c>
      <c r="B33" s="133" t="s">
        <v>303</v>
      </c>
      <c r="C33" s="111"/>
      <c r="D33" s="112" t="s">
        <v>14</v>
      </c>
      <c r="E33" s="113">
        <v>1</v>
      </c>
      <c r="F33" s="5"/>
      <c r="G33" s="5"/>
      <c r="H33" s="6">
        <f t="shared" ref="H33:H37" si="22">E33*F33</f>
        <v>0</v>
      </c>
      <c r="I33" s="6">
        <f t="shared" ref="I33:I37" si="23">E33*G33</f>
        <v>0</v>
      </c>
      <c r="J33" s="4">
        <f t="shared" ref="J33:J37" si="24">H33+I33</f>
        <v>0</v>
      </c>
      <c r="K33" s="6">
        <f>(F33+G33)*(1+RESUMO!$P$9)</f>
        <v>0</v>
      </c>
      <c r="L33" s="6">
        <f t="shared" ref="L33:L37" si="25">E33*K33</f>
        <v>0</v>
      </c>
    </row>
    <row r="34" spans="1:12" s="100" customFormat="1" ht="15.5" customHeight="1" x14ac:dyDescent="0.35">
      <c r="A34" s="109" t="s">
        <v>275</v>
      </c>
      <c r="B34" s="133" t="s">
        <v>304</v>
      </c>
      <c r="C34" s="111"/>
      <c r="D34" s="112" t="s">
        <v>14</v>
      </c>
      <c r="E34" s="113">
        <v>22</v>
      </c>
      <c r="F34" s="5"/>
      <c r="G34" s="5"/>
      <c r="H34" s="6">
        <f t="shared" si="22"/>
        <v>0</v>
      </c>
      <c r="I34" s="6">
        <f t="shared" si="23"/>
        <v>0</v>
      </c>
      <c r="J34" s="4">
        <f t="shared" si="24"/>
        <v>0</v>
      </c>
      <c r="K34" s="6">
        <f>(F34+G34)*(1+RESUMO!$P$9)</f>
        <v>0</v>
      </c>
      <c r="L34" s="6">
        <f t="shared" si="25"/>
        <v>0</v>
      </c>
    </row>
    <row r="35" spans="1:12" s="100" customFormat="1" ht="15.5" customHeight="1" x14ac:dyDescent="0.35">
      <c r="A35" s="109" t="s">
        <v>276</v>
      </c>
      <c r="B35" s="133" t="s">
        <v>305</v>
      </c>
      <c r="C35" s="111"/>
      <c r="D35" s="112" t="s">
        <v>14</v>
      </c>
      <c r="E35" s="113">
        <v>3</v>
      </c>
      <c r="F35" s="5"/>
      <c r="G35" s="5"/>
      <c r="H35" s="6">
        <f t="shared" si="22"/>
        <v>0</v>
      </c>
      <c r="I35" s="6">
        <f t="shared" si="23"/>
        <v>0</v>
      </c>
      <c r="J35" s="4">
        <f t="shared" si="24"/>
        <v>0</v>
      </c>
      <c r="K35" s="6">
        <f>(F35+G35)*(1+RESUMO!$P$9)</f>
        <v>0</v>
      </c>
      <c r="L35" s="6">
        <f t="shared" si="25"/>
        <v>0</v>
      </c>
    </row>
    <row r="36" spans="1:12" s="100" customFormat="1" ht="15.5" customHeight="1" x14ac:dyDescent="0.35">
      <c r="A36" s="109" t="s">
        <v>277</v>
      </c>
      <c r="B36" s="133" t="s">
        <v>306</v>
      </c>
      <c r="C36" s="111"/>
      <c r="D36" s="112" t="s">
        <v>15</v>
      </c>
      <c r="E36" s="113">
        <v>1</v>
      </c>
      <c r="F36" s="5"/>
      <c r="G36" s="5"/>
      <c r="H36" s="6">
        <f t="shared" si="22"/>
        <v>0</v>
      </c>
      <c r="I36" s="6">
        <f t="shared" si="23"/>
        <v>0</v>
      </c>
      <c r="J36" s="4">
        <f t="shared" si="24"/>
        <v>0</v>
      </c>
      <c r="K36" s="6">
        <f>(F36+G36)*(1+RESUMO!$P$9)</f>
        <v>0</v>
      </c>
      <c r="L36" s="6">
        <f t="shared" si="25"/>
        <v>0</v>
      </c>
    </row>
    <row r="37" spans="1:12" s="100" customFormat="1" ht="15.5" x14ac:dyDescent="0.35">
      <c r="A37" s="109" t="s">
        <v>278</v>
      </c>
      <c r="B37" s="133" t="s">
        <v>307</v>
      </c>
      <c r="C37" s="111"/>
      <c r="D37" s="112" t="s">
        <v>15</v>
      </c>
      <c r="E37" s="113">
        <v>1</v>
      </c>
      <c r="F37" s="5"/>
      <c r="G37" s="5"/>
      <c r="H37" s="6">
        <f t="shared" si="22"/>
        <v>0</v>
      </c>
      <c r="I37" s="6">
        <f t="shared" si="23"/>
        <v>0</v>
      </c>
      <c r="J37" s="4">
        <f t="shared" si="24"/>
        <v>0</v>
      </c>
      <c r="K37" s="6">
        <f>(F37+G37)*(1+RESUMO!$P$9)</f>
        <v>0</v>
      </c>
      <c r="L37" s="6">
        <f t="shared" si="25"/>
        <v>0</v>
      </c>
    </row>
    <row r="38" spans="1:12" s="100" customFormat="1" ht="15.5" customHeight="1" x14ac:dyDescent="0.35">
      <c r="A38" s="127" t="s">
        <v>279</v>
      </c>
      <c r="B38" s="128" t="s">
        <v>308</v>
      </c>
      <c r="C38" s="129"/>
      <c r="D38" s="130"/>
      <c r="E38" s="131"/>
      <c r="F38" s="9"/>
      <c r="G38" s="9"/>
      <c r="H38" s="132"/>
      <c r="I38" s="132"/>
      <c r="J38" s="132"/>
      <c r="K38" s="132"/>
      <c r="L38" s="132"/>
    </row>
    <row r="39" spans="1:12" s="100" customFormat="1" ht="15.5" customHeight="1" x14ac:dyDescent="0.35">
      <c r="A39" s="109" t="s">
        <v>280</v>
      </c>
      <c r="B39" s="133" t="s">
        <v>309</v>
      </c>
      <c r="C39" s="111"/>
      <c r="D39" s="112" t="s">
        <v>36</v>
      </c>
      <c r="E39" s="113">
        <v>2.88</v>
      </c>
      <c r="F39" s="5"/>
      <c r="G39" s="5"/>
      <c r="H39" s="6">
        <f t="shared" ref="H39:H40" si="26">E39*F39</f>
        <v>0</v>
      </c>
      <c r="I39" s="6">
        <f t="shared" ref="I39:I40" si="27">E39*G39</f>
        <v>0</v>
      </c>
      <c r="J39" s="4">
        <f t="shared" ref="J39:J40" si="28">H39+I39</f>
        <v>0</v>
      </c>
      <c r="K39" s="6">
        <f>(F39+G39)*(1+RESUMO!$P$9)</f>
        <v>0</v>
      </c>
      <c r="L39" s="6">
        <f t="shared" ref="L39:L40" si="29">E39*K39</f>
        <v>0</v>
      </c>
    </row>
    <row r="40" spans="1:12" s="100" customFormat="1" ht="15.5" x14ac:dyDescent="0.35">
      <c r="A40" s="109" t="s">
        <v>281</v>
      </c>
      <c r="B40" s="133" t="s">
        <v>310</v>
      </c>
      <c r="C40" s="111"/>
      <c r="D40" s="112" t="s">
        <v>35</v>
      </c>
      <c r="E40" s="113">
        <v>4.05</v>
      </c>
      <c r="F40" s="5"/>
      <c r="G40" s="5"/>
      <c r="H40" s="6">
        <f t="shared" si="26"/>
        <v>0</v>
      </c>
      <c r="I40" s="6">
        <f t="shared" si="27"/>
        <v>0</v>
      </c>
      <c r="J40" s="4">
        <f t="shared" si="28"/>
        <v>0</v>
      </c>
      <c r="K40" s="6">
        <f>(F40+G40)*(1+RESUMO!$P$9)</f>
        <v>0</v>
      </c>
      <c r="L40" s="6">
        <f t="shared" si="29"/>
        <v>0</v>
      </c>
    </row>
    <row r="41" spans="1:12" s="100" customFormat="1" ht="15.5" x14ac:dyDescent="0.35">
      <c r="A41" s="101">
        <v>3</v>
      </c>
      <c r="B41" s="126" t="s">
        <v>311</v>
      </c>
      <c r="C41" s="103"/>
      <c r="D41" s="114"/>
      <c r="E41" s="105"/>
      <c r="F41" s="3"/>
      <c r="G41" s="3"/>
      <c r="H41" s="108">
        <f>SUBTOTAL(9,H42:H42)</f>
        <v>0</v>
      </c>
      <c r="I41" s="108">
        <f>SUBTOTAL(9,I42:I42)</f>
        <v>0</v>
      </c>
      <c r="J41" s="108">
        <f>SUBTOTAL(9,J42:J42)</f>
        <v>0</v>
      </c>
      <c r="K41" s="108"/>
      <c r="L41" s="108">
        <f>SUBTOTAL(9,L42:L42)</f>
        <v>0</v>
      </c>
    </row>
    <row r="42" spans="1:12" s="100" customFormat="1" ht="15.5" x14ac:dyDescent="0.35">
      <c r="A42" s="109" t="s">
        <v>13</v>
      </c>
      <c r="B42" s="133" t="s">
        <v>312</v>
      </c>
      <c r="C42" s="111"/>
      <c r="D42" s="112" t="s">
        <v>35</v>
      </c>
      <c r="E42" s="113">
        <v>48</v>
      </c>
      <c r="F42" s="5"/>
      <c r="G42" s="5"/>
      <c r="H42" s="6">
        <f t="shared" ref="H41:H42" si="30">E42*F42</f>
        <v>0</v>
      </c>
      <c r="I42" s="6">
        <f t="shared" ref="I41:I42" si="31">E42*G42</f>
        <v>0</v>
      </c>
      <c r="J42" s="4">
        <f t="shared" ref="J41:J42" si="32">H42+I42</f>
        <v>0</v>
      </c>
      <c r="K42" s="6">
        <f>(F42+G42)*(1+RESUMO!$P$9)</f>
        <v>0</v>
      </c>
      <c r="L42" s="6">
        <f t="shared" ref="L41:L42" si="33">E42*K42</f>
        <v>0</v>
      </c>
    </row>
    <row r="43" spans="1:12" ht="36.75" customHeight="1" x14ac:dyDescent="0.35">
      <c r="A43" s="121"/>
      <c r="B43" s="122" t="s">
        <v>9</v>
      </c>
      <c r="C43" s="122"/>
      <c r="D43" s="122"/>
      <c r="E43" s="122"/>
      <c r="F43" s="122"/>
      <c r="G43" s="122"/>
      <c r="H43" s="7">
        <f>SUBTOTAL(9,H11:H42)</f>
        <v>0</v>
      </c>
      <c r="I43" s="7">
        <f>SUBTOTAL(9,I11:I42)</f>
        <v>0</v>
      </c>
      <c r="J43" s="7">
        <f>SUBTOTAL(9,J11:J42)</f>
        <v>0</v>
      </c>
      <c r="K43" s="7"/>
      <c r="L43" s="8">
        <f>SUBTOTAL(9,L11:L42)</f>
        <v>0</v>
      </c>
    </row>
    <row r="45" spans="1:12" ht="18" customHeight="1" x14ac:dyDescent="0.35">
      <c r="I45" s="124"/>
      <c r="J45" s="124"/>
      <c r="K45" s="124"/>
    </row>
    <row r="46" spans="1:12" ht="18" customHeight="1" x14ac:dyDescent="0.35">
      <c r="I46" s="124"/>
      <c r="J46" s="124"/>
      <c r="K46" s="124"/>
    </row>
  </sheetData>
  <sheetProtection algorithmName="SHA-512" hashValue="ZousB308FGiHLSx10+3qEET1UZkp90p9tUIa57eOAUnex2pDtwvJHdtLtBWGQHi70pZ+GNUGwehu2ppVFKWVbQ==" saltValue="WD/yBA/1jTm0vC5OHwEN+Q==" spinCount="100000" sheet="1" formatCells="0" formatColumns="0" formatRows="0"/>
  <autoFilter ref="A9:L42" xr:uid="{BEECED18-F511-45DB-AE81-907142F24173}"/>
  <mergeCells count="12">
    <mergeCell ref="C7:J7"/>
    <mergeCell ref="B43:G43"/>
    <mergeCell ref="A1:B7"/>
    <mergeCell ref="C1:L1"/>
    <mergeCell ref="C2:K2"/>
    <mergeCell ref="C3:K3"/>
    <mergeCell ref="C4:F4"/>
    <mergeCell ref="G4:J4"/>
    <mergeCell ref="C5:F5"/>
    <mergeCell ref="G5:J5"/>
    <mergeCell ref="C6:J6"/>
    <mergeCell ref="K6:L7"/>
  </mergeCells>
  <printOptions horizontalCentered="1"/>
  <pageMargins left="0.25" right="0.25" top="0.75" bottom="0.75" header="0.3" footer="0.3"/>
  <pageSetup paperSize="9" scale="47" fitToHeight="0" orientation="landscape" horizontalDpi="4294967293" verticalDpi="4294967293" r:id="rId1"/>
  <headerFooter alignWithMargins="0">
    <oddFooter>&amp;R&amp;P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8D3CD-FAA4-44CB-8E41-C01737FBB747}">
  <sheetPr>
    <outlinePr summaryBelow="0"/>
    <pageSetUpPr fitToPage="1"/>
  </sheetPr>
  <dimension ref="A1:L52"/>
  <sheetViews>
    <sheetView showGridLines="0" zoomScale="60" zoomScaleNormal="60" zoomScaleSheetLayoutView="100" workbookViewId="0">
      <pane ySplit="9" topLeftCell="A10" activePane="bottomLeft" state="frozen"/>
      <selection pane="bottomLeft" activeCell="G20" sqref="G20"/>
    </sheetView>
  </sheetViews>
  <sheetFormatPr defaultColWidth="6.7265625" defaultRowHeight="18" customHeight="1" x14ac:dyDescent="0.35"/>
  <cols>
    <col min="1" max="1" width="11.453125" style="74" customWidth="1"/>
    <col min="2" max="2" width="88.6328125" style="74" customWidth="1"/>
    <col min="3" max="3" width="22.7265625" style="74" customWidth="1"/>
    <col min="4" max="5" width="14.26953125" style="74" customWidth="1"/>
    <col min="6" max="6" width="20" style="74" customWidth="1"/>
    <col min="7" max="7" width="20" style="123" customWidth="1"/>
    <col min="8" max="12" width="20" style="74" customWidth="1"/>
    <col min="13" max="16384" width="6.7265625" style="74"/>
  </cols>
  <sheetData>
    <row r="1" spans="1:12" ht="19.5" customHeight="1" x14ac:dyDescent="0.35">
      <c r="A1" s="29" t="s">
        <v>50</v>
      </c>
      <c r="B1" s="30"/>
      <c r="C1" s="71" t="s">
        <v>51</v>
      </c>
      <c r="D1" s="72"/>
      <c r="E1" s="72"/>
      <c r="F1" s="72"/>
      <c r="G1" s="72"/>
      <c r="H1" s="72"/>
      <c r="I1" s="72"/>
      <c r="J1" s="72"/>
      <c r="K1" s="72"/>
      <c r="L1" s="73"/>
    </row>
    <row r="2" spans="1:12" ht="19.5" customHeight="1" x14ac:dyDescent="0.35">
      <c r="A2" s="31"/>
      <c r="B2" s="32"/>
      <c r="C2" s="75" t="s">
        <v>52</v>
      </c>
      <c r="D2" s="76"/>
      <c r="E2" s="76"/>
      <c r="F2" s="76"/>
      <c r="G2" s="76"/>
      <c r="H2" s="76"/>
      <c r="I2" s="76"/>
      <c r="J2" s="76"/>
      <c r="K2" s="77"/>
      <c r="L2" s="78" t="s">
        <v>1</v>
      </c>
    </row>
    <row r="3" spans="1:12" ht="19.5" customHeight="1" x14ac:dyDescent="0.35">
      <c r="A3" s="31"/>
      <c r="B3" s="32"/>
      <c r="C3" s="26"/>
      <c r="D3" s="27"/>
      <c r="E3" s="27"/>
      <c r="F3" s="27"/>
      <c r="G3" s="27"/>
      <c r="H3" s="27"/>
      <c r="I3" s="27"/>
      <c r="J3" s="27"/>
      <c r="K3" s="28"/>
      <c r="L3" s="1"/>
    </row>
    <row r="4" spans="1:12" ht="19.5" customHeight="1" x14ac:dyDescent="0.35">
      <c r="A4" s="31"/>
      <c r="B4" s="32"/>
      <c r="C4" s="75" t="s">
        <v>0</v>
      </c>
      <c r="D4" s="76"/>
      <c r="E4" s="76"/>
      <c r="F4" s="77"/>
      <c r="G4" s="75" t="s">
        <v>5</v>
      </c>
      <c r="H4" s="76"/>
      <c r="I4" s="76"/>
      <c r="J4" s="77"/>
      <c r="K4" s="78" t="s">
        <v>2</v>
      </c>
      <c r="L4" s="82" t="s">
        <v>10</v>
      </c>
    </row>
    <row r="5" spans="1:12" ht="19.5" customHeight="1" x14ac:dyDescent="0.35">
      <c r="A5" s="31"/>
      <c r="B5" s="32"/>
      <c r="C5" s="79" t="s">
        <v>254</v>
      </c>
      <c r="D5" s="80"/>
      <c r="E5" s="80"/>
      <c r="F5" s="81"/>
      <c r="G5" s="79" t="s">
        <v>361</v>
      </c>
      <c r="H5" s="80"/>
      <c r="I5" s="80"/>
      <c r="J5" s="81"/>
      <c r="K5" s="83">
        <v>1</v>
      </c>
      <c r="L5" s="84" t="s">
        <v>261</v>
      </c>
    </row>
    <row r="6" spans="1:12" ht="19.5" customHeight="1" x14ac:dyDescent="0.35">
      <c r="A6" s="31"/>
      <c r="B6" s="32"/>
      <c r="C6" s="75" t="s">
        <v>3</v>
      </c>
      <c r="D6" s="76"/>
      <c r="E6" s="76"/>
      <c r="F6" s="76"/>
      <c r="G6" s="76"/>
      <c r="H6" s="76"/>
      <c r="I6" s="76"/>
      <c r="J6" s="76"/>
      <c r="K6" s="85" t="s">
        <v>53</v>
      </c>
      <c r="L6" s="86"/>
    </row>
    <row r="7" spans="1:12" ht="48.5" customHeight="1" x14ac:dyDescent="0.35">
      <c r="A7" s="31"/>
      <c r="B7" s="32"/>
      <c r="C7" s="87" t="str">
        <f>ARQUITETURA!C7</f>
        <v>PRÉDIO A4104 – NOVA ÁREA DE CONVIVÊNCIA
PRÉDIO 41 - CONTROLE DE QUALIDADE FÍSICO-QUÍMICO E BIOLÓGICO</v>
      </c>
      <c r="D7" s="125"/>
      <c r="E7" s="125"/>
      <c r="F7" s="125"/>
      <c r="G7" s="125"/>
      <c r="H7" s="125"/>
      <c r="I7" s="125"/>
      <c r="J7" s="125"/>
      <c r="K7" s="89"/>
      <c r="L7" s="90"/>
    </row>
    <row r="8" spans="1:12" ht="86.25" customHeight="1" x14ac:dyDescent="0.35">
      <c r="A8" s="91" t="s">
        <v>8</v>
      </c>
      <c r="B8" s="92" t="s">
        <v>4</v>
      </c>
      <c r="C8" s="92" t="s">
        <v>7</v>
      </c>
      <c r="D8" s="92" t="s">
        <v>6</v>
      </c>
      <c r="E8" s="92" t="s">
        <v>54</v>
      </c>
      <c r="F8" s="93" t="s">
        <v>55</v>
      </c>
      <c r="G8" s="92" t="s">
        <v>56</v>
      </c>
      <c r="H8" s="92" t="s">
        <v>57</v>
      </c>
      <c r="I8" s="92" t="s">
        <v>58</v>
      </c>
      <c r="J8" s="92" t="s">
        <v>59</v>
      </c>
      <c r="K8" s="92" t="s">
        <v>60</v>
      </c>
      <c r="L8" s="94" t="s">
        <v>61</v>
      </c>
    </row>
    <row r="9" spans="1:12" ht="9.5" customHeight="1" x14ac:dyDescent="0.35">
      <c r="A9" s="95"/>
      <c r="B9" s="95"/>
      <c r="C9" s="95"/>
      <c r="D9" s="95"/>
      <c r="E9" s="95"/>
      <c r="F9" s="96"/>
      <c r="G9" s="95"/>
      <c r="H9" s="95"/>
      <c r="I9" s="95"/>
      <c r="J9" s="95"/>
      <c r="K9" s="95"/>
      <c r="L9" s="95"/>
    </row>
    <row r="10" spans="1:12" s="100" customFormat="1" ht="19.5" customHeight="1" x14ac:dyDescent="0.35">
      <c r="A10" s="97" t="s">
        <v>317</v>
      </c>
      <c r="B10" s="98"/>
      <c r="C10" s="98"/>
      <c r="D10" s="98"/>
      <c r="E10" s="98"/>
      <c r="F10" s="98"/>
      <c r="G10" s="98"/>
      <c r="H10" s="98"/>
      <c r="I10" s="98"/>
      <c r="J10" s="98"/>
      <c r="K10" s="98"/>
      <c r="L10" s="99"/>
    </row>
    <row r="11" spans="1:12" s="100" customFormat="1" ht="15.5" x14ac:dyDescent="0.35">
      <c r="A11" s="101">
        <v>1</v>
      </c>
      <c r="B11" s="102" t="s">
        <v>322</v>
      </c>
      <c r="C11" s="103"/>
      <c r="D11" s="104"/>
      <c r="E11" s="105"/>
      <c r="F11" s="3"/>
      <c r="G11" s="3"/>
      <c r="H11" s="107">
        <f>SUBTOTAL(9,H12:H15)</f>
        <v>0</v>
      </c>
      <c r="I11" s="107">
        <f>SUBTOTAL(9,I12:I15)</f>
        <v>0</v>
      </c>
      <c r="J11" s="107">
        <f>SUBTOTAL(9,J12:J15)</f>
        <v>0</v>
      </c>
      <c r="K11" s="107"/>
      <c r="L11" s="107">
        <f>SUBTOTAL(9,L12:L15)</f>
        <v>0</v>
      </c>
    </row>
    <row r="12" spans="1:12" s="100" customFormat="1" ht="15.5" customHeight="1" x14ac:dyDescent="0.35">
      <c r="A12" s="109" t="s">
        <v>11</v>
      </c>
      <c r="B12" s="110" t="s">
        <v>323</v>
      </c>
      <c r="C12" s="111"/>
      <c r="D12" s="112" t="s">
        <v>359</v>
      </c>
      <c r="E12" s="113">
        <v>10</v>
      </c>
      <c r="F12" s="5"/>
      <c r="G12" s="5"/>
      <c r="H12" s="6">
        <f t="shared" ref="H12:H15" si="0">E12*F12</f>
        <v>0</v>
      </c>
      <c r="I12" s="6">
        <f t="shared" ref="I12:I15" si="1">E12*G12</f>
        <v>0</v>
      </c>
      <c r="J12" s="4">
        <f t="shared" ref="J12:J15" si="2">H12+I12</f>
        <v>0</v>
      </c>
      <c r="K12" s="6">
        <f>(F12+G12)*(1+RESUMO!$P$10)</f>
        <v>0</v>
      </c>
      <c r="L12" s="6">
        <f t="shared" ref="L12:L15" si="3">E12*K12</f>
        <v>0</v>
      </c>
    </row>
    <row r="13" spans="1:12" s="100" customFormat="1" ht="15.5" customHeight="1" x14ac:dyDescent="0.35">
      <c r="A13" s="109" t="s">
        <v>24</v>
      </c>
      <c r="B13" s="110" t="s">
        <v>324</v>
      </c>
      <c r="C13" s="111"/>
      <c r="D13" s="112" t="s">
        <v>359</v>
      </c>
      <c r="E13" s="113">
        <v>5</v>
      </c>
      <c r="F13" s="5"/>
      <c r="G13" s="5"/>
      <c r="H13" s="6">
        <f t="shared" si="0"/>
        <v>0</v>
      </c>
      <c r="I13" s="6">
        <f t="shared" si="1"/>
        <v>0</v>
      </c>
      <c r="J13" s="4">
        <f t="shared" si="2"/>
        <v>0</v>
      </c>
      <c r="K13" s="6">
        <f>(F13+G13)*(1+RESUMO!$P$10)</f>
        <v>0</v>
      </c>
      <c r="L13" s="6">
        <f t="shared" si="3"/>
        <v>0</v>
      </c>
    </row>
    <row r="14" spans="1:12" s="100" customFormat="1" ht="15.5" x14ac:dyDescent="0.35">
      <c r="A14" s="109" t="s">
        <v>96</v>
      </c>
      <c r="B14" s="110" t="s">
        <v>325</v>
      </c>
      <c r="C14" s="111"/>
      <c r="D14" s="112" t="s">
        <v>359</v>
      </c>
      <c r="E14" s="113">
        <v>5</v>
      </c>
      <c r="F14" s="5"/>
      <c r="G14" s="5"/>
      <c r="H14" s="6">
        <f t="shared" si="0"/>
        <v>0</v>
      </c>
      <c r="I14" s="6">
        <f t="shared" si="1"/>
        <v>0</v>
      </c>
      <c r="J14" s="4">
        <f t="shared" si="2"/>
        <v>0</v>
      </c>
      <c r="K14" s="6">
        <f>(F14+G14)*(1+RESUMO!$P$10)</f>
        <v>0</v>
      </c>
      <c r="L14" s="6">
        <f t="shared" si="3"/>
        <v>0</v>
      </c>
    </row>
    <row r="15" spans="1:12" s="100" customFormat="1" ht="15.5" x14ac:dyDescent="0.35">
      <c r="A15" s="109" t="s">
        <v>103</v>
      </c>
      <c r="B15" s="110" t="s">
        <v>326</v>
      </c>
      <c r="C15" s="111"/>
      <c r="D15" s="112" t="s">
        <v>359</v>
      </c>
      <c r="E15" s="113">
        <v>5</v>
      </c>
      <c r="F15" s="5"/>
      <c r="G15" s="5"/>
      <c r="H15" s="6">
        <f t="shared" si="0"/>
        <v>0</v>
      </c>
      <c r="I15" s="6">
        <f t="shared" si="1"/>
        <v>0</v>
      </c>
      <c r="J15" s="4">
        <f t="shared" si="2"/>
        <v>0</v>
      </c>
      <c r="K15" s="6">
        <f>(F15+G15)*(1+RESUMO!$P$10)</f>
        <v>0</v>
      </c>
      <c r="L15" s="6">
        <f t="shared" si="3"/>
        <v>0</v>
      </c>
    </row>
    <row r="16" spans="1:12" s="100" customFormat="1" ht="15.5" x14ac:dyDescent="0.35">
      <c r="A16" s="101">
        <v>2</v>
      </c>
      <c r="B16" s="102" t="s">
        <v>327</v>
      </c>
      <c r="C16" s="103"/>
      <c r="D16" s="114"/>
      <c r="E16" s="105"/>
      <c r="F16" s="3"/>
      <c r="G16" s="3"/>
      <c r="H16" s="107">
        <f>SUBTOTAL(9,H17:H20)</f>
        <v>0</v>
      </c>
      <c r="I16" s="107">
        <f>SUBTOTAL(9,I17:I20)</f>
        <v>0</v>
      </c>
      <c r="J16" s="107">
        <f>SUBTOTAL(9,J17:J20)</f>
        <v>0</v>
      </c>
      <c r="K16" s="107"/>
      <c r="L16" s="107">
        <f>SUBTOTAL(9,L17:L20)</f>
        <v>0</v>
      </c>
    </row>
    <row r="17" spans="1:12" s="100" customFormat="1" ht="15.5" x14ac:dyDescent="0.35">
      <c r="A17" s="127" t="s">
        <v>12</v>
      </c>
      <c r="B17" s="134" t="s">
        <v>328</v>
      </c>
      <c r="C17" s="129"/>
      <c r="D17" s="130"/>
      <c r="E17" s="131"/>
      <c r="F17" s="9"/>
      <c r="G17" s="9"/>
      <c r="H17" s="65"/>
      <c r="I17" s="65"/>
      <c r="J17" s="65"/>
      <c r="K17" s="65"/>
      <c r="L17" s="65"/>
    </row>
    <row r="18" spans="1:12" s="100" customFormat="1" ht="15.5" x14ac:dyDescent="0.35">
      <c r="A18" s="109" t="s">
        <v>20</v>
      </c>
      <c r="B18" s="110" t="s">
        <v>329</v>
      </c>
      <c r="C18" s="111"/>
      <c r="D18" s="112" t="s">
        <v>15</v>
      </c>
      <c r="E18" s="113">
        <v>6</v>
      </c>
      <c r="F18" s="5"/>
      <c r="G18" s="5"/>
      <c r="H18" s="6">
        <f t="shared" ref="H18:H20" si="4">E18*F18</f>
        <v>0</v>
      </c>
      <c r="I18" s="6">
        <f t="shared" ref="I18:I20" si="5">E18*G18</f>
        <v>0</v>
      </c>
      <c r="J18" s="4">
        <f t="shared" ref="J18:J20" si="6">H18+I18</f>
        <v>0</v>
      </c>
      <c r="K18" s="6">
        <f>(F18+G18)*(1+RESUMO!$P$10)</f>
        <v>0</v>
      </c>
      <c r="L18" s="6">
        <f t="shared" ref="L18:L20" si="7">E18*K18</f>
        <v>0</v>
      </c>
    </row>
    <row r="19" spans="1:12" s="100" customFormat="1" ht="15.5" customHeight="1" x14ac:dyDescent="0.35">
      <c r="A19" s="109" t="s">
        <v>21</v>
      </c>
      <c r="B19" s="110" t="s">
        <v>330</v>
      </c>
      <c r="C19" s="111"/>
      <c r="D19" s="112" t="s">
        <v>14</v>
      </c>
      <c r="E19" s="113">
        <v>100</v>
      </c>
      <c r="F19" s="5"/>
      <c r="G19" s="5"/>
      <c r="H19" s="6">
        <f t="shared" si="4"/>
        <v>0</v>
      </c>
      <c r="I19" s="6">
        <f t="shared" si="5"/>
        <v>0</v>
      </c>
      <c r="J19" s="4">
        <f t="shared" si="6"/>
        <v>0</v>
      </c>
      <c r="K19" s="6">
        <f>(F19+G19)*(1+RESUMO!$P$10)</f>
        <v>0</v>
      </c>
      <c r="L19" s="6">
        <f t="shared" si="7"/>
        <v>0</v>
      </c>
    </row>
    <row r="20" spans="1:12" s="100" customFormat="1" ht="15.5" x14ac:dyDescent="0.35">
      <c r="A20" s="109" t="s">
        <v>318</v>
      </c>
      <c r="B20" s="110" t="s">
        <v>331</v>
      </c>
      <c r="C20" s="111"/>
      <c r="D20" s="112" t="s">
        <v>14</v>
      </c>
      <c r="E20" s="113">
        <v>100</v>
      </c>
      <c r="F20" s="5"/>
      <c r="G20" s="5"/>
      <c r="H20" s="6">
        <f t="shared" si="4"/>
        <v>0</v>
      </c>
      <c r="I20" s="6">
        <f t="shared" si="5"/>
        <v>0</v>
      </c>
      <c r="J20" s="4">
        <f t="shared" si="6"/>
        <v>0</v>
      </c>
      <c r="K20" s="6">
        <f>(F20+G20)*(1+RESUMO!$P$10)</f>
        <v>0</v>
      </c>
      <c r="L20" s="6">
        <f t="shared" si="7"/>
        <v>0</v>
      </c>
    </row>
    <row r="21" spans="1:12" s="100" customFormat="1" ht="15.5" x14ac:dyDescent="0.35">
      <c r="A21" s="101">
        <v>3</v>
      </c>
      <c r="B21" s="102" t="s">
        <v>328</v>
      </c>
      <c r="C21" s="103"/>
      <c r="D21" s="114"/>
      <c r="E21" s="105"/>
      <c r="F21" s="3"/>
      <c r="G21" s="3"/>
      <c r="H21" s="107">
        <f>SUBTOTAL(9,H22:H46)</f>
        <v>0</v>
      </c>
      <c r="I21" s="107">
        <f>SUBTOTAL(9,I22:I46)</f>
        <v>0</v>
      </c>
      <c r="J21" s="107">
        <f>SUBTOTAL(9,J22:J46)</f>
        <v>0</v>
      </c>
      <c r="K21" s="107"/>
      <c r="L21" s="107">
        <f>SUBTOTAL(9,L22:L46)</f>
        <v>0</v>
      </c>
    </row>
    <row r="22" spans="1:12" s="100" customFormat="1" ht="15.5" x14ac:dyDescent="0.35">
      <c r="A22" s="127" t="s">
        <v>13</v>
      </c>
      <c r="B22" s="134" t="s">
        <v>332</v>
      </c>
      <c r="C22" s="129"/>
      <c r="D22" s="130"/>
      <c r="E22" s="131"/>
      <c r="F22" s="9"/>
      <c r="G22" s="9"/>
      <c r="H22" s="65"/>
      <c r="I22" s="65"/>
      <c r="J22" s="65"/>
      <c r="K22" s="65"/>
      <c r="L22" s="65"/>
    </row>
    <row r="23" spans="1:12" s="100" customFormat="1" ht="15.5" x14ac:dyDescent="0.35">
      <c r="A23" s="109" t="s">
        <v>22</v>
      </c>
      <c r="B23" s="110" t="s">
        <v>333</v>
      </c>
      <c r="C23" s="111"/>
      <c r="D23" s="112" t="s">
        <v>14</v>
      </c>
      <c r="E23" s="113">
        <v>9</v>
      </c>
      <c r="F23" s="5"/>
      <c r="G23" s="5"/>
      <c r="H23" s="6">
        <f t="shared" ref="H23:H25" si="8">E23*F23</f>
        <v>0</v>
      </c>
      <c r="I23" s="6">
        <f t="shared" ref="I23:I25" si="9">E23*G23</f>
        <v>0</v>
      </c>
      <c r="J23" s="4">
        <f t="shared" ref="J23:J25" si="10">H23+I23</f>
        <v>0</v>
      </c>
      <c r="K23" s="6">
        <f>(F23+G23)*(1+RESUMO!$P$10)</f>
        <v>0</v>
      </c>
      <c r="L23" s="6">
        <f t="shared" ref="L23:L25" si="11">E23*K23</f>
        <v>0</v>
      </c>
    </row>
    <row r="24" spans="1:12" s="100" customFormat="1" ht="15.5" x14ac:dyDescent="0.35">
      <c r="A24" s="109" t="s">
        <v>26</v>
      </c>
      <c r="B24" s="110" t="s">
        <v>334</v>
      </c>
      <c r="C24" s="111"/>
      <c r="D24" s="112" t="s">
        <v>14</v>
      </c>
      <c r="E24" s="113">
        <v>9</v>
      </c>
      <c r="F24" s="5"/>
      <c r="G24" s="5"/>
      <c r="H24" s="6">
        <f t="shared" si="8"/>
        <v>0</v>
      </c>
      <c r="I24" s="6">
        <f t="shared" si="9"/>
        <v>0</v>
      </c>
      <c r="J24" s="4">
        <f t="shared" si="10"/>
        <v>0</v>
      </c>
      <c r="K24" s="6">
        <f>(F24+G24)*(1+RESUMO!$P$10)</f>
        <v>0</v>
      </c>
      <c r="L24" s="6">
        <f t="shared" si="11"/>
        <v>0</v>
      </c>
    </row>
    <row r="25" spans="1:12" s="100" customFormat="1" ht="15.5" x14ac:dyDescent="0.35">
      <c r="A25" s="109" t="s">
        <v>319</v>
      </c>
      <c r="B25" s="110" t="s">
        <v>335</v>
      </c>
      <c r="C25" s="111"/>
      <c r="D25" s="112" t="s">
        <v>15</v>
      </c>
      <c r="E25" s="113">
        <v>9</v>
      </c>
      <c r="F25" s="5"/>
      <c r="G25" s="5"/>
      <c r="H25" s="6">
        <f t="shared" si="8"/>
        <v>0</v>
      </c>
      <c r="I25" s="6">
        <f t="shared" si="9"/>
        <v>0</v>
      </c>
      <c r="J25" s="4">
        <f t="shared" si="10"/>
        <v>0</v>
      </c>
      <c r="K25" s="6">
        <f>(F25+G25)*(1+RESUMO!$P$10)</f>
        <v>0</v>
      </c>
      <c r="L25" s="6">
        <f t="shared" si="11"/>
        <v>0</v>
      </c>
    </row>
    <row r="26" spans="1:12" s="100" customFormat="1" ht="15.5" x14ac:dyDescent="0.35">
      <c r="A26" s="127" t="s">
        <v>18</v>
      </c>
      <c r="B26" s="134" t="s">
        <v>336</v>
      </c>
      <c r="C26" s="129"/>
      <c r="D26" s="130"/>
      <c r="E26" s="131"/>
      <c r="F26" s="9"/>
      <c r="G26" s="9"/>
      <c r="H26" s="65"/>
      <c r="I26" s="65"/>
      <c r="J26" s="65"/>
      <c r="K26" s="65"/>
      <c r="L26" s="65"/>
    </row>
    <row r="27" spans="1:12" s="100" customFormat="1" ht="15.5" x14ac:dyDescent="0.35">
      <c r="A27" s="109" t="s">
        <v>23</v>
      </c>
      <c r="B27" s="110" t="s">
        <v>337</v>
      </c>
      <c r="C27" s="111"/>
      <c r="D27" s="112" t="s">
        <v>14</v>
      </c>
      <c r="E27" s="113">
        <v>54</v>
      </c>
      <c r="F27" s="5"/>
      <c r="G27" s="5"/>
      <c r="H27" s="6">
        <f t="shared" ref="H27:H29" si="12">E27*F27</f>
        <v>0</v>
      </c>
      <c r="I27" s="6">
        <f t="shared" ref="I27:I29" si="13">E27*G27</f>
        <v>0</v>
      </c>
      <c r="J27" s="4">
        <f t="shared" ref="J27:J29" si="14">H27+I27</f>
        <v>0</v>
      </c>
      <c r="K27" s="6">
        <f>(F27+G27)*(1+RESUMO!$P$10)</f>
        <v>0</v>
      </c>
      <c r="L27" s="6">
        <f t="shared" ref="L27:L29" si="15">E27*K27</f>
        <v>0</v>
      </c>
    </row>
    <row r="28" spans="1:12" s="100" customFormat="1" ht="15.5" x14ac:dyDescent="0.35">
      <c r="A28" s="109" t="s">
        <v>71</v>
      </c>
      <c r="B28" s="110" t="s">
        <v>338</v>
      </c>
      <c r="C28" s="111"/>
      <c r="D28" s="112" t="s">
        <v>14</v>
      </c>
      <c r="E28" s="113">
        <v>16</v>
      </c>
      <c r="F28" s="5"/>
      <c r="G28" s="5"/>
      <c r="H28" s="6">
        <f t="shared" si="12"/>
        <v>0</v>
      </c>
      <c r="I28" s="6">
        <f t="shared" si="13"/>
        <v>0</v>
      </c>
      <c r="J28" s="4">
        <f t="shared" si="14"/>
        <v>0</v>
      </c>
      <c r="K28" s="6">
        <f>(F28+G28)*(1+RESUMO!$P$10)</f>
        <v>0</v>
      </c>
      <c r="L28" s="6">
        <f t="shared" si="15"/>
        <v>0</v>
      </c>
    </row>
    <row r="29" spans="1:12" s="100" customFormat="1" ht="15.5" x14ac:dyDescent="0.35">
      <c r="A29" s="109" t="s">
        <v>272</v>
      </c>
      <c r="B29" s="110" t="s">
        <v>339</v>
      </c>
      <c r="C29" s="111"/>
      <c r="D29" s="112" t="s">
        <v>15</v>
      </c>
      <c r="E29" s="113">
        <v>18</v>
      </c>
      <c r="F29" s="5"/>
      <c r="G29" s="5"/>
      <c r="H29" s="6">
        <f t="shared" si="12"/>
        <v>0</v>
      </c>
      <c r="I29" s="6">
        <f t="shared" si="13"/>
        <v>0</v>
      </c>
      <c r="J29" s="4">
        <f t="shared" si="14"/>
        <v>0</v>
      </c>
      <c r="K29" s="6">
        <f>(F29+G29)*(1+RESUMO!$P$10)</f>
        <v>0</v>
      </c>
      <c r="L29" s="6">
        <f t="shared" si="15"/>
        <v>0</v>
      </c>
    </row>
    <row r="30" spans="1:12" s="100" customFormat="1" ht="15.5" customHeight="1" x14ac:dyDescent="0.35">
      <c r="A30" s="127" t="s">
        <v>28</v>
      </c>
      <c r="B30" s="134" t="s">
        <v>340</v>
      </c>
      <c r="C30" s="129"/>
      <c r="D30" s="130"/>
      <c r="E30" s="131"/>
      <c r="F30" s="9"/>
      <c r="G30" s="9"/>
      <c r="H30" s="65"/>
      <c r="I30" s="65"/>
      <c r="J30" s="65"/>
      <c r="K30" s="65"/>
      <c r="L30" s="65"/>
    </row>
    <row r="31" spans="1:12" s="100" customFormat="1" ht="15.5" customHeight="1" x14ac:dyDescent="0.35">
      <c r="A31" s="109" t="s">
        <v>29</v>
      </c>
      <c r="B31" s="110" t="s">
        <v>341</v>
      </c>
      <c r="C31" s="111"/>
      <c r="D31" s="112" t="s">
        <v>360</v>
      </c>
      <c r="E31" s="113">
        <v>2</v>
      </c>
      <c r="F31" s="5"/>
      <c r="G31" s="5"/>
      <c r="H31" s="6">
        <f t="shared" ref="H31:H33" si="16">E31*F31</f>
        <v>0</v>
      </c>
      <c r="I31" s="6">
        <f t="shared" ref="I31:I33" si="17">E31*G31</f>
        <v>0</v>
      </c>
      <c r="J31" s="4">
        <f t="shared" ref="J31:J33" si="18">H31+I31</f>
        <v>0</v>
      </c>
      <c r="K31" s="6">
        <f>(F31+G31)*(1+RESUMO!$P$10)</f>
        <v>0</v>
      </c>
      <c r="L31" s="6">
        <f t="shared" ref="L31:L33" si="19">E31*K31</f>
        <v>0</v>
      </c>
    </row>
    <row r="32" spans="1:12" s="100" customFormat="1" ht="15.5" customHeight="1" x14ac:dyDescent="0.35">
      <c r="A32" s="109" t="s">
        <v>30</v>
      </c>
      <c r="B32" s="110" t="s">
        <v>342</v>
      </c>
      <c r="C32" s="111"/>
      <c r="D32" s="112" t="s">
        <v>360</v>
      </c>
      <c r="E32" s="113">
        <v>5</v>
      </c>
      <c r="F32" s="5"/>
      <c r="G32" s="5"/>
      <c r="H32" s="6">
        <f t="shared" si="16"/>
        <v>0</v>
      </c>
      <c r="I32" s="6">
        <f t="shared" si="17"/>
        <v>0</v>
      </c>
      <c r="J32" s="4">
        <f t="shared" si="18"/>
        <v>0</v>
      </c>
      <c r="K32" s="6">
        <f>(F32+G32)*(1+RESUMO!$P$10)</f>
        <v>0</v>
      </c>
      <c r="L32" s="6">
        <f t="shared" si="19"/>
        <v>0</v>
      </c>
    </row>
    <row r="33" spans="1:12" s="100" customFormat="1" ht="15.5" customHeight="1" x14ac:dyDescent="0.35">
      <c r="A33" s="109" t="s">
        <v>31</v>
      </c>
      <c r="B33" s="110" t="s">
        <v>343</v>
      </c>
      <c r="C33" s="111"/>
      <c r="D33" s="112" t="s">
        <v>360</v>
      </c>
      <c r="E33" s="113">
        <v>11</v>
      </c>
      <c r="F33" s="5"/>
      <c r="G33" s="5"/>
      <c r="H33" s="6">
        <f t="shared" si="16"/>
        <v>0</v>
      </c>
      <c r="I33" s="6">
        <f t="shared" si="17"/>
        <v>0</v>
      </c>
      <c r="J33" s="4">
        <f t="shared" si="18"/>
        <v>0</v>
      </c>
      <c r="K33" s="6">
        <f>(F33+G33)*(1+RESUMO!$P$10)</f>
        <v>0</v>
      </c>
      <c r="L33" s="6">
        <f t="shared" si="19"/>
        <v>0</v>
      </c>
    </row>
    <row r="34" spans="1:12" s="100" customFormat="1" ht="15.5" x14ac:dyDescent="0.35">
      <c r="A34" s="127" t="s">
        <v>32</v>
      </c>
      <c r="B34" s="134" t="s">
        <v>344</v>
      </c>
      <c r="C34" s="129"/>
      <c r="D34" s="130"/>
      <c r="E34" s="131"/>
      <c r="F34" s="9"/>
      <c r="G34" s="9"/>
      <c r="H34" s="65"/>
      <c r="I34" s="65"/>
      <c r="J34" s="65"/>
      <c r="K34" s="65"/>
      <c r="L34" s="65"/>
    </row>
    <row r="35" spans="1:12" s="100" customFormat="1" ht="15.5" customHeight="1" x14ac:dyDescent="0.35">
      <c r="A35" s="109" t="s">
        <v>33</v>
      </c>
      <c r="B35" s="110" t="s">
        <v>345</v>
      </c>
      <c r="C35" s="111"/>
      <c r="D35" s="112" t="s">
        <v>14</v>
      </c>
      <c r="E35" s="113">
        <v>50</v>
      </c>
      <c r="F35" s="5"/>
      <c r="G35" s="5"/>
      <c r="H35" s="6">
        <f t="shared" ref="H35:H41" si="20">E35*F35</f>
        <v>0</v>
      </c>
      <c r="I35" s="6">
        <f t="shared" ref="I35:I41" si="21">E35*G35</f>
        <v>0</v>
      </c>
      <c r="J35" s="4">
        <f t="shared" ref="J35:J41" si="22">H35+I35</f>
        <v>0</v>
      </c>
      <c r="K35" s="6">
        <f>(F35+G35)*(1+RESUMO!$P$10)</f>
        <v>0</v>
      </c>
      <c r="L35" s="6">
        <f t="shared" ref="L35:L41" si="23">E35*K35</f>
        <v>0</v>
      </c>
    </row>
    <row r="36" spans="1:12" s="100" customFormat="1" ht="15.5" customHeight="1" x14ac:dyDescent="0.35">
      <c r="A36" s="109" t="s">
        <v>34</v>
      </c>
      <c r="B36" s="110" t="s">
        <v>346</v>
      </c>
      <c r="C36" s="111"/>
      <c r="D36" s="112" t="s">
        <v>14</v>
      </c>
      <c r="E36" s="113">
        <v>1200</v>
      </c>
      <c r="F36" s="5"/>
      <c r="G36" s="5"/>
      <c r="H36" s="6">
        <f t="shared" si="20"/>
        <v>0</v>
      </c>
      <c r="I36" s="6">
        <f t="shared" si="21"/>
        <v>0</v>
      </c>
      <c r="J36" s="4">
        <f t="shared" si="22"/>
        <v>0</v>
      </c>
      <c r="K36" s="6">
        <f>(F36+G36)*(1+RESUMO!$P$10)</f>
        <v>0</v>
      </c>
      <c r="L36" s="6">
        <f t="shared" si="23"/>
        <v>0</v>
      </c>
    </row>
    <row r="37" spans="1:12" s="100" customFormat="1" ht="15.5" customHeight="1" x14ac:dyDescent="0.35">
      <c r="A37" s="109" t="s">
        <v>72</v>
      </c>
      <c r="B37" s="110" t="s">
        <v>347</v>
      </c>
      <c r="C37" s="111"/>
      <c r="D37" s="112" t="s">
        <v>14</v>
      </c>
      <c r="E37" s="113">
        <v>50</v>
      </c>
      <c r="F37" s="5"/>
      <c r="G37" s="5"/>
      <c r="H37" s="6">
        <f t="shared" si="20"/>
        <v>0</v>
      </c>
      <c r="I37" s="6">
        <f t="shared" si="21"/>
        <v>0</v>
      </c>
      <c r="J37" s="4">
        <f t="shared" si="22"/>
        <v>0</v>
      </c>
      <c r="K37" s="6">
        <f>(F37+G37)*(1+RESUMO!$P$10)</f>
        <v>0</v>
      </c>
      <c r="L37" s="6">
        <f t="shared" si="23"/>
        <v>0</v>
      </c>
    </row>
    <row r="38" spans="1:12" s="100" customFormat="1" ht="15.5" customHeight="1" x14ac:dyDescent="0.35">
      <c r="A38" s="109" t="s">
        <v>87</v>
      </c>
      <c r="B38" s="110" t="s">
        <v>348</v>
      </c>
      <c r="C38" s="111"/>
      <c r="D38" s="112" t="s">
        <v>14</v>
      </c>
      <c r="E38" s="113">
        <v>200</v>
      </c>
      <c r="F38" s="5"/>
      <c r="G38" s="5"/>
      <c r="H38" s="6">
        <f t="shared" si="20"/>
        <v>0</v>
      </c>
      <c r="I38" s="6">
        <f t="shared" si="21"/>
        <v>0</v>
      </c>
      <c r="J38" s="4">
        <f t="shared" si="22"/>
        <v>0</v>
      </c>
      <c r="K38" s="6">
        <f>(F38+G38)*(1+RESUMO!$P$10)</f>
        <v>0</v>
      </c>
      <c r="L38" s="6">
        <f t="shared" si="23"/>
        <v>0</v>
      </c>
    </row>
    <row r="39" spans="1:12" s="100" customFormat="1" ht="15.5" customHeight="1" x14ac:dyDescent="0.35">
      <c r="A39" s="109" t="s">
        <v>88</v>
      </c>
      <c r="B39" s="110" t="s">
        <v>349</v>
      </c>
      <c r="C39" s="111"/>
      <c r="D39" s="112" t="s">
        <v>14</v>
      </c>
      <c r="E39" s="113">
        <v>50</v>
      </c>
      <c r="F39" s="5"/>
      <c r="G39" s="5"/>
      <c r="H39" s="6">
        <f t="shared" si="20"/>
        <v>0</v>
      </c>
      <c r="I39" s="6">
        <f t="shared" si="21"/>
        <v>0</v>
      </c>
      <c r="J39" s="4">
        <f t="shared" si="22"/>
        <v>0</v>
      </c>
      <c r="K39" s="6">
        <f>(F39+G39)*(1+RESUMO!$P$10)</f>
        <v>0</v>
      </c>
      <c r="L39" s="6">
        <f t="shared" si="23"/>
        <v>0</v>
      </c>
    </row>
    <row r="40" spans="1:12" s="100" customFormat="1" ht="15.5" customHeight="1" x14ac:dyDescent="0.35">
      <c r="A40" s="109" t="s">
        <v>89</v>
      </c>
      <c r="B40" s="110" t="s">
        <v>350</v>
      </c>
      <c r="C40" s="111"/>
      <c r="D40" s="112" t="s">
        <v>14</v>
      </c>
      <c r="E40" s="113">
        <v>700</v>
      </c>
      <c r="F40" s="5"/>
      <c r="G40" s="5"/>
      <c r="H40" s="6">
        <f t="shared" si="20"/>
        <v>0</v>
      </c>
      <c r="I40" s="6">
        <f t="shared" si="21"/>
        <v>0</v>
      </c>
      <c r="J40" s="4">
        <f t="shared" si="22"/>
        <v>0</v>
      </c>
      <c r="K40" s="6">
        <f>(F40+G40)*(1+RESUMO!$P$10)</f>
        <v>0</v>
      </c>
      <c r="L40" s="6">
        <f t="shared" si="23"/>
        <v>0</v>
      </c>
    </row>
    <row r="41" spans="1:12" s="100" customFormat="1" ht="15.5" customHeight="1" x14ac:dyDescent="0.35">
      <c r="A41" s="109" t="s">
        <v>90</v>
      </c>
      <c r="B41" s="110" t="s">
        <v>351</v>
      </c>
      <c r="C41" s="111"/>
      <c r="D41" s="112" t="s">
        <v>14</v>
      </c>
      <c r="E41" s="113">
        <v>50</v>
      </c>
      <c r="F41" s="5"/>
      <c r="G41" s="5"/>
      <c r="H41" s="6">
        <f t="shared" si="20"/>
        <v>0</v>
      </c>
      <c r="I41" s="6">
        <f t="shared" si="21"/>
        <v>0</v>
      </c>
      <c r="J41" s="4">
        <f t="shared" si="22"/>
        <v>0</v>
      </c>
      <c r="K41" s="6">
        <f>(F41+G41)*(1+RESUMO!$P$10)</f>
        <v>0</v>
      </c>
      <c r="L41" s="6">
        <f t="shared" si="23"/>
        <v>0</v>
      </c>
    </row>
    <row r="42" spans="1:12" s="100" customFormat="1" ht="15.5" x14ac:dyDescent="0.35">
      <c r="A42" s="127" t="s">
        <v>69</v>
      </c>
      <c r="B42" s="134" t="s">
        <v>352</v>
      </c>
      <c r="C42" s="129"/>
      <c r="D42" s="130"/>
      <c r="E42" s="131"/>
      <c r="F42" s="9"/>
      <c r="G42" s="9"/>
      <c r="H42" s="65"/>
      <c r="I42" s="65"/>
      <c r="J42" s="65"/>
      <c r="K42" s="65"/>
      <c r="L42" s="65"/>
    </row>
    <row r="43" spans="1:12" s="100" customFormat="1" ht="15.5" customHeight="1" x14ac:dyDescent="0.35">
      <c r="A43" s="109" t="s">
        <v>91</v>
      </c>
      <c r="B43" s="110" t="s">
        <v>353</v>
      </c>
      <c r="C43" s="111"/>
      <c r="D43" s="112" t="s">
        <v>15</v>
      </c>
      <c r="E43" s="113">
        <v>5</v>
      </c>
      <c r="F43" s="5"/>
      <c r="G43" s="5"/>
      <c r="H43" s="6">
        <f t="shared" ref="H43:H46" si="24">E43*F43</f>
        <v>0</v>
      </c>
      <c r="I43" s="6">
        <f t="shared" ref="I43:I46" si="25">E43*G43</f>
        <v>0</v>
      </c>
      <c r="J43" s="4">
        <f t="shared" ref="J43:J46" si="26">H43+I43</f>
        <v>0</v>
      </c>
      <c r="K43" s="6">
        <f>(F43+G43)*(1+RESUMO!$P$10)</f>
        <v>0</v>
      </c>
      <c r="L43" s="6">
        <f t="shared" ref="L43:L46" si="27">E43*K43</f>
        <v>0</v>
      </c>
    </row>
    <row r="44" spans="1:12" s="100" customFormat="1" ht="15.5" customHeight="1" x14ac:dyDescent="0.35">
      <c r="A44" s="109" t="s">
        <v>92</v>
      </c>
      <c r="B44" s="110" t="s">
        <v>354</v>
      </c>
      <c r="C44" s="111"/>
      <c r="D44" s="112" t="s">
        <v>15</v>
      </c>
      <c r="E44" s="113">
        <v>1</v>
      </c>
      <c r="F44" s="5"/>
      <c r="G44" s="5"/>
      <c r="H44" s="6">
        <f t="shared" si="24"/>
        <v>0</v>
      </c>
      <c r="I44" s="6">
        <f t="shared" si="25"/>
        <v>0</v>
      </c>
      <c r="J44" s="4">
        <f t="shared" si="26"/>
        <v>0</v>
      </c>
      <c r="K44" s="6">
        <f>(F44+G44)*(1+RESUMO!$P$10)</f>
        <v>0</v>
      </c>
      <c r="L44" s="6">
        <f t="shared" si="27"/>
        <v>0</v>
      </c>
    </row>
    <row r="45" spans="1:12" s="100" customFormat="1" ht="15.5" customHeight="1" x14ac:dyDescent="0.35">
      <c r="A45" s="109" t="s">
        <v>320</v>
      </c>
      <c r="B45" s="110" t="s">
        <v>355</v>
      </c>
      <c r="C45" s="111"/>
      <c r="D45" s="112" t="s">
        <v>15</v>
      </c>
      <c r="E45" s="113">
        <v>1</v>
      </c>
      <c r="F45" s="5"/>
      <c r="G45" s="5"/>
      <c r="H45" s="6">
        <f t="shared" si="24"/>
        <v>0</v>
      </c>
      <c r="I45" s="6">
        <f t="shared" si="25"/>
        <v>0</v>
      </c>
      <c r="J45" s="4">
        <f t="shared" si="26"/>
        <v>0</v>
      </c>
      <c r="K45" s="6">
        <f>(F45+G45)*(1+RESUMO!$P$10)</f>
        <v>0</v>
      </c>
      <c r="L45" s="6">
        <f t="shared" si="27"/>
        <v>0</v>
      </c>
    </row>
    <row r="46" spans="1:12" s="100" customFormat="1" ht="15.5" x14ac:dyDescent="0.35">
      <c r="A46" s="109" t="s">
        <v>321</v>
      </c>
      <c r="B46" s="110" t="s">
        <v>356</v>
      </c>
      <c r="C46" s="111"/>
      <c r="D46" s="112" t="s">
        <v>15</v>
      </c>
      <c r="E46" s="113">
        <v>7</v>
      </c>
      <c r="F46" s="5"/>
      <c r="G46" s="5"/>
      <c r="H46" s="6">
        <f t="shared" si="24"/>
        <v>0</v>
      </c>
      <c r="I46" s="6">
        <f t="shared" si="25"/>
        <v>0</v>
      </c>
      <c r="J46" s="4">
        <f t="shared" si="26"/>
        <v>0</v>
      </c>
      <c r="K46" s="6">
        <f>(F46+G46)*(1+RESUMO!$P$10)</f>
        <v>0</v>
      </c>
      <c r="L46" s="6">
        <f t="shared" si="27"/>
        <v>0</v>
      </c>
    </row>
    <row r="47" spans="1:12" s="100" customFormat="1" ht="15.5" x14ac:dyDescent="0.35">
      <c r="A47" s="101">
        <v>4</v>
      </c>
      <c r="B47" s="102" t="s">
        <v>357</v>
      </c>
      <c r="C47" s="103"/>
      <c r="D47" s="114"/>
      <c r="E47" s="105"/>
      <c r="F47" s="3"/>
      <c r="G47" s="3"/>
      <c r="H47" s="107">
        <f>SUBTOTAL(9,H48:H48)</f>
        <v>0</v>
      </c>
      <c r="I47" s="107">
        <f>SUBTOTAL(9,I48:I48)</f>
        <v>0</v>
      </c>
      <c r="J47" s="107">
        <f>SUBTOTAL(9,J48:J48)</f>
        <v>0</v>
      </c>
      <c r="K47" s="107"/>
      <c r="L47" s="107">
        <f>SUBTOTAL(9,L48:L48)</f>
        <v>0</v>
      </c>
    </row>
    <row r="48" spans="1:12" s="100" customFormat="1" ht="15.5" customHeight="1" x14ac:dyDescent="0.35">
      <c r="A48" s="109" t="s">
        <v>27</v>
      </c>
      <c r="B48" s="110" t="s">
        <v>358</v>
      </c>
      <c r="C48" s="111"/>
      <c r="D48" s="112" t="s">
        <v>15</v>
      </c>
      <c r="E48" s="113">
        <v>1</v>
      </c>
      <c r="F48" s="5"/>
      <c r="G48" s="5"/>
      <c r="H48" s="6">
        <f t="shared" ref="H48" si="28">E48*F48</f>
        <v>0</v>
      </c>
      <c r="I48" s="6">
        <f t="shared" ref="I48" si="29">E48*G48</f>
        <v>0</v>
      </c>
      <c r="J48" s="4">
        <f t="shared" ref="J48" si="30">H48+I48</f>
        <v>0</v>
      </c>
      <c r="K48" s="6">
        <f>(F48+G48)*(1+RESUMO!$P$10)</f>
        <v>0</v>
      </c>
      <c r="L48" s="6">
        <f t="shared" ref="L48" si="31">E48*K48</f>
        <v>0</v>
      </c>
    </row>
    <row r="49" spans="1:12" ht="36.75" customHeight="1" x14ac:dyDescent="0.35">
      <c r="A49" s="121"/>
      <c r="B49" s="122" t="s">
        <v>9</v>
      </c>
      <c r="C49" s="122"/>
      <c r="D49" s="122"/>
      <c r="E49" s="122"/>
      <c r="F49" s="122"/>
      <c r="G49" s="122"/>
      <c r="H49" s="7">
        <f>SUBTOTAL(9,H11:H48)</f>
        <v>0</v>
      </c>
      <c r="I49" s="7">
        <f>SUBTOTAL(9,I11:I48)</f>
        <v>0</v>
      </c>
      <c r="J49" s="7">
        <f>SUBTOTAL(9,J11:J48)</f>
        <v>0</v>
      </c>
      <c r="K49" s="7"/>
      <c r="L49" s="8">
        <f>SUBTOTAL(9,L11:L48)</f>
        <v>0</v>
      </c>
    </row>
    <row r="51" spans="1:12" ht="18" customHeight="1" x14ac:dyDescent="0.35">
      <c r="I51" s="124"/>
      <c r="J51" s="124"/>
      <c r="K51" s="124"/>
    </row>
    <row r="52" spans="1:12" ht="18" customHeight="1" x14ac:dyDescent="0.35">
      <c r="I52" s="124"/>
      <c r="J52" s="124"/>
      <c r="K52" s="124"/>
    </row>
  </sheetData>
  <sheetProtection algorithmName="SHA-512" hashValue="fBokAhJazr6t55qXVEih5dYk7wF8KMPN08Q6GE98NvDskjZy4Elgmtfg+YUsfcHk2cFho7nb2DYShPqxMusHgA==" saltValue="AMG78fiHsMn19m0CoXeyBA==" spinCount="100000" sheet="1" formatCells="0" formatColumns="0" formatRows="0"/>
  <autoFilter ref="A9:L48" xr:uid="{6EA8D3CD-FAA4-44CB-8E41-C01737FBB747}"/>
  <mergeCells count="12">
    <mergeCell ref="C7:J7"/>
    <mergeCell ref="B49:G49"/>
    <mergeCell ref="A1:B7"/>
    <mergeCell ref="C1:L1"/>
    <mergeCell ref="C2:K2"/>
    <mergeCell ref="C3:K3"/>
    <mergeCell ref="C4:F4"/>
    <mergeCell ref="G4:J4"/>
    <mergeCell ref="C5:F5"/>
    <mergeCell ref="G5:J5"/>
    <mergeCell ref="C6:J6"/>
    <mergeCell ref="K6:L7"/>
  </mergeCells>
  <printOptions horizontalCentered="1"/>
  <pageMargins left="0.25" right="0.25" top="0.75" bottom="0.75" header="0.3" footer="0.3"/>
  <pageSetup paperSize="9" scale="47" fitToHeight="0" orientation="landscape" horizontalDpi="4294967293" verticalDpi="4294967293" r:id="rId1"/>
  <headerFooter alignWithMargins="0">
    <oddFooter>&amp;R&amp;P de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F80C7-95A3-42FB-8D48-54F098A3DA3E}">
  <sheetPr>
    <outlinePr summaryBelow="0"/>
    <pageSetUpPr fitToPage="1"/>
  </sheetPr>
  <dimension ref="A1:L45"/>
  <sheetViews>
    <sheetView showGridLines="0" zoomScale="60" zoomScaleNormal="60" zoomScaleSheetLayoutView="100" workbookViewId="0">
      <pane ySplit="9" topLeftCell="A10" activePane="bottomLeft" state="frozen"/>
      <selection pane="bottomLeft" activeCell="C22" sqref="C22"/>
    </sheetView>
  </sheetViews>
  <sheetFormatPr defaultColWidth="6.7265625" defaultRowHeight="18" customHeight="1" x14ac:dyDescent="0.35"/>
  <cols>
    <col min="1" max="1" width="11.453125" style="74" customWidth="1"/>
    <col min="2" max="2" width="88.6328125" style="74" customWidth="1"/>
    <col min="3" max="3" width="22.7265625" style="74" customWidth="1"/>
    <col min="4" max="5" width="14.26953125" style="74" customWidth="1"/>
    <col min="6" max="6" width="20" style="74" customWidth="1"/>
    <col min="7" max="7" width="20" style="123" customWidth="1"/>
    <col min="8" max="12" width="20" style="74" customWidth="1"/>
    <col min="13" max="16384" width="6.7265625" style="74"/>
  </cols>
  <sheetData>
    <row r="1" spans="1:12" ht="19.5" customHeight="1" x14ac:dyDescent="0.35">
      <c r="A1" s="29" t="s">
        <v>50</v>
      </c>
      <c r="B1" s="30"/>
      <c r="C1" s="71" t="s">
        <v>51</v>
      </c>
      <c r="D1" s="72"/>
      <c r="E1" s="72"/>
      <c r="F1" s="72"/>
      <c r="G1" s="72"/>
      <c r="H1" s="72"/>
      <c r="I1" s="72"/>
      <c r="J1" s="72"/>
      <c r="K1" s="72"/>
      <c r="L1" s="73"/>
    </row>
    <row r="2" spans="1:12" ht="19.5" customHeight="1" x14ac:dyDescent="0.35">
      <c r="A2" s="31"/>
      <c r="B2" s="32"/>
      <c r="C2" s="75" t="s">
        <v>52</v>
      </c>
      <c r="D2" s="76"/>
      <c r="E2" s="76"/>
      <c r="F2" s="76"/>
      <c r="G2" s="76"/>
      <c r="H2" s="76"/>
      <c r="I2" s="76"/>
      <c r="J2" s="76"/>
      <c r="K2" s="77"/>
      <c r="L2" s="78" t="s">
        <v>1</v>
      </c>
    </row>
    <row r="3" spans="1:12" ht="19.5" customHeight="1" x14ac:dyDescent="0.35">
      <c r="A3" s="31"/>
      <c r="B3" s="32"/>
      <c r="C3" s="26"/>
      <c r="D3" s="27"/>
      <c r="E3" s="27"/>
      <c r="F3" s="27"/>
      <c r="G3" s="27"/>
      <c r="H3" s="27"/>
      <c r="I3" s="27"/>
      <c r="J3" s="27"/>
      <c r="K3" s="28"/>
      <c r="L3" s="1"/>
    </row>
    <row r="4" spans="1:12" ht="19.5" customHeight="1" x14ac:dyDescent="0.35">
      <c r="A4" s="31"/>
      <c r="B4" s="32"/>
      <c r="C4" s="75" t="s">
        <v>0</v>
      </c>
      <c r="D4" s="76"/>
      <c r="E4" s="76"/>
      <c r="F4" s="77"/>
      <c r="G4" s="75" t="s">
        <v>5</v>
      </c>
      <c r="H4" s="76"/>
      <c r="I4" s="76"/>
      <c r="J4" s="77"/>
      <c r="K4" s="78" t="s">
        <v>2</v>
      </c>
      <c r="L4" s="82" t="s">
        <v>10</v>
      </c>
    </row>
    <row r="5" spans="1:12" ht="19.5" customHeight="1" x14ac:dyDescent="0.35">
      <c r="A5" s="31"/>
      <c r="B5" s="32"/>
      <c r="C5" s="79" t="s">
        <v>255</v>
      </c>
      <c r="D5" s="80"/>
      <c r="E5" s="80"/>
      <c r="F5" s="81"/>
      <c r="G5" s="79" t="s">
        <v>371</v>
      </c>
      <c r="H5" s="80"/>
      <c r="I5" s="80"/>
      <c r="J5" s="81"/>
      <c r="K5" s="83">
        <v>1</v>
      </c>
      <c r="L5" s="84" t="s">
        <v>262</v>
      </c>
    </row>
    <row r="6" spans="1:12" ht="19.5" customHeight="1" x14ac:dyDescent="0.35">
      <c r="A6" s="31"/>
      <c r="B6" s="32"/>
      <c r="C6" s="75" t="s">
        <v>3</v>
      </c>
      <c r="D6" s="76"/>
      <c r="E6" s="76"/>
      <c r="F6" s="76"/>
      <c r="G6" s="76"/>
      <c r="H6" s="76"/>
      <c r="I6" s="76"/>
      <c r="J6" s="76"/>
      <c r="K6" s="85" t="s">
        <v>53</v>
      </c>
      <c r="L6" s="86"/>
    </row>
    <row r="7" spans="1:12" ht="36" customHeight="1" x14ac:dyDescent="0.35">
      <c r="A7" s="31"/>
      <c r="B7" s="32"/>
      <c r="C7" s="87" t="str">
        <f>ARQUITETURA!C7</f>
        <v>PRÉDIO A4104 – NOVA ÁREA DE CONVIVÊNCIA
PRÉDIO 41 - CONTROLE DE QUALIDADE FÍSICO-QUÍMICO E BIOLÓGICO</v>
      </c>
      <c r="D7" s="125"/>
      <c r="E7" s="125"/>
      <c r="F7" s="125"/>
      <c r="G7" s="125"/>
      <c r="H7" s="125"/>
      <c r="I7" s="125"/>
      <c r="J7" s="125"/>
      <c r="K7" s="89"/>
      <c r="L7" s="90"/>
    </row>
    <row r="8" spans="1:12" ht="86.25" customHeight="1" x14ac:dyDescent="0.35">
      <c r="A8" s="91" t="s">
        <v>8</v>
      </c>
      <c r="B8" s="92" t="s">
        <v>4</v>
      </c>
      <c r="C8" s="92" t="s">
        <v>7</v>
      </c>
      <c r="D8" s="92" t="s">
        <v>6</v>
      </c>
      <c r="E8" s="92" t="s">
        <v>54</v>
      </c>
      <c r="F8" s="93" t="s">
        <v>55</v>
      </c>
      <c r="G8" s="92" t="s">
        <v>56</v>
      </c>
      <c r="H8" s="92" t="s">
        <v>57</v>
      </c>
      <c r="I8" s="92" t="s">
        <v>58</v>
      </c>
      <c r="J8" s="92" t="s">
        <v>59</v>
      </c>
      <c r="K8" s="92" t="s">
        <v>60</v>
      </c>
      <c r="L8" s="94" t="s">
        <v>61</v>
      </c>
    </row>
    <row r="9" spans="1:12" ht="9.5" customHeight="1" x14ac:dyDescent="0.35">
      <c r="A9" s="95"/>
      <c r="B9" s="95"/>
      <c r="C9" s="95"/>
      <c r="D9" s="95"/>
      <c r="E9" s="95"/>
      <c r="F9" s="96"/>
      <c r="G9" s="95"/>
      <c r="H9" s="95"/>
      <c r="I9" s="95"/>
      <c r="J9" s="95"/>
      <c r="K9" s="95"/>
      <c r="L9" s="95"/>
    </row>
    <row r="10" spans="1:12" s="100" customFormat="1" ht="19.5" customHeight="1" x14ac:dyDescent="0.35">
      <c r="A10" s="97" t="s">
        <v>362</v>
      </c>
      <c r="B10" s="98"/>
      <c r="C10" s="98"/>
      <c r="D10" s="98"/>
      <c r="E10" s="98"/>
      <c r="F10" s="98"/>
      <c r="G10" s="98"/>
      <c r="H10" s="98"/>
      <c r="I10" s="98"/>
      <c r="J10" s="98"/>
      <c r="K10" s="98"/>
      <c r="L10" s="99"/>
    </row>
    <row r="11" spans="1:12" s="100" customFormat="1" ht="15.5" x14ac:dyDescent="0.35">
      <c r="A11" s="101">
        <v>1</v>
      </c>
      <c r="B11" s="135" t="s">
        <v>372</v>
      </c>
      <c r="C11" s="103"/>
      <c r="D11" s="104"/>
      <c r="E11" s="105"/>
      <c r="F11" s="3"/>
      <c r="G11" s="3"/>
      <c r="H11" s="107">
        <f>SUBTOTAL(9,H12:H13)</f>
        <v>0</v>
      </c>
      <c r="I11" s="107">
        <f>SUBTOTAL(9,I12:I13)</f>
        <v>0</v>
      </c>
      <c r="J11" s="107">
        <f>SUBTOTAL(9,J12:J13)</f>
        <v>0</v>
      </c>
      <c r="K11" s="107"/>
      <c r="L11" s="107">
        <f>SUBTOTAL(9,L12:L13)</f>
        <v>0</v>
      </c>
    </row>
    <row r="12" spans="1:12" s="100" customFormat="1" ht="15.5" customHeight="1" x14ac:dyDescent="0.35">
      <c r="A12" s="109" t="s">
        <v>11</v>
      </c>
      <c r="B12" s="136" t="s">
        <v>373</v>
      </c>
      <c r="C12" s="111" t="s">
        <v>401</v>
      </c>
      <c r="D12" s="112" t="s">
        <v>360</v>
      </c>
      <c r="E12" s="113">
        <v>1</v>
      </c>
      <c r="F12" s="5"/>
      <c r="G12" s="5"/>
      <c r="H12" s="6">
        <f t="shared" ref="H12:H13" si="0">E12*F12</f>
        <v>0</v>
      </c>
      <c r="I12" s="6">
        <f t="shared" ref="I12:I13" si="1">E12*G12</f>
        <v>0</v>
      </c>
      <c r="J12" s="4">
        <f t="shared" ref="J12:J13" si="2">H12+I12</f>
        <v>0</v>
      </c>
      <c r="K12" s="6">
        <f>(F12+G12)*(1+RESUMO!$P$11)</f>
        <v>0</v>
      </c>
      <c r="L12" s="6">
        <f t="shared" ref="L12:L13" si="3">E12*K12</f>
        <v>0</v>
      </c>
    </row>
    <row r="13" spans="1:12" s="100" customFormat="1" ht="15.5" customHeight="1" x14ac:dyDescent="0.35">
      <c r="A13" s="109" t="s">
        <v>24</v>
      </c>
      <c r="B13" s="136" t="s">
        <v>374</v>
      </c>
      <c r="C13" s="111"/>
      <c r="D13" s="112" t="s">
        <v>360</v>
      </c>
      <c r="E13" s="113">
        <v>1</v>
      </c>
      <c r="F13" s="5"/>
      <c r="G13" s="5"/>
      <c r="H13" s="6">
        <f t="shared" si="0"/>
        <v>0</v>
      </c>
      <c r="I13" s="6">
        <f t="shared" si="1"/>
        <v>0</v>
      </c>
      <c r="J13" s="4">
        <f t="shared" si="2"/>
        <v>0</v>
      </c>
      <c r="K13" s="6">
        <f>(F13+G13)*(1+RESUMO!$P$11)</f>
        <v>0</v>
      </c>
      <c r="L13" s="6">
        <f t="shared" si="3"/>
        <v>0</v>
      </c>
    </row>
    <row r="14" spans="1:12" s="100" customFormat="1" ht="15.5" x14ac:dyDescent="0.35">
      <c r="A14" s="101">
        <v>2</v>
      </c>
      <c r="B14" s="135" t="s">
        <v>375</v>
      </c>
      <c r="C14" s="103"/>
      <c r="D14" s="114"/>
      <c r="E14" s="105"/>
      <c r="F14" s="3"/>
      <c r="G14" s="3"/>
      <c r="H14" s="107">
        <f>SUBTOTAL(9,H15:H24)</f>
        <v>0</v>
      </c>
      <c r="I14" s="107">
        <f>SUBTOTAL(9,I15:I24)</f>
        <v>0</v>
      </c>
      <c r="J14" s="107">
        <f>SUBTOTAL(9,J15:J24)</f>
        <v>0</v>
      </c>
      <c r="K14" s="107"/>
      <c r="L14" s="107">
        <f>SUBTOTAL(9,L15:L24)</f>
        <v>0</v>
      </c>
    </row>
    <row r="15" spans="1:12" s="100" customFormat="1" ht="15.5" x14ac:dyDescent="0.35">
      <c r="A15" s="109" t="s">
        <v>12</v>
      </c>
      <c r="B15" s="136" t="s">
        <v>376</v>
      </c>
      <c r="C15" s="111" t="s">
        <v>402</v>
      </c>
      <c r="D15" s="112" t="s">
        <v>14</v>
      </c>
      <c r="E15" s="113">
        <v>25</v>
      </c>
      <c r="F15" s="5"/>
      <c r="G15" s="5"/>
      <c r="H15" s="6">
        <f t="shared" ref="H15" si="4">E15*F15</f>
        <v>0</v>
      </c>
      <c r="I15" s="6">
        <f t="shared" ref="I15" si="5">E15*G15</f>
        <v>0</v>
      </c>
      <c r="J15" s="4">
        <f t="shared" ref="J15" si="6">H15+I15</f>
        <v>0</v>
      </c>
      <c r="K15" s="6">
        <f>(F15+G15)*(1+RESUMO!$P$11)</f>
        <v>0</v>
      </c>
      <c r="L15" s="6">
        <f t="shared" ref="L15" si="7">E15*K15</f>
        <v>0</v>
      </c>
    </row>
    <row r="16" spans="1:12" s="100" customFormat="1" ht="15.5" x14ac:dyDescent="0.35">
      <c r="A16" s="109" t="s">
        <v>25</v>
      </c>
      <c r="B16" s="136" t="s">
        <v>377</v>
      </c>
      <c r="C16" s="111" t="s">
        <v>403</v>
      </c>
      <c r="D16" s="112" t="s">
        <v>14</v>
      </c>
      <c r="E16" s="113">
        <v>55</v>
      </c>
      <c r="F16" s="5"/>
      <c r="G16" s="5"/>
      <c r="H16" s="6">
        <f t="shared" ref="H15:H24" si="8">E16*F16</f>
        <v>0</v>
      </c>
      <c r="I16" s="6">
        <f t="shared" ref="I15:I24" si="9">E16*G16</f>
        <v>0</v>
      </c>
      <c r="J16" s="4">
        <f t="shared" ref="J15:J24" si="10">H16+I16</f>
        <v>0</v>
      </c>
      <c r="K16" s="6">
        <f>(F16+G16)*(1+RESUMO!$P$11)</f>
        <v>0</v>
      </c>
      <c r="L16" s="6">
        <f t="shared" ref="L15:L24" si="11">E16*K16</f>
        <v>0</v>
      </c>
    </row>
    <row r="17" spans="1:12" s="100" customFormat="1" ht="15.5" x14ac:dyDescent="0.35">
      <c r="A17" s="109" t="s">
        <v>273</v>
      </c>
      <c r="B17" s="136" t="s">
        <v>378</v>
      </c>
      <c r="C17" s="111" t="s">
        <v>404</v>
      </c>
      <c r="D17" s="112" t="s">
        <v>14</v>
      </c>
      <c r="E17" s="113">
        <v>30</v>
      </c>
      <c r="F17" s="5"/>
      <c r="G17" s="5"/>
      <c r="H17" s="6">
        <f t="shared" si="8"/>
        <v>0</v>
      </c>
      <c r="I17" s="6">
        <f t="shared" si="9"/>
        <v>0</v>
      </c>
      <c r="J17" s="4">
        <f t="shared" si="10"/>
        <v>0</v>
      </c>
      <c r="K17" s="6">
        <f>(F17+G17)*(1+RESUMO!$P$11)</f>
        <v>0</v>
      </c>
      <c r="L17" s="6">
        <f t="shared" si="11"/>
        <v>0</v>
      </c>
    </row>
    <row r="18" spans="1:12" s="100" customFormat="1" ht="15.5" customHeight="1" x14ac:dyDescent="0.35">
      <c r="A18" s="109" t="s">
        <v>279</v>
      </c>
      <c r="B18" s="136" t="s">
        <v>379</v>
      </c>
      <c r="C18" s="111" t="s">
        <v>405</v>
      </c>
      <c r="D18" s="112" t="s">
        <v>14</v>
      </c>
      <c r="E18" s="113">
        <v>25</v>
      </c>
      <c r="F18" s="5"/>
      <c r="G18" s="5"/>
      <c r="H18" s="6">
        <f t="shared" si="8"/>
        <v>0</v>
      </c>
      <c r="I18" s="6">
        <f t="shared" si="9"/>
        <v>0</v>
      </c>
      <c r="J18" s="4">
        <f t="shared" si="10"/>
        <v>0</v>
      </c>
      <c r="K18" s="6">
        <f>(F18+G18)*(1+RESUMO!$P$11)</f>
        <v>0</v>
      </c>
      <c r="L18" s="6">
        <f t="shared" si="11"/>
        <v>0</v>
      </c>
    </row>
    <row r="19" spans="1:12" s="100" customFormat="1" ht="15.5" customHeight="1" x14ac:dyDescent="0.35">
      <c r="A19" s="109" t="s">
        <v>363</v>
      </c>
      <c r="B19" s="136" t="s">
        <v>379</v>
      </c>
      <c r="C19" s="111" t="s">
        <v>406</v>
      </c>
      <c r="D19" s="112" t="s">
        <v>14</v>
      </c>
      <c r="E19" s="113">
        <v>55</v>
      </c>
      <c r="F19" s="5"/>
      <c r="G19" s="5"/>
      <c r="H19" s="6">
        <f t="shared" si="8"/>
        <v>0</v>
      </c>
      <c r="I19" s="6">
        <f t="shared" si="9"/>
        <v>0</v>
      </c>
      <c r="J19" s="4">
        <f t="shared" si="10"/>
        <v>0</v>
      </c>
      <c r="K19" s="6">
        <f>(F19+G19)*(1+RESUMO!$P$11)</f>
        <v>0</v>
      </c>
      <c r="L19" s="6">
        <f t="shared" si="11"/>
        <v>0</v>
      </c>
    </row>
    <row r="20" spans="1:12" s="100" customFormat="1" ht="15.5" customHeight="1" x14ac:dyDescent="0.35">
      <c r="A20" s="109" t="s">
        <v>364</v>
      </c>
      <c r="B20" s="136" t="s">
        <v>379</v>
      </c>
      <c r="C20" s="111" t="s">
        <v>407</v>
      </c>
      <c r="D20" s="112" t="s">
        <v>14</v>
      </c>
      <c r="E20" s="113">
        <v>30</v>
      </c>
      <c r="F20" s="5"/>
      <c r="G20" s="5"/>
      <c r="H20" s="6">
        <f t="shared" si="8"/>
        <v>0</v>
      </c>
      <c r="I20" s="6">
        <f t="shared" si="9"/>
        <v>0</v>
      </c>
      <c r="J20" s="4">
        <f t="shared" si="10"/>
        <v>0</v>
      </c>
      <c r="K20" s="6">
        <f>(F20+G20)*(1+RESUMO!$P$11)</f>
        <v>0</v>
      </c>
      <c r="L20" s="6">
        <f t="shared" si="11"/>
        <v>0</v>
      </c>
    </row>
    <row r="21" spans="1:12" s="100" customFormat="1" ht="15.5" x14ac:dyDescent="0.35">
      <c r="A21" s="109" t="s">
        <v>365</v>
      </c>
      <c r="B21" s="136" t="s">
        <v>380</v>
      </c>
      <c r="C21" s="111" t="s">
        <v>408</v>
      </c>
      <c r="D21" s="112" t="s">
        <v>14</v>
      </c>
      <c r="E21" s="113">
        <v>9</v>
      </c>
      <c r="F21" s="5"/>
      <c r="G21" s="5"/>
      <c r="H21" s="6">
        <f t="shared" si="8"/>
        <v>0</v>
      </c>
      <c r="I21" s="6">
        <f t="shared" si="9"/>
        <v>0</v>
      </c>
      <c r="J21" s="4">
        <f t="shared" si="10"/>
        <v>0</v>
      </c>
      <c r="K21" s="6">
        <f>(F21+G21)*(1+RESUMO!$P$11)</f>
        <v>0</v>
      </c>
      <c r="L21" s="6">
        <f t="shared" si="11"/>
        <v>0</v>
      </c>
    </row>
    <row r="22" spans="1:12" s="100" customFormat="1" ht="15.5" x14ac:dyDescent="0.35">
      <c r="A22" s="109" t="s">
        <v>366</v>
      </c>
      <c r="B22" s="136" t="s">
        <v>381</v>
      </c>
      <c r="C22" s="111" t="s">
        <v>409</v>
      </c>
      <c r="D22" s="112" t="s">
        <v>14</v>
      </c>
      <c r="E22" s="113">
        <v>42</v>
      </c>
      <c r="F22" s="5"/>
      <c r="G22" s="5"/>
      <c r="H22" s="6">
        <f t="shared" si="8"/>
        <v>0</v>
      </c>
      <c r="I22" s="6">
        <f t="shared" si="9"/>
        <v>0</v>
      </c>
      <c r="J22" s="4">
        <f t="shared" si="10"/>
        <v>0</v>
      </c>
      <c r="K22" s="6">
        <f>(F22+G22)*(1+RESUMO!$P$11)</f>
        <v>0</v>
      </c>
      <c r="L22" s="6">
        <f t="shared" si="11"/>
        <v>0</v>
      </c>
    </row>
    <row r="23" spans="1:12" s="100" customFormat="1" ht="15.5" x14ac:dyDescent="0.35">
      <c r="A23" s="109" t="s">
        <v>367</v>
      </c>
      <c r="B23" s="136" t="s">
        <v>382</v>
      </c>
      <c r="C23" s="111" t="s">
        <v>410</v>
      </c>
      <c r="D23" s="112" t="s">
        <v>95</v>
      </c>
      <c r="E23" s="113">
        <v>10.9</v>
      </c>
      <c r="F23" s="5"/>
      <c r="G23" s="5"/>
      <c r="H23" s="6">
        <f t="shared" si="8"/>
        <v>0</v>
      </c>
      <c r="I23" s="6">
        <f t="shared" si="9"/>
        <v>0</v>
      </c>
      <c r="J23" s="4">
        <f t="shared" si="10"/>
        <v>0</v>
      </c>
      <c r="K23" s="6">
        <f>(F23+G23)*(1+RESUMO!$P$11)</f>
        <v>0</v>
      </c>
      <c r="L23" s="6">
        <f t="shared" si="11"/>
        <v>0</v>
      </c>
    </row>
    <row r="24" spans="1:12" s="100" customFormat="1" ht="15.5" x14ac:dyDescent="0.35">
      <c r="A24" s="109" t="s">
        <v>368</v>
      </c>
      <c r="B24" s="136" t="s">
        <v>383</v>
      </c>
      <c r="C24" s="111"/>
      <c r="D24" s="112" t="s">
        <v>35</v>
      </c>
      <c r="E24" s="113">
        <v>2.5</v>
      </c>
      <c r="F24" s="5"/>
      <c r="G24" s="5"/>
      <c r="H24" s="6">
        <f t="shared" si="8"/>
        <v>0</v>
      </c>
      <c r="I24" s="6">
        <f t="shared" si="9"/>
        <v>0</v>
      </c>
      <c r="J24" s="4">
        <f t="shared" si="10"/>
        <v>0</v>
      </c>
      <c r="K24" s="6">
        <f>(F24+G24)*(1+RESUMO!$P$11)</f>
        <v>0</v>
      </c>
      <c r="L24" s="6">
        <f t="shared" si="11"/>
        <v>0</v>
      </c>
    </row>
    <row r="25" spans="1:12" s="100" customFormat="1" ht="15.5" x14ac:dyDescent="0.35">
      <c r="A25" s="101">
        <v>3</v>
      </c>
      <c r="B25" s="135" t="s">
        <v>384</v>
      </c>
      <c r="C25" s="103"/>
      <c r="D25" s="114"/>
      <c r="E25" s="105"/>
      <c r="F25" s="3"/>
      <c r="G25" s="3"/>
      <c r="H25" s="107">
        <f>SUBTOTAL(9,H26:H26)</f>
        <v>0</v>
      </c>
      <c r="I25" s="107">
        <f>SUBTOTAL(9,I26:I26)</f>
        <v>0</v>
      </c>
      <c r="J25" s="107">
        <f>SUBTOTAL(9,J26:J26)</f>
        <v>0</v>
      </c>
      <c r="K25" s="107"/>
      <c r="L25" s="107">
        <f>SUBTOTAL(9,L26:L26)</f>
        <v>0</v>
      </c>
    </row>
    <row r="26" spans="1:12" s="100" customFormat="1" ht="15.5" customHeight="1" x14ac:dyDescent="0.35">
      <c r="A26" s="109" t="s">
        <v>13</v>
      </c>
      <c r="B26" s="136" t="s">
        <v>385</v>
      </c>
      <c r="C26" s="111"/>
      <c r="D26" s="112" t="s">
        <v>95</v>
      </c>
      <c r="E26" s="113">
        <v>28</v>
      </c>
      <c r="F26" s="5"/>
      <c r="G26" s="5"/>
      <c r="H26" s="6">
        <f t="shared" ref="H26" si="12">E26*F26</f>
        <v>0</v>
      </c>
      <c r="I26" s="6">
        <f t="shared" ref="I26" si="13">E26*G26</f>
        <v>0</v>
      </c>
      <c r="J26" s="4">
        <f t="shared" ref="J26" si="14">H26+I26</f>
        <v>0</v>
      </c>
      <c r="K26" s="6">
        <f>(F26+G26)*(1+RESUMO!$P$11)</f>
        <v>0</v>
      </c>
      <c r="L26" s="6">
        <f t="shared" ref="L26" si="15">E26*K26</f>
        <v>0</v>
      </c>
    </row>
    <row r="27" spans="1:12" s="100" customFormat="1" ht="15.5" x14ac:dyDescent="0.35">
      <c r="A27" s="101">
        <v>4</v>
      </c>
      <c r="B27" s="135" t="s">
        <v>386</v>
      </c>
      <c r="C27" s="103"/>
      <c r="D27" s="114"/>
      <c r="E27" s="105"/>
      <c r="F27" s="3"/>
      <c r="G27" s="3"/>
      <c r="H27" s="107">
        <f>SUBTOTAL(9,H28:H29)</f>
        <v>0</v>
      </c>
      <c r="I27" s="107">
        <f>SUBTOTAL(9,I28:I29)</f>
        <v>0</v>
      </c>
      <c r="J27" s="107">
        <f>SUBTOTAL(9,J28:J29)</f>
        <v>0</v>
      </c>
      <c r="K27" s="107"/>
      <c r="L27" s="107">
        <f>SUBTOTAL(9,L28:L29)</f>
        <v>0</v>
      </c>
    </row>
    <row r="28" spans="1:12" s="100" customFormat="1" ht="15.5" customHeight="1" x14ac:dyDescent="0.35">
      <c r="A28" s="109" t="s">
        <v>27</v>
      </c>
      <c r="B28" s="136" t="s">
        <v>387</v>
      </c>
      <c r="C28" s="111" t="s">
        <v>411</v>
      </c>
      <c r="D28" s="112" t="s">
        <v>35</v>
      </c>
      <c r="E28" s="113">
        <v>1.7000000000000001E-2</v>
      </c>
      <c r="F28" s="5"/>
      <c r="G28" s="5"/>
      <c r="H28" s="6">
        <f t="shared" ref="H28:H29" si="16">E28*F28</f>
        <v>0</v>
      </c>
      <c r="I28" s="6">
        <f t="shared" ref="I28:I29" si="17">E28*G28</f>
        <v>0</v>
      </c>
      <c r="J28" s="4">
        <f t="shared" ref="J28:J29" si="18">H28+I28</f>
        <v>0</v>
      </c>
      <c r="K28" s="6">
        <f>(F28+G28)*(1+RESUMO!$P$11)</f>
        <v>0</v>
      </c>
      <c r="L28" s="6">
        <f t="shared" ref="L28:L29" si="19">E28*K28</f>
        <v>0</v>
      </c>
    </row>
    <row r="29" spans="1:12" s="100" customFormat="1" ht="15.5" customHeight="1" x14ac:dyDescent="0.35">
      <c r="A29" s="109" t="s">
        <v>73</v>
      </c>
      <c r="B29" s="136" t="s">
        <v>388</v>
      </c>
      <c r="C29" s="111" t="s">
        <v>411</v>
      </c>
      <c r="D29" s="112" t="s">
        <v>35</v>
      </c>
      <c r="E29" s="113">
        <v>1.7000000000000001E-2</v>
      </c>
      <c r="F29" s="5"/>
      <c r="G29" s="5"/>
      <c r="H29" s="6">
        <f t="shared" si="16"/>
        <v>0</v>
      </c>
      <c r="I29" s="6">
        <f t="shared" si="17"/>
        <v>0</v>
      </c>
      <c r="J29" s="4">
        <f t="shared" si="18"/>
        <v>0</v>
      </c>
      <c r="K29" s="6">
        <f>(F29+G29)*(1+RESUMO!$P$11)</f>
        <v>0</v>
      </c>
      <c r="L29" s="6">
        <f t="shared" si="19"/>
        <v>0</v>
      </c>
    </row>
    <row r="30" spans="1:12" s="100" customFormat="1" ht="15.5" x14ac:dyDescent="0.35">
      <c r="A30" s="101">
        <v>5</v>
      </c>
      <c r="B30" s="135" t="s">
        <v>389</v>
      </c>
      <c r="C30" s="103"/>
      <c r="D30" s="114"/>
      <c r="E30" s="105"/>
      <c r="F30" s="3"/>
      <c r="G30" s="3"/>
      <c r="H30" s="107">
        <f>SUBTOTAL(9,H31:H31)</f>
        <v>0</v>
      </c>
      <c r="I30" s="107">
        <f>SUBTOTAL(9,I31:I31)</f>
        <v>0</v>
      </c>
      <c r="J30" s="107">
        <f>SUBTOTAL(9,J31:J31)</f>
        <v>0</v>
      </c>
      <c r="K30" s="107"/>
      <c r="L30" s="107">
        <f>SUBTOTAL(9,L31:L31)</f>
        <v>0</v>
      </c>
    </row>
    <row r="31" spans="1:12" s="100" customFormat="1" ht="15.5" customHeight="1" x14ac:dyDescent="0.35">
      <c r="A31" s="109" t="s">
        <v>19</v>
      </c>
      <c r="B31" s="136" t="s">
        <v>390</v>
      </c>
      <c r="C31" s="111" t="s">
        <v>412</v>
      </c>
      <c r="D31" s="112" t="s">
        <v>35</v>
      </c>
      <c r="E31" s="113">
        <v>0.04</v>
      </c>
      <c r="F31" s="5"/>
      <c r="G31" s="5"/>
      <c r="H31" s="6">
        <f t="shared" ref="H31" si="20">E31*F31</f>
        <v>0</v>
      </c>
      <c r="I31" s="6">
        <f t="shared" ref="I31" si="21">E31*G31</f>
        <v>0</v>
      </c>
      <c r="J31" s="4">
        <f t="shared" ref="J31" si="22">H31+I31</f>
        <v>0</v>
      </c>
      <c r="K31" s="6">
        <f>(F31+G31)*(1+RESUMO!$P$11)</f>
        <v>0</v>
      </c>
      <c r="L31" s="6">
        <f t="shared" ref="L31" si="23">E31*K31</f>
        <v>0</v>
      </c>
    </row>
    <row r="32" spans="1:12" s="100" customFormat="1" ht="15.5" x14ac:dyDescent="0.35">
      <c r="A32" s="101">
        <v>6</v>
      </c>
      <c r="B32" s="135" t="s">
        <v>391</v>
      </c>
      <c r="C32" s="103"/>
      <c r="D32" s="114"/>
      <c r="E32" s="105"/>
      <c r="F32" s="3"/>
      <c r="G32" s="3"/>
      <c r="H32" s="107">
        <f>SUBTOTAL(9,H33:H35)</f>
        <v>0</v>
      </c>
      <c r="I32" s="107">
        <f>SUBTOTAL(9,I33:I35)</f>
        <v>0</v>
      </c>
      <c r="J32" s="107">
        <f>SUBTOTAL(9,J33:J35)</f>
        <v>0</v>
      </c>
      <c r="K32" s="107"/>
      <c r="L32" s="107">
        <f>SUBTOTAL(9,L33:L35)</f>
        <v>0</v>
      </c>
    </row>
    <row r="33" spans="1:12" s="100" customFormat="1" ht="15.5" x14ac:dyDescent="0.35">
      <c r="A33" s="109" t="s">
        <v>76</v>
      </c>
      <c r="B33" s="136" t="s">
        <v>392</v>
      </c>
      <c r="C33" s="111"/>
      <c r="D33" s="112" t="s">
        <v>359</v>
      </c>
      <c r="E33" s="113">
        <v>16</v>
      </c>
      <c r="F33" s="5"/>
      <c r="G33" s="5"/>
      <c r="H33" s="6">
        <f t="shared" ref="H33:H35" si="24">E33*F33</f>
        <v>0</v>
      </c>
      <c r="I33" s="6">
        <f t="shared" ref="I33:I35" si="25">E33*G33</f>
        <v>0</v>
      </c>
      <c r="J33" s="4">
        <f t="shared" ref="J33:J35" si="26">H33+I33</f>
        <v>0</v>
      </c>
      <c r="K33" s="6">
        <f>(F33+G33)*(1+RESUMO!$P$11)</f>
        <v>0</v>
      </c>
      <c r="L33" s="6">
        <f t="shared" ref="L33:L35" si="27">E33*K33</f>
        <v>0</v>
      </c>
    </row>
    <row r="34" spans="1:12" s="100" customFormat="1" ht="15.5" customHeight="1" x14ac:dyDescent="0.35">
      <c r="A34" s="109" t="s">
        <v>77</v>
      </c>
      <c r="B34" s="136" t="s">
        <v>393</v>
      </c>
      <c r="C34" s="111"/>
      <c r="D34" s="112" t="s">
        <v>359</v>
      </c>
      <c r="E34" s="113">
        <v>40</v>
      </c>
      <c r="F34" s="5"/>
      <c r="G34" s="5"/>
      <c r="H34" s="6">
        <f t="shared" si="24"/>
        <v>0</v>
      </c>
      <c r="I34" s="6">
        <f t="shared" si="25"/>
        <v>0</v>
      </c>
      <c r="J34" s="4">
        <f t="shared" si="26"/>
        <v>0</v>
      </c>
      <c r="K34" s="6">
        <f>(F34+G34)*(1+RESUMO!$P$11)</f>
        <v>0</v>
      </c>
      <c r="L34" s="6">
        <f t="shared" si="27"/>
        <v>0</v>
      </c>
    </row>
    <row r="35" spans="1:12" s="100" customFormat="1" ht="15.5" customHeight="1" x14ac:dyDescent="0.35">
      <c r="A35" s="109" t="s">
        <v>104</v>
      </c>
      <c r="B35" s="136" t="s">
        <v>394</v>
      </c>
      <c r="C35" s="111"/>
      <c r="D35" s="112" t="s">
        <v>95</v>
      </c>
      <c r="E35" s="113">
        <v>53</v>
      </c>
      <c r="F35" s="5"/>
      <c r="G35" s="5"/>
      <c r="H35" s="6">
        <f t="shared" si="24"/>
        <v>0</v>
      </c>
      <c r="I35" s="6">
        <f t="shared" si="25"/>
        <v>0</v>
      </c>
      <c r="J35" s="4">
        <f t="shared" si="26"/>
        <v>0</v>
      </c>
      <c r="K35" s="6">
        <f>(F35+G35)*(1+RESUMO!$P$11)</f>
        <v>0</v>
      </c>
      <c r="L35" s="6">
        <f t="shared" si="27"/>
        <v>0</v>
      </c>
    </row>
    <row r="36" spans="1:12" s="100" customFormat="1" ht="15.5" x14ac:dyDescent="0.35">
      <c r="A36" s="101">
        <v>7</v>
      </c>
      <c r="B36" s="135" t="s">
        <v>395</v>
      </c>
      <c r="C36" s="103"/>
      <c r="D36" s="114"/>
      <c r="E36" s="105"/>
      <c r="F36" s="3"/>
      <c r="G36" s="3"/>
      <c r="H36" s="107">
        <f>SUBTOTAL(9,H37:H41)</f>
        <v>0</v>
      </c>
      <c r="I36" s="107">
        <f>SUBTOTAL(9,I37:I41)</f>
        <v>0</v>
      </c>
      <c r="J36" s="107">
        <f>SUBTOTAL(9,J37:J41)</f>
        <v>0</v>
      </c>
      <c r="K36" s="107"/>
      <c r="L36" s="107">
        <f>SUBTOTAL(9,L37:L41)</f>
        <v>0</v>
      </c>
    </row>
    <row r="37" spans="1:12" s="100" customFormat="1" ht="15.5" x14ac:dyDescent="0.35">
      <c r="A37" s="109" t="s">
        <v>79</v>
      </c>
      <c r="B37" s="136" t="s">
        <v>396</v>
      </c>
      <c r="C37" s="111"/>
      <c r="D37" s="112" t="s">
        <v>15</v>
      </c>
      <c r="E37" s="113">
        <v>8</v>
      </c>
      <c r="F37" s="5"/>
      <c r="G37" s="5"/>
      <c r="H37" s="6">
        <f t="shared" ref="H37:H40" si="28">E37*F37</f>
        <v>0</v>
      </c>
      <c r="I37" s="6">
        <f t="shared" ref="I37:I40" si="29">E37*G37</f>
        <v>0</v>
      </c>
      <c r="J37" s="4">
        <f t="shared" ref="J37:J40" si="30">H37+I37</f>
        <v>0</v>
      </c>
      <c r="K37" s="6">
        <f>(F37+G37)*(1+RESUMO!$P$11)</f>
        <v>0</v>
      </c>
      <c r="L37" s="6">
        <f t="shared" ref="L37:L40" si="31">E37*K37</f>
        <v>0</v>
      </c>
    </row>
    <row r="38" spans="1:12" s="100" customFormat="1" ht="15.5" customHeight="1" x14ac:dyDescent="0.35">
      <c r="A38" s="109" t="s">
        <v>105</v>
      </c>
      <c r="B38" s="136" t="s">
        <v>397</v>
      </c>
      <c r="C38" s="111"/>
      <c r="D38" s="112" t="s">
        <v>14</v>
      </c>
      <c r="E38" s="113">
        <v>55</v>
      </c>
      <c r="F38" s="5"/>
      <c r="G38" s="5"/>
      <c r="H38" s="6">
        <f t="shared" si="28"/>
        <v>0</v>
      </c>
      <c r="I38" s="6">
        <f t="shared" si="29"/>
        <v>0</v>
      </c>
      <c r="J38" s="4">
        <f t="shared" si="30"/>
        <v>0</v>
      </c>
      <c r="K38" s="6">
        <f>(F38+G38)*(1+RESUMO!$P$11)</f>
        <v>0</v>
      </c>
      <c r="L38" s="6">
        <f t="shared" si="31"/>
        <v>0</v>
      </c>
    </row>
    <row r="39" spans="1:12" s="100" customFormat="1" ht="15.5" customHeight="1" x14ac:dyDescent="0.35">
      <c r="A39" s="109" t="s">
        <v>369</v>
      </c>
      <c r="B39" s="136" t="s">
        <v>398</v>
      </c>
      <c r="C39" s="111"/>
      <c r="D39" s="112" t="s">
        <v>15</v>
      </c>
      <c r="E39" s="113">
        <v>2</v>
      </c>
      <c r="F39" s="5"/>
      <c r="G39" s="5"/>
      <c r="H39" s="6">
        <f t="shared" si="28"/>
        <v>0</v>
      </c>
      <c r="I39" s="6">
        <f t="shared" si="29"/>
        <v>0</v>
      </c>
      <c r="J39" s="4">
        <f t="shared" si="30"/>
        <v>0</v>
      </c>
      <c r="K39" s="6">
        <f>(F39+G39)*(1+RESUMO!$P$11)</f>
        <v>0</v>
      </c>
      <c r="L39" s="6">
        <f t="shared" si="31"/>
        <v>0</v>
      </c>
    </row>
    <row r="40" spans="1:12" s="100" customFormat="1" ht="15.5" x14ac:dyDescent="0.35">
      <c r="A40" s="109" t="s">
        <v>369</v>
      </c>
      <c r="B40" s="136" t="s">
        <v>399</v>
      </c>
      <c r="C40" s="111"/>
      <c r="D40" s="112" t="s">
        <v>15</v>
      </c>
      <c r="E40" s="113">
        <v>2</v>
      </c>
      <c r="F40" s="5"/>
      <c r="G40" s="5"/>
      <c r="H40" s="6">
        <f t="shared" si="28"/>
        <v>0</v>
      </c>
      <c r="I40" s="6">
        <f t="shared" si="29"/>
        <v>0</v>
      </c>
      <c r="J40" s="4">
        <f t="shared" si="30"/>
        <v>0</v>
      </c>
      <c r="K40" s="6">
        <f>(F40+G40)*(1+RESUMO!$P$11)</f>
        <v>0</v>
      </c>
      <c r="L40" s="6">
        <f t="shared" si="31"/>
        <v>0</v>
      </c>
    </row>
    <row r="41" spans="1:12" s="100" customFormat="1" ht="15.5" x14ac:dyDescent="0.35">
      <c r="A41" s="109" t="s">
        <v>370</v>
      </c>
      <c r="B41" s="136" t="s">
        <v>400</v>
      </c>
      <c r="C41" s="111"/>
      <c r="D41" s="112" t="s">
        <v>15</v>
      </c>
      <c r="E41" s="113">
        <v>2</v>
      </c>
      <c r="F41" s="5"/>
      <c r="G41" s="5"/>
      <c r="H41" s="6">
        <f t="shared" ref="H41" si="32">E41*F41</f>
        <v>0</v>
      </c>
      <c r="I41" s="6">
        <f t="shared" ref="I41" si="33">E41*G41</f>
        <v>0</v>
      </c>
      <c r="J41" s="4">
        <f t="shared" ref="J41" si="34">H41+I41</f>
        <v>0</v>
      </c>
      <c r="K41" s="6">
        <f>(F41+G41)*(1+RESUMO!$P$11)</f>
        <v>0</v>
      </c>
      <c r="L41" s="6">
        <f t="shared" ref="L41" si="35">E41*K41</f>
        <v>0</v>
      </c>
    </row>
    <row r="42" spans="1:12" ht="36.75" customHeight="1" x14ac:dyDescent="0.35">
      <c r="A42" s="121"/>
      <c r="B42" s="122" t="s">
        <v>9</v>
      </c>
      <c r="C42" s="122"/>
      <c r="D42" s="122"/>
      <c r="E42" s="122"/>
      <c r="F42" s="122"/>
      <c r="G42" s="122"/>
      <c r="H42" s="7">
        <f>SUBTOTAL(9,H11:H41)</f>
        <v>0</v>
      </c>
      <c r="I42" s="7">
        <f>SUBTOTAL(9,I11:I41)</f>
        <v>0</v>
      </c>
      <c r="J42" s="7">
        <f>SUBTOTAL(9,J11:J41)</f>
        <v>0</v>
      </c>
      <c r="K42" s="7"/>
      <c r="L42" s="8">
        <f>SUBTOTAL(9,L11:L41)</f>
        <v>0</v>
      </c>
    </row>
    <row r="44" spans="1:12" ht="18" customHeight="1" x14ac:dyDescent="0.35">
      <c r="I44" s="124"/>
      <c r="J44" s="124"/>
      <c r="K44" s="124"/>
    </row>
    <row r="45" spans="1:12" ht="18" customHeight="1" x14ac:dyDescent="0.35">
      <c r="I45" s="124"/>
      <c r="J45" s="124"/>
      <c r="K45" s="124"/>
    </row>
  </sheetData>
  <sheetProtection algorithmName="SHA-512" hashValue="2UnZsZ+6lrh7VUPDzfHkrI73SHQZOyeX/Yfrq6HzJeFRWx6X0S7/syezgofvdWUWv3MUPk8UNYoQxify5VOUbA==" saltValue="CdCxyrNQBib9mYBO0DSxRQ==" spinCount="100000" sheet="1" formatCells="0" formatColumns="0" formatRows="0"/>
  <autoFilter ref="A9:L41" xr:uid="{ADEF80C7-95A3-42FB-8D48-54F098A3DA3E}"/>
  <mergeCells count="12">
    <mergeCell ref="C7:J7"/>
    <mergeCell ref="B42:G42"/>
    <mergeCell ref="A1:B7"/>
    <mergeCell ref="C1:L1"/>
    <mergeCell ref="C2:K2"/>
    <mergeCell ref="C3:K3"/>
    <mergeCell ref="C4:F4"/>
    <mergeCell ref="G4:J4"/>
    <mergeCell ref="C5:F5"/>
    <mergeCell ref="G5:J5"/>
    <mergeCell ref="C6:J6"/>
    <mergeCell ref="K6:L7"/>
  </mergeCells>
  <printOptions horizontalCentered="1"/>
  <pageMargins left="0.25" right="0.25" top="0.75" bottom="0.75" header="0.3" footer="0.3"/>
  <pageSetup paperSize="9" scale="47" fitToHeight="0" orientation="landscape" horizontalDpi="4294967293" verticalDpi="4294967293" r:id="rId1"/>
  <headerFooter alignWithMargins="0">
    <oddFooter>&amp;R&amp;P de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76EC4-1A98-4868-A032-53C8AA1746D8}">
  <sheetPr>
    <outlinePr summaryBelow="0"/>
    <pageSetUpPr fitToPage="1"/>
  </sheetPr>
  <dimension ref="A1:L26"/>
  <sheetViews>
    <sheetView showGridLines="0" zoomScale="60" zoomScaleNormal="60" zoomScaleSheetLayoutView="100" workbookViewId="0">
      <pane ySplit="9" topLeftCell="A10" activePane="bottomLeft" state="frozen"/>
      <selection pane="bottomLeft" activeCell="C6" sqref="C6:J6"/>
    </sheetView>
  </sheetViews>
  <sheetFormatPr defaultColWidth="6.7265625" defaultRowHeight="18" customHeight="1" x14ac:dyDescent="0.35"/>
  <cols>
    <col min="1" max="1" width="11.453125" style="74" customWidth="1"/>
    <col min="2" max="2" width="88.6328125" style="74" customWidth="1"/>
    <col min="3" max="3" width="22.7265625" style="74" customWidth="1"/>
    <col min="4" max="5" width="14.26953125" style="74" customWidth="1"/>
    <col min="6" max="6" width="20" style="74" customWidth="1"/>
    <col min="7" max="7" width="20" style="123" customWidth="1"/>
    <col min="8" max="12" width="20" style="74" customWidth="1"/>
    <col min="13" max="16384" width="6.7265625" style="74"/>
  </cols>
  <sheetData>
    <row r="1" spans="1:12" ht="19.5" customHeight="1" x14ac:dyDescent="0.35">
      <c r="A1" s="29" t="s">
        <v>50</v>
      </c>
      <c r="B1" s="30"/>
      <c r="C1" s="71" t="s">
        <v>51</v>
      </c>
      <c r="D1" s="72"/>
      <c r="E1" s="72"/>
      <c r="F1" s="72"/>
      <c r="G1" s="72"/>
      <c r="H1" s="72"/>
      <c r="I1" s="72"/>
      <c r="J1" s="72"/>
      <c r="K1" s="72"/>
      <c r="L1" s="73"/>
    </row>
    <row r="2" spans="1:12" ht="19.5" customHeight="1" x14ac:dyDescent="0.35">
      <c r="A2" s="31"/>
      <c r="B2" s="32"/>
      <c r="C2" s="75" t="s">
        <v>52</v>
      </c>
      <c r="D2" s="76"/>
      <c r="E2" s="76"/>
      <c r="F2" s="76"/>
      <c r="G2" s="76"/>
      <c r="H2" s="76"/>
      <c r="I2" s="76"/>
      <c r="J2" s="76"/>
      <c r="K2" s="77"/>
      <c r="L2" s="78" t="s">
        <v>1</v>
      </c>
    </row>
    <row r="3" spans="1:12" ht="19.5" customHeight="1" x14ac:dyDescent="0.35">
      <c r="A3" s="31"/>
      <c r="B3" s="32"/>
      <c r="C3" s="26"/>
      <c r="D3" s="27"/>
      <c r="E3" s="27"/>
      <c r="F3" s="27"/>
      <c r="G3" s="27"/>
      <c r="H3" s="27"/>
      <c r="I3" s="27"/>
      <c r="J3" s="27"/>
      <c r="K3" s="28"/>
      <c r="L3" s="1"/>
    </row>
    <row r="4" spans="1:12" ht="19.5" customHeight="1" x14ac:dyDescent="0.35">
      <c r="A4" s="31"/>
      <c r="B4" s="32"/>
      <c r="C4" s="75" t="s">
        <v>0</v>
      </c>
      <c r="D4" s="76"/>
      <c r="E4" s="76"/>
      <c r="F4" s="77"/>
      <c r="G4" s="75" t="s">
        <v>5</v>
      </c>
      <c r="H4" s="76"/>
      <c r="I4" s="76"/>
      <c r="J4" s="77"/>
      <c r="K4" s="78" t="s">
        <v>2</v>
      </c>
      <c r="L4" s="82" t="s">
        <v>10</v>
      </c>
    </row>
    <row r="5" spans="1:12" ht="19.5" customHeight="1" x14ac:dyDescent="0.35">
      <c r="A5" s="31"/>
      <c r="B5" s="32"/>
      <c r="C5" s="79" t="s">
        <v>416</v>
      </c>
      <c r="D5" s="80"/>
      <c r="E5" s="80"/>
      <c r="F5" s="81"/>
      <c r="G5" s="79" t="s">
        <v>417</v>
      </c>
      <c r="H5" s="80"/>
      <c r="I5" s="80"/>
      <c r="J5" s="81"/>
      <c r="K5" s="83">
        <v>1</v>
      </c>
      <c r="L5" s="84" t="s">
        <v>263</v>
      </c>
    </row>
    <row r="6" spans="1:12" ht="19.5" customHeight="1" x14ac:dyDescent="0.35">
      <c r="A6" s="31"/>
      <c r="B6" s="32"/>
      <c r="C6" s="75" t="s">
        <v>3</v>
      </c>
      <c r="D6" s="76"/>
      <c r="E6" s="76"/>
      <c r="F6" s="76"/>
      <c r="G6" s="76"/>
      <c r="H6" s="76"/>
      <c r="I6" s="76"/>
      <c r="J6" s="76"/>
      <c r="K6" s="85" t="s">
        <v>53</v>
      </c>
      <c r="L6" s="86"/>
    </row>
    <row r="7" spans="1:12" ht="45.5" customHeight="1" x14ac:dyDescent="0.35">
      <c r="A7" s="31"/>
      <c r="B7" s="32"/>
      <c r="C7" s="87" t="str">
        <f>ARQUITETURA!C7</f>
        <v>PRÉDIO A4104 – NOVA ÁREA DE CONVIVÊNCIA
PRÉDIO 41 - CONTROLE DE QUALIDADE FÍSICO-QUÍMICO E BIOLÓGICO</v>
      </c>
      <c r="D7" s="88"/>
      <c r="E7" s="88"/>
      <c r="F7" s="88"/>
      <c r="G7" s="88"/>
      <c r="H7" s="88"/>
      <c r="I7" s="88"/>
      <c r="J7" s="88"/>
      <c r="K7" s="89"/>
      <c r="L7" s="90"/>
    </row>
    <row r="8" spans="1:12" ht="86.25" customHeight="1" x14ac:dyDescent="0.35">
      <c r="A8" s="91" t="s">
        <v>8</v>
      </c>
      <c r="B8" s="92" t="s">
        <v>4</v>
      </c>
      <c r="C8" s="92" t="s">
        <v>7</v>
      </c>
      <c r="D8" s="92" t="s">
        <v>6</v>
      </c>
      <c r="E8" s="92" t="s">
        <v>54</v>
      </c>
      <c r="F8" s="93" t="s">
        <v>55</v>
      </c>
      <c r="G8" s="92" t="s">
        <v>56</v>
      </c>
      <c r="H8" s="92" t="s">
        <v>57</v>
      </c>
      <c r="I8" s="92" t="s">
        <v>58</v>
      </c>
      <c r="J8" s="92" t="s">
        <v>59</v>
      </c>
      <c r="K8" s="92" t="s">
        <v>60</v>
      </c>
      <c r="L8" s="94" t="s">
        <v>61</v>
      </c>
    </row>
    <row r="9" spans="1:12" ht="9.5" customHeight="1" x14ac:dyDescent="0.35">
      <c r="A9" s="95"/>
      <c r="B9" s="95"/>
      <c r="C9" s="95"/>
      <c r="D9" s="95"/>
      <c r="E9" s="95"/>
      <c r="F9" s="96"/>
      <c r="G9" s="95"/>
      <c r="H9" s="95"/>
      <c r="I9" s="95"/>
      <c r="J9" s="95"/>
      <c r="K9" s="95"/>
      <c r="L9" s="95"/>
    </row>
    <row r="10" spans="1:12" s="100" customFormat="1" ht="19.5" customHeight="1" x14ac:dyDescent="0.35">
      <c r="A10" s="97" t="s">
        <v>413</v>
      </c>
      <c r="B10" s="98"/>
      <c r="C10" s="98"/>
      <c r="D10" s="98"/>
      <c r="E10" s="98"/>
      <c r="F10" s="98"/>
      <c r="G10" s="98"/>
      <c r="H10" s="98"/>
      <c r="I10" s="98"/>
      <c r="J10" s="98"/>
      <c r="K10" s="98"/>
      <c r="L10" s="99"/>
    </row>
    <row r="11" spans="1:12" s="100" customFormat="1" ht="15.5" x14ac:dyDescent="0.35">
      <c r="A11" s="101">
        <v>3</v>
      </c>
      <c r="B11" s="135" t="s">
        <v>418</v>
      </c>
      <c r="C11" s="103"/>
      <c r="D11" s="114"/>
      <c r="E11" s="105"/>
      <c r="F11" s="137"/>
      <c r="G11" s="107"/>
      <c r="H11" s="107">
        <f>SUBTOTAL(9,H12:H13)</f>
        <v>0</v>
      </c>
      <c r="I11" s="107">
        <f>SUBTOTAL(9,I12:I13)</f>
        <v>0</v>
      </c>
      <c r="J11" s="107">
        <f>SUBTOTAL(9,J12:J13)</f>
        <v>0</v>
      </c>
      <c r="K11" s="107"/>
      <c r="L11" s="107">
        <f>SUBTOTAL(9,L12:L13)</f>
        <v>0</v>
      </c>
    </row>
    <row r="12" spans="1:12" s="100" customFormat="1" ht="15.5" customHeight="1" x14ac:dyDescent="0.35">
      <c r="A12" s="109" t="s">
        <v>13</v>
      </c>
      <c r="B12" s="136" t="s">
        <v>419</v>
      </c>
      <c r="C12" s="111"/>
      <c r="D12" s="112" t="s">
        <v>15</v>
      </c>
      <c r="E12" s="113">
        <v>3</v>
      </c>
      <c r="F12" s="67"/>
      <c r="G12" s="5"/>
      <c r="H12" s="6">
        <f t="shared" ref="H12:H13" si="0">E12*F12</f>
        <v>0</v>
      </c>
      <c r="I12" s="6">
        <f t="shared" ref="I12:I13" si="1">E12*G12</f>
        <v>0</v>
      </c>
      <c r="J12" s="4">
        <f t="shared" ref="J12:J13" si="2">H12+I12</f>
        <v>0</v>
      </c>
      <c r="K12" s="6">
        <f>(F12+G12)*(1+RESUMO!$P$12)</f>
        <v>0</v>
      </c>
      <c r="L12" s="6">
        <f t="shared" ref="L12:L13" si="3">E12*K12</f>
        <v>0</v>
      </c>
    </row>
    <row r="13" spans="1:12" s="100" customFormat="1" ht="15.5" customHeight="1" x14ac:dyDescent="0.35">
      <c r="A13" s="109" t="s">
        <v>18</v>
      </c>
      <c r="B13" s="136" t="s">
        <v>420</v>
      </c>
      <c r="C13" s="111"/>
      <c r="D13" s="112" t="s">
        <v>15</v>
      </c>
      <c r="E13" s="113">
        <v>1</v>
      </c>
      <c r="F13" s="67"/>
      <c r="G13" s="5"/>
      <c r="H13" s="6">
        <f t="shared" si="0"/>
        <v>0</v>
      </c>
      <c r="I13" s="6">
        <f t="shared" si="1"/>
        <v>0</v>
      </c>
      <c r="J13" s="4">
        <f t="shared" si="2"/>
        <v>0</v>
      </c>
      <c r="K13" s="6">
        <f>(F13+G13)*(1+RESUMO!$P$12)</f>
        <v>0</v>
      </c>
      <c r="L13" s="6">
        <f t="shared" si="3"/>
        <v>0</v>
      </c>
    </row>
    <row r="14" spans="1:12" ht="36.75" customHeight="1" x14ac:dyDescent="0.35">
      <c r="A14" s="121"/>
      <c r="B14" s="122" t="s">
        <v>414</v>
      </c>
      <c r="C14" s="122"/>
      <c r="D14" s="122"/>
      <c r="E14" s="122"/>
      <c r="F14" s="122"/>
      <c r="G14" s="122"/>
      <c r="H14" s="7">
        <f>SUBTOTAL(9,H11:H13)</f>
        <v>0</v>
      </c>
      <c r="I14" s="7">
        <f>SUBTOTAL(9,I11:I13)</f>
        <v>0</v>
      </c>
      <c r="J14" s="7">
        <f>SUBTOTAL(9,J11:J13)</f>
        <v>0</v>
      </c>
      <c r="K14" s="7"/>
      <c r="L14" s="7">
        <f>SUBTOTAL(9,L11:L13)</f>
        <v>0</v>
      </c>
    </row>
    <row r="15" spans="1:12" s="100" customFormat="1" ht="62" x14ac:dyDescent="0.35">
      <c r="A15" s="91" t="s">
        <v>8</v>
      </c>
      <c r="B15" s="92" t="s">
        <v>4</v>
      </c>
      <c r="C15" s="92" t="s">
        <v>7</v>
      </c>
      <c r="D15" s="92" t="s">
        <v>6</v>
      </c>
      <c r="E15" s="92" t="s">
        <v>54</v>
      </c>
      <c r="F15" s="93" t="s">
        <v>55</v>
      </c>
      <c r="G15" s="92" t="s">
        <v>56</v>
      </c>
      <c r="H15" s="92" t="s">
        <v>57</v>
      </c>
      <c r="I15" s="92" t="s">
        <v>58</v>
      </c>
      <c r="J15" s="92" t="s">
        <v>59</v>
      </c>
      <c r="K15" s="92" t="s">
        <v>60</v>
      </c>
      <c r="L15" s="94" t="s">
        <v>61</v>
      </c>
    </row>
    <row r="16" spans="1:12" s="100" customFormat="1" ht="15.5" x14ac:dyDescent="0.35">
      <c r="A16" s="97" t="s">
        <v>131</v>
      </c>
      <c r="B16" s="98"/>
      <c r="C16" s="98"/>
      <c r="D16" s="98"/>
      <c r="E16" s="98"/>
      <c r="F16" s="98"/>
      <c r="G16" s="98"/>
      <c r="H16" s="98"/>
      <c r="I16" s="98"/>
      <c r="J16" s="98"/>
      <c r="K16" s="98"/>
      <c r="L16" s="98"/>
    </row>
    <row r="17" spans="1:12" s="100" customFormat="1" ht="15.5" x14ac:dyDescent="0.35">
      <c r="A17" s="101">
        <v>1</v>
      </c>
      <c r="B17" s="135" t="s">
        <v>421</v>
      </c>
      <c r="C17" s="103"/>
      <c r="D17" s="104"/>
      <c r="E17" s="105"/>
      <c r="F17" s="137"/>
      <c r="G17" s="107"/>
      <c r="H17" s="107">
        <f>SUBTOTAL(9,H18)</f>
        <v>0</v>
      </c>
      <c r="I17" s="107">
        <f t="shared" ref="I17:J17" si="4">SUBTOTAL(9,I18)</f>
        <v>0</v>
      </c>
      <c r="J17" s="107">
        <f t="shared" si="4"/>
        <v>0</v>
      </c>
      <c r="K17" s="107"/>
      <c r="L17" s="107">
        <f>SUBTOTAL(9,L18)</f>
        <v>0</v>
      </c>
    </row>
    <row r="18" spans="1:12" s="100" customFormat="1" ht="15.5" customHeight="1" x14ac:dyDescent="0.35">
      <c r="A18" s="109" t="s">
        <v>11</v>
      </c>
      <c r="B18" s="136" t="s">
        <v>422</v>
      </c>
      <c r="C18" s="111"/>
      <c r="D18" s="112" t="s">
        <v>99</v>
      </c>
      <c r="E18" s="113">
        <v>2</v>
      </c>
      <c r="F18" s="67"/>
      <c r="G18" s="5"/>
      <c r="H18" s="6">
        <f>E18*F18</f>
        <v>0</v>
      </c>
      <c r="I18" s="6">
        <f t="shared" ref="I18" si="5">E18*G18</f>
        <v>0</v>
      </c>
      <c r="J18" s="4">
        <f t="shared" ref="J18" si="6">H18+I18</f>
        <v>0</v>
      </c>
      <c r="K18" s="6">
        <f>(F18+G18)*(1+RESUMO!$P$13)</f>
        <v>0</v>
      </c>
      <c r="L18" s="6">
        <f t="shared" ref="L18" si="7">E18*K18</f>
        <v>0</v>
      </c>
    </row>
    <row r="19" spans="1:12" s="100" customFormat="1" ht="15.5" x14ac:dyDescent="0.35">
      <c r="A19" s="101">
        <v>2</v>
      </c>
      <c r="B19" s="135" t="s">
        <v>423</v>
      </c>
      <c r="C19" s="103"/>
      <c r="D19" s="114"/>
      <c r="E19" s="105"/>
      <c r="F19" s="66"/>
      <c r="G19" s="3"/>
      <c r="H19" s="107">
        <f>SUBTOTAL(9,H20:H21)</f>
        <v>0</v>
      </c>
      <c r="I19" s="107">
        <f t="shared" ref="I19:J19" si="8">SUBTOTAL(9,I20:I21)</f>
        <v>0</v>
      </c>
      <c r="J19" s="107">
        <f t="shared" si="8"/>
        <v>0</v>
      </c>
      <c r="K19" s="107"/>
      <c r="L19" s="107">
        <f>SUBTOTAL(9,L20:L21)</f>
        <v>0</v>
      </c>
    </row>
    <row r="20" spans="1:12" s="100" customFormat="1" ht="15.5" customHeight="1" x14ac:dyDescent="0.35">
      <c r="A20" s="109" t="s">
        <v>12</v>
      </c>
      <c r="B20" s="136" t="s">
        <v>424</v>
      </c>
      <c r="C20" s="111" t="s">
        <v>426</v>
      </c>
      <c r="D20" s="112" t="s">
        <v>99</v>
      </c>
      <c r="E20" s="113">
        <v>3</v>
      </c>
      <c r="F20" s="67"/>
      <c r="G20" s="5"/>
      <c r="H20" s="6">
        <f>E20*F20</f>
        <v>0</v>
      </c>
      <c r="I20" s="6">
        <f t="shared" ref="I20" si="9">E20*G20</f>
        <v>0</v>
      </c>
      <c r="J20" s="4">
        <f t="shared" ref="J20" si="10">H20+I20</f>
        <v>0</v>
      </c>
      <c r="K20" s="6">
        <f>(F20+G20)*(1+RESUMO!$P$13)</f>
        <v>0</v>
      </c>
      <c r="L20" s="6">
        <f t="shared" ref="L20" si="11">E20*K20</f>
        <v>0</v>
      </c>
    </row>
    <row r="21" spans="1:12" s="100" customFormat="1" ht="15.5" customHeight="1" x14ac:dyDescent="0.35">
      <c r="A21" s="109" t="s">
        <v>25</v>
      </c>
      <c r="B21" s="136" t="s">
        <v>425</v>
      </c>
      <c r="C21" s="111" t="s">
        <v>427</v>
      </c>
      <c r="D21" s="112" t="s">
        <v>99</v>
      </c>
      <c r="E21" s="113">
        <v>2</v>
      </c>
      <c r="F21" s="67"/>
      <c r="G21" s="5"/>
      <c r="H21" s="6">
        <f>E21*F21</f>
        <v>0</v>
      </c>
      <c r="I21" s="6">
        <f t="shared" ref="I21" si="12">E21*G21</f>
        <v>0</v>
      </c>
      <c r="J21" s="4">
        <f t="shared" ref="J21" si="13">H21+I21</f>
        <v>0</v>
      </c>
      <c r="K21" s="6">
        <f>(F21+G21)*(1+RESUMO!$P$13)</f>
        <v>0</v>
      </c>
      <c r="L21" s="6">
        <f t="shared" ref="L21" si="14">E21*K21</f>
        <v>0</v>
      </c>
    </row>
    <row r="22" spans="1:12" ht="36.75" customHeight="1" x14ac:dyDescent="0.35">
      <c r="A22" s="121"/>
      <c r="B22" s="122" t="s">
        <v>415</v>
      </c>
      <c r="C22" s="122"/>
      <c r="D22" s="122"/>
      <c r="E22" s="122"/>
      <c r="F22" s="122"/>
      <c r="G22" s="122"/>
      <c r="H22" s="7">
        <f>SUBTOTAL(9,H17:H21)</f>
        <v>0</v>
      </c>
      <c r="I22" s="7">
        <f>SUBTOTAL(9,I17:I21)</f>
        <v>0</v>
      </c>
      <c r="J22" s="7">
        <f>SUBTOTAL(9,J17:J21)</f>
        <v>0</v>
      </c>
      <c r="K22" s="7"/>
      <c r="L22" s="7">
        <f>SUBTOTAL(9,L17:L21)</f>
        <v>0</v>
      </c>
    </row>
    <row r="23" spans="1:12" ht="36.75" customHeight="1" x14ac:dyDescent="0.35">
      <c r="A23" s="121"/>
      <c r="B23" s="122" t="s">
        <v>9</v>
      </c>
      <c r="C23" s="122"/>
      <c r="D23" s="122"/>
      <c r="E23" s="122"/>
      <c r="F23" s="122"/>
      <c r="G23" s="122"/>
      <c r="H23" s="7">
        <f>H14+H22</f>
        <v>0</v>
      </c>
      <c r="I23" s="7">
        <f>I14+I22</f>
        <v>0</v>
      </c>
      <c r="J23" s="7">
        <f>J14+J22</f>
        <v>0</v>
      </c>
      <c r="K23" s="7"/>
      <c r="L23" s="7">
        <f>L14+L22</f>
        <v>0</v>
      </c>
    </row>
    <row r="25" spans="1:12" ht="18" customHeight="1" x14ac:dyDescent="0.35">
      <c r="I25" s="124"/>
      <c r="J25" s="124"/>
      <c r="K25" s="124"/>
    </row>
    <row r="26" spans="1:12" ht="18" customHeight="1" x14ac:dyDescent="0.35">
      <c r="I26" s="124"/>
      <c r="J26" s="124"/>
      <c r="K26" s="124"/>
    </row>
  </sheetData>
  <sheetProtection algorithmName="SHA-512" hashValue="6pDgubc2mKaFdl5qa2KDw/s50fytjwW2IBQQsafcuacqHQM+qpwOEHPsDzl5IS8vioqpbilvzrF4V5x/8vmQjA==" saltValue="pHSz2SWgZdNBQEgZd/0f7A==" spinCount="100000" sheet="1" formatCells="0" formatColumns="0" formatRows="0"/>
  <autoFilter ref="A9:L22" xr:uid="{00000000-0001-0000-0100-000000000000}"/>
  <mergeCells count="14">
    <mergeCell ref="C7:J7"/>
    <mergeCell ref="B14:G14"/>
    <mergeCell ref="B22:G22"/>
    <mergeCell ref="B23:G23"/>
    <mergeCell ref="A1:B7"/>
    <mergeCell ref="C1:L1"/>
    <mergeCell ref="C2:K2"/>
    <mergeCell ref="C3:K3"/>
    <mergeCell ref="C4:F4"/>
    <mergeCell ref="G4:J4"/>
    <mergeCell ref="C5:F5"/>
    <mergeCell ref="G5:J5"/>
    <mergeCell ref="C6:J6"/>
    <mergeCell ref="K6:L7"/>
  </mergeCells>
  <printOptions horizontalCentered="1"/>
  <pageMargins left="0.25" right="0.25" top="0.75" bottom="0.75" header="0.3" footer="0.3"/>
  <pageSetup paperSize="9" scale="47" fitToHeight="0" orientation="landscape" horizontalDpi="4294967293" verticalDpi="4294967293" r:id="rId1"/>
  <headerFooter alignWithMargins="0">
    <oddFooter>&amp;R&amp;P de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6801F-DB08-4A91-9875-8AFEAF9AC5CB}">
  <sheetPr>
    <outlinePr summaryBelow="0"/>
    <pageSetUpPr fitToPage="1"/>
  </sheetPr>
  <dimension ref="A1:L59"/>
  <sheetViews>
    <sheetView showGridLines="0" zoomScale="60" zoomScaleNormal="60" zoomScaleSheetLayoutView="100" workbookViewId="0">
      <pane ySplit="9" topLeftCell="A10" activePane="bottomLeft" state="frozen"/>
      <selection pane="bottomLeft" activeCell="G17" sqref="G17"/>
    </sheetView>
  </sheetViews>
  <sheetFormatPr defaultColWidth="6.7265625" defaultRowHeight="18" customHeight="1" x14ac:dyDescent="0.35"/>
  <cols>
    <col min="1" max="1" width="11.453125" style="74" customWidth="1"/>
    <col min="2" max="2" width="88.6328125" style="74" customWidth="1"/>
    <col min="3" max="3" width="22.7265625" style="74" customWidth="1"/>
    <col min="4" max="5" width="14.26953125" style="74" customWidth="1"/>
    <col min="6" max="6" width="20" style="74" customWidth="1"/>
    <col min="7" max="7" width="20" style="123" customWidth="1"/>
    <col min="8" max="12" width="20" style="74" customWidth="1"/>
    <col min="13" max="16384" width="6.7265625" style="74"/>
  </cols>
  <sheetData>
    <row r="1" spans="1:12" ht="19.5" customHeight="1" x14ac:dyDescent="0.35">
      <c r="A1" s="29" t="s">
        <v>50</v>
      </c>
      <c r="B1" s="30"/>
      <c r="C1" s="71" t="s">
        <v>51</v>
      </c>
      <c r="D1" s="72"/>
      <c r="E1" s="72"/>
      <c r="F1" s="72"/>
      <c r="G1" s="72"/>
      <c r="H1" s="72"/>
      <c r="I1" s="72"/>
      <c r="J1" s="72"/>
      <c r="K1" s="72"/>
      <c r="L1" s="73"/>
    </row>
    <row r="2" spans="1:12" ht="19.5" customHeight="1" x14ac:dyDescent="0.35">
      <c r="A2" s="31"/>
      <c r="B2" s="32"/>
      <c r="C2" s="75" t="s">
        <v>52</v>
      </c>
      <c r="D2" s="76"/>
      <c r="E2" s="76"/>
      <c r="F2" s="76"/>
      <c r="G2" s="76"/>
      <c r="H2" s="76"/>
      <c r="I2" s="76"/>
      <c r="J2" s="76"/>
      <c r="K2" s="77"/>
      <c r="L2" s="78" t="s">
        <v>1</v>
      </c>
    </row>
    <row r="3" spans="1:12" ht="19.5" customHeight="1" x14ac:dyDescent="0.35">
      <c r="A3" s="31"/>
      <c r="B3" s="32"/>
      <c r="C3" s="26"/>
      <c r="D3" s="27"/>
      <c r="E3" s="27"/>
      <c r="F3" s="27"/>
      <c r="G3" s="27"/>
      <c r="H3" s="27"/>
      <c r="I3" s="27"/>
      <c r="J3" s="27"/>
      <c r="K3" s="28"/>
      <c r="L3" s="1"/>
    </row>
    <row r="4" spans="1:12" ht="19.5" customHeight="1" x14ac:dyDescent="0.35">
      <c r="A4" s="31"/>
      <c r="B4" s="32"/>
      <c r="C4" s="75" t="s">
        <v>0</v>
      </c>
      <c r="D4" s="76"/>
      <c r="E4" s="76"/>
      <c r="F4" s="77"/>
      <c r="G4" s="75" t="s">
        <v>5</v>
      </c>
      <c r="H4" s="76"/>
      <c r="I4" s="76"/>
      <c r="J4" s="77"/>
      <c r="K4" s="78" t="s">
        <v>2</v>
      </c>
      <c r="L4" s="82" t="s">
        <v>10</v>
      </c>
    </row>
    <row r="5" spans="1:12" ht="19.5" customHeight="1" x14ac:dyDescent="0.35">
      <c r="A5" s="31"/>
      <c r="B5" s="32"/>
      <c r="C5" s="79" t="s">
        <v>258</v>
      </c>
      <c r="D5" s="80"/>
      <c r="E5" s="80"/>
      <c r="F5" s="81"/>
      <c r="G5" s="79" t="s">
        <v>474</v>
      </c>
      <c r="H5" s="80"/>
      <c r="I5" s="80"/>
      <c r="J5" s="81"/>
      <c r="K5" s="83">
        <v>1</v>
      </c>
      <c r="L5" s="84" t="s">
        <v>264</v>
      </c>
    </row>
    <row r="6" spans="1:12" ht="19.5" customHeight="1" x14ac:dyDescent="0.35">
      <c r="A6" s="31"/>
      <c r="B6" s="32"/>
      <c r="C6" s="75" t="s">
        <v>3</v>
      </c>
      <c r="D6" s="76"/>
      <c r="E6" s="76"/>
      <c r="F6" s="76"/>
      <c r="G6" s="76"/>
      <c r="H6" s="76"/>
      <c r="I6" s="76"/>
      <c r="J6" s="76"/>
      <c r="K6" s="85" t="s">
        <v>53</v>
      </c>
      <c r="L6" s="86"/>
    </row>
    <row r="7" spans="1:12" ht="45.5" customHeight="1" x14ac:dyDescent="0.35">
      <c r="A7" s="31"/>
      <c r="B7" s="32"/>
      <c r="C7" s="87" t="str">
        <f>ARQUITETURA!C7</f>
        <v>PRÉDIO A4104 – NOVA ÁREA DE CONVIVÊNCIA
PRÉDIO 41 - CONTROLE DE QUALIDADE FÍSICO-QUÍMICO E BIOLÓGICO</v>
      </c>
      <c r="D7" s="88"/>
      <c r="E7" s="88"/>
      <c r="F7" s="88"/>
      <c r="G7" s="88"/>
      <c r="H7" s="88"/>
      <c r="I7" s="88"/>
      <c r="J7" s="88"/>
      <c r="K7" s="89"/>
      <c r="L7" s="90"/>
    </row>
    <row r="8" spans="1:12" ht="86.25" customHeight="1" x14ac:dyDescent="0.35">
      <c r="A8" s="91" t="s">
        <v>8</v>
      </c>
      <c r="B8" s="92" t="s">
        <v>4</v>
      </c>
      <c r="C8" s="92" t="s">
        <v>7</v>
      </c>
      <c r="D8" s="92" t="s">
        <v>6</v>
      </c>
      <c r="E8" s="92" t="s">
        <v>54</v>
      </c>
      <c r="F8" s="93" t="s">
        <v>55</v>
      </c>
      <c r="G8" s="92" t="s">
        <v>56</v>
      </c>
      <c r="H8" s="92" t="s">
        <v>57</v>
      </c>
      <c r="I8" s="92" t="s">
        <v>58</v>
      </c>
      <c r="J8" s="92" t="s">
        <v>59</v>
      </c>
      <c r="K8" s="92" t="s">
        <v>60</v>
      </c>
      <c r="L8" s="94" t="s">
        <v>61</v>
      </c>
    </row>
    <row r="9" spans="1:12" ht="9.5" customHeight="1" x14ac:dyDescent="0.35">
      <c r="A9" s="95"/>
      <c r="B9" s="95"/>
      <c r="C9" s="95"/>
      <c r="D9" s="95"/>
      <c r="E9" s="95"/>
      <c r="F9" s="96"/>
      <c r="G9" s="95"/>
      <c r="H9" s="95"/>
      <c r="I9" s="95"/>
      <c r="J9" s="95"/>
      <c r="K9" s="95"/>
      <c r="L9" s="95"/>
    </row>
    <row r="10" spans="1:12" s="100" customFormat="1" ht="19.5" customHeight="1" x14ac:dyDescent="0.35">
      <c r="A10" s="97" t="s">
        <v>428</v>
      </c>
      <c r="B10" s="98"/>
      <c r="C10" s="98"/>
      <c r="D10" s="98"/>
      <c r="E10" s="98"/>
      <c r="F10" s="98"/>
      <c r="G10" s="98"/>
      <c r="H10" s="98"/>
      <c r="I10" s="98"/>
      <c r="J10" s="98"/>
      <c r="K10" s="98"/>
      <c r="L10" s="99"/>
    </row>
    <row r="11" spans="1:12" s="100" customFormat="1" ht="15.5" x14ac:dyDescent="0.35">
      <c r="A11" s="101">
        <v>1</v>
      </c>
      <c r="B11" s="135" t="s">
        <v>322</v>
      </c>
      <c r="C11" s="103"/>
      <c r="D11" s="104"/>
      <c r="E11" s="105"/>
      <c r="F11" s="106"/>
      <c r="G11" s="107"/>
      <c r="H11" s="108">
        <f>SUBTOTAL(9,H12:H16)</f>
        <v>0</v>
      </c>
      <c r="I11" s="108">
        <f>SUBTOTAL(9,I12:I16)</f>
        <v>0</v>
      </c>
      <c r="J11" s="108">
        <f>SUBTOTAL(9,J12:J16)</f>
        <v>0</v>
      </c>
      <c r="K11" s="108"/>
      <c r="L11" s="108">
        <f>SUBTOTAL(9,L12:L16)</f>
        <v>0</v>
      </c>
    </row>
    <row r="12" spans="1:12" s="100" customFormat="1" ht="15.5" customHeight="1" x14ac:dyDescent="0.35">
      <c r="A12" s="127" t="s">
        <v>11</v>
      </c>
      <c r="B12" s="138" t="s">
        <v>435</v>
      </c>
      <c r="C12" s="129"/>
      <c r="D12" s="130"/>
      <c r="E12" s="131"/>
      <c r="F12" s="139"/>
      <c r="G12" s="65"/>
      <c r="H12" s="132"/>
      <c r="I12" s="132"/>
      <c r="J12" s="132"/>
      <c r="K12" s="65"/>
      <c r="L12" s="132"/>
    </row>
    <row r="13" spans="1:12" s="100" customFormat="1" ht="15.5" customHeight="1" x14ac:dyDescent="0.35">
      <c r="A13" s="109" t="s">
        <v>266</v>
      </c>
      <c r="B13" s="140" t="s">
        <v>436</v>
      </c>
      <c r="C13" s="141"/>
      <c r="D13" s="142" t="s">
        <v>359</v>
      </c>
      <c r="E13" s="143">
        <v>8</v>
      </c>
      <c r="F13" s="69"/>
      <c r="G13" s="70"/>
      <c r="H13" s="4">
        <f t="shared" ref="H13:H16" si="0">E13*F13</f>
        <v>0</v>
      </c>
      <c r="I13" s="4">
        <f t="shared" ref="I13:I16" si="1">E13*G13</f>
        <v>0</v>
      </c>
      <c r="J13" s="4">
        <f t="shared" ref="J13:J16" si="2">H13+I13</f>
        <v>0</v>
      </c>
      <c r="K13" s="4">
        <f>(F13+G13)*(1+RESUMO!$P$14)</f>
        <v>0</v>
      </c>
      <c r="L13" s="4">
        <f t="shared" ref="L13:L16" si="3">E13*K13</f>
        <v>0</v>
      </c>
    </row>
    <row r="14" spans="1:12" s="100" customFormat="1" ht="15.5" x14ac:dyDescent="0.35">
      <c r="A14" s="109" t="s">
        <v>429</v>
      </c>
      <c r="B14" s="140" t="s">
        <v>437</v>
      </c>
      <c r="C14" s="141"/>
      <c r="D14" s="142" t="s">
        <v>463</v>
      </c>
      <c r="E14" s="143">
        <v>1</v>
      </c>
      <c r="F14" s="69"/>
      <c r="G14" s="70"/>
      <c r="H14" s="4">
        <f t="shared" si="0"/>
        <v>0</v>
      </c>
      <c r="I14" s="4">
        <f t="shared" si="1"/>
        <v>0</v>
      </c>
      <c r="J14" s="4">
        <f t="shared" si="2"/>
        <v>0</v>
      </c>
      <c r="K14" s="4">
        <f>(F14+G14)*(1+RESUMO!$P$14)</f>
        <v>0</v>
      </c>
      <c r="L14" s="4">
        <f t="shared" si="3"/>
        <v>0</v>
      </c>
    </row>
    <row r="15" spans="1:12" s="100" customFormat="1" ht="15.5" customHeight="1" x14ac:dyDescent="0.35">
      <c r="A15" s="109" t="s">
        <v>430</v>
      </c>
      <c r="B15" s="140" t="s">
        <v>438</v>
      </c>
      <c r="C15" s="141"/>
      <c r="D15" s="142" t="s">
        <v>359</v>
      </c>
      <c r="E15" s="143">
        <v>2</v>
      </c>
      <c r="F15" s="69"/>
      <c r="G15" s="70"/>
      <c r="H15" s="4">
        <f t="shared" si="0"/>
        <v>0</v>
      </c>
      <c r="I15" s="4">
        <f t="shared" si="1"/>
        <v>0</v>
      </c>
      <c r="J15" s="4">
        <f t="shared" si="2"/>
        <v>0</v>
      </c>
      <c r="K15" s="4">
        <f>(F15+G15)*(1+RESUMO!$P$14)</f>
        <v>0</v>
      </c>
      <c r="L15" s="4">
        <f t="shared" si="3"/>
        <v>0</v>
      </c>
    </row>
    <row r="16" spans="1:12" s="100" customFormat="1" ht="15.5" customHeight="1" x14ac:dyDescent="0.35">
      <c r="A16" s="109" t="s">
        <v>431</v>
      </c>
      <c r="B16" s="140" t="s">
        <v>439</v>
      </c>
      <c r="C16" s="141"/>
      <c r="D16" s="142" t="s">
        <v>359</v>
      </c>
      <c r="E16" s="143">
        <v>1</v>
      </c>
      <c r="F16" s="69"/>
      <c r="G16" s="70"/>
      <c r="H16" s="4">
        <f t="shared" si="0"/>
        <v>0</v>
      </c>
      <c r="I16" s="4">
        <f t="shared" si="1"/>
        <v>0</v>
      </c>
      <c r="J16" s="4">
        <f t="shared" si="2"/>
        <v>0</v>
      </c>
      <c r="K16" s="4">
        <f>(F16+G16)*(1+RESUMO!$P$14)</f>
        <v>0</v>
      </c>
      <c r="L16" s="4">
        <f t="shared" si="3"/>
        <v>0</v>
      </c>
    </row>
    <row r="17" spans="1:12" s="100" customFormat="1" ht="15.5" customHeight="1" x14ac:dyDescent="0.35">
      <c r="A17" s="101">
        <v>2</v>
      </c>
      <c r="B17" s="135" t="s">
        <v>440</v>
      </c>
      <c r="C17" s="103"/>
      <c r="D17" s="114"/>
      <c r="E17" s="105"/>
      <c r="F17" s="63"/>
      <c r="G17" s="3"/>
      <c r="H17" s="108">
        <f>SUBTOTAL(9,H18:H36)</f>
        <v>0</v>
      </c>
      <c r="I17" s="108">
        <f>SUBTOTAL(9,I18:I36)</f>
        <v>0</v>
      </c>
      <c r="J17" s="108">
        <f>SUBTOTAL(9,J18:J36)</f>
        <v>0</v>
      </c>
      <c r="K17" s="108"/>
      <c r="L17" s="108">
        <f>SUBTOTAL(9,L18:L36)</f>
        <v>0</v>
      </c>
    </row>
    <row r="18" spans="1:12" s="100" customFormat="1" ht="15.5" x14ac:dyDescent="0.35">
      <c r="A18" s="127" t="s">
        <v>12</v>
      </c>
      <c r="B18" s="138" t="s">
        <v>336</v>
      </c>
      <c r="C18" s="129"/>
      <c r="D18" s="130"/>
      <c r="E18" s="131"/>
      <c r="F18" s="68"/>
      <c r="G18" s="9"/>
      <c r="H18" s="132"/>
      <c r="I18" s="132"/>
      <c r="J18" s="132"/>
      <c r="K18" s="65"/>
      <c r="L18" s="132"/>
    </row>
    <row r="19" spans="1:12" s="100" customFormat="1" ht="15.5" customHeight="1" x14ac:dyDescent="0.35">
      <c r="A19" s="109" t="s">
        <v>20</v>
      </c>
      <c r="B19" s="140" t="s">
        <v>338</v>
      </c>
      <c r="C19" s="141"/>
      <c r="D19" s="142" t="s">
        <v>14</v>
      </c>
      <c r="E19" s="143">
        <v>13</v>
      </c>
      <c r="F19" s="69"/>
      <c r="G19" s="70"/>
      <c r="H19" s="4">
        <f t="shared" ref="H19:H21" si="4">E19*F19</f>
        <v>0</v>
      </c>
      <c r="I19" s="4">
        <f t="shared" ref="I19:I21" si="5">E19*G19</f>
        <v>0</v>
      </c>
      <c r="J19" s="4">
        <f t="shared" ref="J19:J21" si="6">H19+I19</f>
        <v>0</v>
      </c>
      <c r="K19" s="4">
        <f>(F19+G19)*(1+RESUMO!$P$14)</f>
        <v>0</v>
      </c>
      <c r="L19" s="4">
        <f t="shared" ref="L19:L21" si="7">E19*K19</f>
        <v>0</v>
      </c>
    </row>
    <row r="20" spans="1:12" s="100" customFormat="1" ht="15.5" x14ac:dyDescent="0.35">
      <c r="A20" s="109" t="s">
        <v>21</v>
      </c>
      <c r="B20" s="140" t="s">
        <v>441</v>
      </c>
      <c r="C20" s="141"/>
      <c r="D20" s="142" t="s">
        <v>14</v>
      </c>
      <c r="E20" s="143">
        <v>3</v>
      </c>
      <c r="F20" s="69"/>
      <c r="G20" s="70"/>
      <c r="H20" s="4">
        <f t="shared" si="4"/>
        <v>0</v>
      </c>
      <c r="I20" s="4">
        <f t="shared" si="5"/>
        <v>0</v>
      </c>
      <c r="J20" s="4">
        <f t="shared" si="6"/>
        <v>0</v>
      </c>
      <c r="K20" s="4">
        <f>(F20+G20)*(1+RESUMO!$P$14)</f>
        <v>0</v>
      </c>
      <c r="L20" s="4">
        <f t="shared" si="7"/>
        <v>0</v>
      </c>
    </row>
    <row r="21" spans="1:12" s="100" customFormat="1" ht="15.5" customHeight="1" x14ac:dyDescent="0.35">
      <c r="A21" s="109" t="s">
        <v>318</v>
      </c>
      <c r="B21" s="140" t="s">
        <v>442</v>
      </c>
      <c r="C21" s="141"/>
      <c r="D21" s="142" t="s">
        <v>99</v>
      </c>
      <c r="E21" s="143">
        <v>7</v>
      </c>
      <c r="F21" s="69"/>
      <c r="G21" s="70"/>
      <c r="H21" s="4">
        <f t="shared" si="4"/>
        <v>0</v>
      </c>
      <c r="I21" s="4">
        <f t="shared" si="5"/>
        <v>0</v>
      </c>
      <c r="J21" s="4">
        <f t="shared" si="6"/>
        <v>0</v>
      </c>
      <c r="K21" s="4">
        <f>(F21+G21)*(1+RESUMO!$P$14)</f>
        <v>0</v>
      </c>
      <c r="L21" s="4">
        <f t="shared" si="7"/>
        <v>0</v>
      </c>
    </row>
    <row r="22" spans="1:12" s="100" customFormat="1" ht="15.5" x14ac:dyDescent="0.35">
      <c r="A22" s="127" t="s">
        <v>25</v>
      </c>
      <c r="B22" s="138" t="s">
        <v>443</v>
      </c>
      <c r="C22" s="129"/>
      <c r="D22" s="130"/>
      <c r="E22" s="131"/>
      <c r="F22" s="68"/>
      <c r="G22" s="9"/>
      <c r="H22" s="132"/>
      <c r="I22" s="132"/>
      <c r="J22" s="132"/>
      <c r="K22" s="65"/>
      <c r="L22" s="132"/>
    </row>
    <row r="23" spans="1:12" s="100" customFormat="1" ht="15.5" customHeight="1" x14ac:dyDescent="0.35">
      <c r="A23" s="109" t="s">
        <v>84</v>
      </c>
      <c r="B23" s="140" t="s">
        <v>444</v>
      </c>
      <c r="C23" s="141"/>
      <c r="D23" s="142" t="s">
        <v>360</v>
      </c>
      <c r="E23" s="143">
        <v>2</v>
      </c>
      <c r="F23" s="69"/>
      <c r="G23" s="70"/>
      <c r="H23" s="4">
        <f t="shared" ref="H23:H25" si="8">E23*F23</f>
        <v>0</v>
      </c>
      <c r="I23" s="4">
        <f t="shared" ref="I23:I25" si="9">E23*G23</f>
        <v>0</v>
      </c>
      <c r="J23" s="4">
        <f t="shared" ref="J23:J25" si="10">H23+I23</f>
        <v>0</v>
      </c>
      <c r="K23" s="4">
        <f>(F23+G23)*(1+RESUMO!$P$14)</f>
        <v>0</v>
      </c>
      <c r="L23" s="4">
        <f t="shared" ref="L23:L25" si="11">E23*K23</f>
        <v>0</v>
      </c>
    </row>
    <row r="24" spans="1:12" s="100" customFormat="1" ht="15.5" customHeight="1" x14ac:dyDescent="0.35">
      <c r="A24" s="109" t="s">
        <v>85</v>
      </c>
      <c r="B24" s="140" t="s">
        <v>445</v>
      </c>
      <c r="C24" s="141"/>
      <c r="D24" s="142" t="s">
        <v>360</v>
      </c>
      <c r="E24" s="143">
        <v>1</v>
      </c>
      <c r="F24" s="69"/>
      <c r="G24" s="70"/>
      <c r="H24" s="4">
        <f t="shared" si="8"/>
        <v>0</v>
      </c>
      <c r="I24" s="4">
        <f t="shared" si="9"/>
        <v>0</v>
      </c>
      <c r="J24" s="4">
        <f t="shared" si="10"/>
        <v>0</v>
      </c>
      <c r="K24" s="4">
        <f>(F24+G24)*(1+RESUMO!$P$14)</f>
        <v>0</v>
      </c>
      <c r="L24" s="4">
        <f t="shared" si="11"/>
        <v>0</v>
      </c>
    </row>
    <row r="25" spans="1:12" s="100" customFormat="1" ht="15.5" customHeight="1" x14ac:dyDescent="0.35">
      <c r="A25" s="109" t="s">
        <v>86</v>
      </c>
      <c r="B25" s="140" t="s">
        <v>446</v>
      </c>
      <c r="C25" s="141"/>
      <c r="D25" s="142" t="s">
        <v>360</v>
      </c>
      <c r="E25" s="143">
        <v>1</v>
      </c>
      <c r="F25" s="69"/>
      <c r="G25" s="70"/>
      <c r="H25" s="4">
        <f t="shared" si="8"/>
        <v>0</v>
      </c>
      <c r="I25" s="4">
        <f t="shared" si="9"/>
        <v>0</v>
      </c>
      <c r="J25" s="4">
        <f t="shared" si="10"/>
        <v>0</v>
      </c>
      <c r="K25" s="4">
        <f>(F25+G25)*(1+RESUMO!$P$14)</f>
        <v>0</v>
      </c>
      <c r="L25" s="4">
        <f t="shared" si="11"/>
        <v>0</v>
      </c>
    </row>
    <row r="26" spans="1:12" s="100" customFormat="1" ht="15.5" customHeight="1" x14ac:dyDescent="0.35">
      <c r="A26" s="127" t="s">
        <v>273</v>
      </c>
      <c r="B26" s="138" t="s">
        <v>344</v>
      </c>
      <c r="C26" s="129"/>
      <c r="D26" s="130" t="s">
        <v>464</v>
      </c>
      <c r="E26" s="131"/>
      <c r="F26" s="68"/>
      <c r="G26" s="9"/>
      <c r="H26" s="132"/>
      <c r="I26" s="132"/>
      <c r="J26" s="132"/>
      <c r="K26" s="65"/>
      <c r="L26" s="132"/>
    </row>
    <row r="27" spans="1:12" s="100" customFormat="1" ht="15.5" customHeight="1" x14ac:dyDescent="0.35">
      <c r="A27" s="109" t="s">
        <v>274</v>
      </c>
      <c r="B27" s="140" t="s">
        <v>447</v>
      </c>
      <c r="C27" s="141"/>
      <c r="D27" s="142" t="s">
        <v>14</v>
      </c>
      <c r="E27" s="143">
        <v>45</v>
      </c>
      <c r="F27" s="69"/>
      <c r="G27" s="70"/>
      <c r="H27" s="4">
        <f t="shared" ref="H27:H32" si="12">E27*F27</f>
        <v>0</v>
      </c>
      <c r="I27" s="4">
        <f t="shared" ref="I27:I32" si="13">E27*G27</f>
        <v>0</v>
      </c>
      <c r="J27" s="4">
        <f t="shared" ref="J27:J32" si="14">H27+I27</f>
        <v>0</v>
      </c>
      <c r="K27" s="4">
        <f>(F27+G27)*(1+RESUMO!$P$14)</f>
        <v>0</v>
      </c>
      <c r="L27" s="4">
        <f t="shared" ref="L27:L32" si="15">E27*K27</f>
        <v>0</v>
      </c>
    </row>
    <row r="28" spans="1:12" s="100" customFormat="1" ht="15.5" x14ac:dyDescent="0.35">
      <c r="A28" s="109" t="s">
        <v>275</v>
      </c>
      <c r="B28" s="140" t="s">
        <v>448</v>
      </c>
      <c r="C28" s="141"/>
      <c r="D28" s="142" t="s">
        <v>14</v>
      </c>
      <c r="E28" s="143">
        <v>6</v>
      </c>
      <c r="F28" s="69"/>
      <c r="G28" s="70"/>
      <c r="H28" s="4">
        <f t="shared" si="12"/>
        <v>0</v>
      </c>
      <c r="I28" s="4">
        <f t="shared" si="13"/>
        <v>0</v>
      </c>
      <c r="J28" s="4">
        <f t="shared" si="14"/>
        <v>0</v>
      </c>
      <c r="K28" s="4">
        <f>(F28+G28)*(1+RESUMO!$P$14)</f>
        <v>0</v>
      </c>
      <c r="L28" s="4">
        <f t="shared" si="15"/>
        <v>0</v>
      </c>
    </row>
    <row r="29" spans="1:12" s="100" customFormat="1" ht="15.5" x14ac:dyDescent="0.35">
      <c r="A29" s="109" t="s">
        <v>276</v>
      </c>
      <c r="B29" s="140" t="s">
        <v>449</v>
      </c>
      <c r="C29" s="141"/>
      <c r="D29" s="142" t="s">
        <v>14</v>
      </c>
      <c r="E29" s="143">
        <v>6</v>
      </c>
      <c r="F29" s="69"/>
      <c r="G29" s="70"/>
      <c r="H29" s="4">
        <f t="shared" si="12"/>
        <v>0</v>
      </c>
      <c r="I29" s="4">
        <f t="shared" si="13"/>
        <v>0</v>
      </c>
      <c r="J29" s="4">
        <f t="shared" si="14"/>
        <v>0</v>
      </c>
      <c r="K29" s="4">
        <f>(F29+G29)*(1+RESUMO!$P$14)</f>
        <v>0</v>
      </c>
      <c r="L29" s="4">
        <f t="shared" si="15"/>
        <v>0</v>
      </c>
    </row>
    <row r="30" spans="1:12" s="100" customFormat="1" ht="15.5" customHeight="1" x14ac:dyDescent="0.35">
      <c r="A30" s="109" t="s">
        <v>277</v>
      </c>
      <c r="B30" s="140" t="s">
        <v>450</v>
      </c>
      <c r="C30" s="141"/>
      <c r="D30" s="142" t="s">
        <v>14</v>
      </c>
      <c r="E30" s="143">
        <v>6</v>
      </c>
      <c r="F30" s="69"/>
      <c r="G30" s="70"/>
      <c r="H30" s="4">
        <f t="shared" si="12"/>
        <v>0</v>
      </c>
      <c r="I30" s="4">
        <f t="shared" si="13"/>
        <v>0</v>
      </c>
      <c r="J30" s="4">
        <f t="shared" si="14"/>
        <v>0</v>
      </c>
      <c r="K30" s="4">
        <f>(F30+G30)*(1+RESUMO!$P$14)</f>
        <v>0</v>
      </c>
      <c r="L30" s="4">
        <f t="shared" si="15"/>
        <v>0</v>
      </c>
    </row>
    <row r="31" spans="1:12" s="100" customFormat="1" ht="15.5" customHeight="1" x14ac:dyDescent="0.35">
      <c r="A31" s="109" t="s">
        <v>278</v>
      </c>
      <c r="B31" s="140" t="s">
        <v>451</v>
      </c>
      <c r="C31" s="141"/>
      <c r="D31" s="142" t="s">
        <v>99</v>
      </c>
      <c r="E31" s="143">
        <v>8</v>
      </c>
      <c r="F31" s="69"/>
      <c r="G31" s="70"/>
      <c r="H31" s="4">
        <f t="shared" si="12"/>
        <v>0</v>
      </c>
      <c r="I31" s="4">
        <f t="shared" si="13"/>
        <v>0</v>
      </c>
      <c r="J31" s="4">
        <f t="shared" si="14"/>
        <v>0</v>
      </c>
      <c r="K31" s="4">
        <f>(F31+G31)*(1+RESUMO!$P$14)</f>
        <v>0</v>
      </c>
      <c r="L31" s="4">
        <f t="shared" si="15"/>
        <v>0</v>
      </c>
    </row>
    <row r="32" spans="1:12" s="100" customFormat="1" ht="15.5" customHeight="1" x14ac:dyDescent="0.35">
      <c r="A32" s="109" t="s">
        <v>432</v>
      </c>
      <c r="B32" s="140" t="s">
        <v>452</v>
      </c>
      <c r="C32" s="141"/>
      <c r="D32" s="142" t="s">
        <v>99</v>
      </c>
      <c r="E32" s="143">
        <v>8</v>
      </c>
      <c r="F32" s="69"/>
      <c r="G32" s="70"/>
      <c r="H32" s="4">
        <f t="shared" si="12"/>
        <v>0</v>
      </c>
      <c r="I32" s="4">
        <f t="shared" si="13"/>
        <v>0</v>
      </c>
      <c r="J32" s="4">
        <f t="shared" si="14"/>
        <v>0</v>
      </c>
      <c r="K32" s="4">
        <f>(F32+G32)*(1+RESUMO!$P$14)</f>
        <v>0</v>
      </c>
      <c r="L32" s="4">
        <f t="shared" si="15"/>
        <v>0</v>
      </c>
    </row>
    <row r="33" spans="1:12" s="100" customFormat="1" ht="15.5" x14ac:dyDescent="0.35">
      <c r="A33" s="127" t="s">
        <v>279</v>
      </c>
      <c r="B33" s="138" t="s">
        <v>453</v>
      </c>
      <c r="C33" s="129"/>
      <c r="D33" s="130" t="s">
        <v>464</v>
      </c>
      <c r="E33" s="131" t="s">
        <v>464</v>
      </c>
      <c r="F33" s="68"/>
      <c r="G33" s="9"/>
      <c r="H33" s="132"/>
      <c r="I33" s="132"/>
      <c r="J33" s="132"/>
      <c r="K33" s="132"/>
      <c r="L33" s="132"/>
    </row>
    <row r="34" spans="1:12" s="100" customFormat="1" ht="15.5" customHeight="1" x14ac:dyDescent="0.35">
      <c r="A34" s="109" t="s">
        <v>280</v>
      </c>
      <c r="B34" s="140" t="s">
        <v>454</v>
      </c>
      <c r="C34" s="141"/>
      <c r="D34" s="142" t="s">
        <v>15</v>
      </c>
      <c r="E34" s="143">
        <v>8</v>
      </c>
      <c r="F34" s="69"/>
      <c r="G34" s="70"/>
      <c r="H34" s="4">
        <f t="shared" ref="H34:H36" si="16">E34*F34</f>
        <v>0</v>
      </c>
      <c r="I34" s="4">
        <f t="shared" ref="I34:I36" si="17">E34*G34</f>
        <v>0</v>
      </c>
      <c r="J34" s="4">
        <f t="shared" ref="J34:J36" si="18">H34+I34</f>
        <v>0</v>
      </c>
      <c r="K34" s="4">
        <f>(F34+G34)*(1+RESUMO!$P$14)</f>
        <v>0</v>
      </c>
      <c r="L34" s="4">
        <f t="shared" ref="L34:L36" si="19">E34*K34</f>
        <v>0</v>
      </c>
    </row>
    <row r="35" spans="1:12" s="100" customFormat="1" ht="15.5" x14ac:dyDescent="0.35">
      <c r="A35" s="109" t="s">
        <v>281</v>
      </c>
      <c r="B35" s="140" t="s">
        <v>455</v>
      </c>
      <c r="C35" s="141"/>
      <c r="D35" s="142" t="s">
        <v>14</v>
      </c>
      <c r="E35" s="143">
        <v>8</v>
      </c>
      <c r="F35" s="69"/>
      <c r="G35" s="70"/>
      <c r="H35" s="4">
        <f t="shared" si="16"/>
        <v>0</v>
      </c>
      <c r="I35" s="4">
        <f t="shared" si="17"/>
        <v>0</v>
      </c>
      <c r="J35" s="4">
        <f t="shared" si="18"/>
        <v>0</v>
      </c>
      <c r="K35" s="4">
        <f>(F35+G35)*(1+RESUMO!$P$14)</f>
        <v>0</v>
      </c>
      <c r="L35" s="4">
        <f t="shared" si="19"/>
        <v>0</v>
      </c>
    </row>
    <row r="36" spans="1:12" s="100" customFormat="1" ht="15.5" customHeight="1" x14ac:dyDescent="0.35">
      <c r="A36" s="109" t="s">
        <v>433</v>
      </c>
      <c r="B36" s="140" t="s">
        <v>456</v>
      </c>
      <c r="C36" s="141"/>
      <c r="D36" s="142" t="s">
        <v>15</v>
      </c>
      <c r="E36" s="143">
        <v>8</v>
      </c>
      <c r="F36" s="69"/>
      <c r="G36" s="70"/>
      <c r="H36" s="4">
        <f t="shared" si="16"/>
        <v>0</v>
      </c>
      <c r="I36" s="4">
        <f t="shared" si="17"/>
        <v>0</v>
      </c>
      <c r="J36" s="4">
        <f t="shared" si="18"/>
        <v>0</v>
      </c>
      <c r="K36" s="4">
        <f>(F36+G36)*(1+RESUMO!$P$14)</f>
        <v>0</v>
      </c>
      <c r="L36" s="4">
        <f t="shared" si="19"/>
        <v>0</v>
      </c>
    </row>
    <row r="37" spans="1:12" s="100" customFormat="1" ht="15.5" customHeight="1" x14ac:dyDescent="0.35">
      <c r="A37" s="101">
        <v>3</v>
      </c>
      <c r="B37" s="135" t="s">
        <v>457</v>
      </c>
      <c r="C37" s="103"/>
      <c r="D37" s="114"/>
      <c r="E37" s="105"/>
      <c r="F37" s="63"/>
      <c r="G37" s="3"/>
      <c r="H37" s="108">
        <f>SUBTOTAL(9,H38:H42)</f>
        <v>0</v>
      </c>
      <c r="I37" s="108">
        <f>SUBTOTAL(9,I38:I42)</f>
        <v>0</v>
      </c>
      <c r="J37" s="108">
        <f>SUBTOTAL(9,J38:J42)</f>
        <v>0</v>
      </c>
      <c r="K37" s="108"/>
      <c r="L37" s="108">
        <f>SUBTOTAL(9,L38:L42)</f>
        <v>0</v>
      </c>
    </row>
    <row r="38" spans="1:12" s="100" customFormat="1" ht="15.5" customHeight="1" x14ac:dyDescent="0.35">
      <c r="A38" s="127" t="s">
        <v>13</v>
      </c>
      <c r="B38" s="138" t="s">
        <v>458</v>
      </c>
      <c r="C38" s="129"/>
      <c r="D38" s="130"/>
      <c r="E38" s="131"/>
      <c r="F38" s="68"/>
      <c r="G38" s="9"/>
      <c r="H38" s="132"/>
      <c r="I38" s="132"/>
      <c r="J38" s="132"/>
      <c r="K38" s="132"/>
      <c r="L38" s="132"/>
    </row>
    <row r="39" spans="1:12" s="100" customFormat="1" ht="15.5" customHeight="1" x14ac:dyDescent="0.35">
      <c r="A39" s="109" t="s">
        <v>22</v>
      </c>
      <c r="B39" s="140" t="s">
        <v>459</v>
      </c>
      <c r="C39" s="141"/>
      <c r="D39" s="142" t="s">
        <v>99</v>
      </c>
      <c r="E39" s="143">
        <v>2</v>
      </c>
      <c r="F39" s="69"/>
      <c r="G39" s="70"/>
      <c r="H39" s="4">
        <f t="shared" ref="H39:H41" si="20">E39*F39</f>
        <v>0</v>
      </c>
      <c r="I39" s="4">
        <f t="shared" ref="I39:I41" si="21">E39*G39</f>
        <v>0</v>
      </c>
      <c r="J39" s="4">
        <f t="shared" ref="J39:J41" si="22">H39+I39</f>
        <v>0</v>
      </c>
      <c r="K39" s="4">
        <f>(F39+G39)*(1+RESUMO!$P$14)</f>
        <v>0</v>
      </c>
      <c r="L39" s="4">
        <f t="shared" ref="L39:L41" si="23">E39*K39</f>
        <v>0</v>
      </c>
    </row>
    <row r="40" spans="1:12" s="100" customFormat="1" ht="15.5" customHeight="1" x14ac:dyDescent="0.35">
      <c r="A40" s="109" t="s">
        <v>26</v>
      </c>
      <c r="B40" s="140" t="s">
        <v>460</v>
      </c>
      <c r="C40" s="141"/>
      <c r="D40" s="142" t="s">
        <v>99</v>
      </c>
      <c r="E40" s="143">
        <v>3</v>
      </c>
      <c r="F40" s="69"/>
      <c r="G40" s="70"/>
      <c r="H40" s="4">
        <f t="shared" si="20"/>
        <v>0</v>
      </c>
      <c r="I40" s="4">
        <f t="shared" si="21"/>
        <v>0</v>
      </c>
      <c r="J40" s="4">
        <f t="shared" si="22"/>
        <v>0</v>
      </c>
      <c r="K40" s="4">
        <f>(F40+G40)*(1+RESUMO!$P$14)</f>
        <v>0</v>
      </c>
      <c r="L40" s="4">
        <f t="shared" si="23"/>
        <v>0</v>
      </c>
    </row>
    <row r="41" spans="1:12" s="100" customFormat="1" ht="15.5" customHeight="1" x14ac:dyDescent="0.35">
      <c r="A41" s="109" t="s">
        <v>319</v>
      </c>
      <c r="B41" s="140" t="s">
        <v>461</v>
      </c>
      <c r="C41" s="141"/>
      <c r="D41" s="142" t="s">
        <v>99</v>
      </c>
      <c r="E41" s="143">
        <v>1</v>
      </c>
      <c r="F41" s="69"/>
      <c r="G41" s="70"/>
      <c r="H41" s="4">
        <f t="shared" si="20"/>
        <v>0</v>
      </c>
      <c r="I41" s="4">
        <f t="shared" si="21"/>
        <v>0</v>
      </c>
      <c r="J41" s="4">
        <f t="shared" si="22"/>
        <v>0</v>
      </c>
      <c r="K41" s="4">
        <f>(F41+G41)*(1+RESUMO!$P$14)</f>
        <v>0</v>
      </c>
      <c r="L41" s="4">
        <f t="shared" si="23"/>
        <v>0</v>
      </c>
    </row>
    <row r="42" spans="1:12" s="100" customFormat="1" ht="15.5" customHeight="1" x14ac:dyDescent="0.35">
      <c r="A42" s="109" t="s">
        <v>434</v>
      </c>
      <c r="B42" s="140" t="s">
        <v>462</v>
      </c>
      <c r="C42" s="141"/>
      <c r="D42" s="142" t="s">
        <v>99</v>
      </c>
      <c r="E42" s="143">
        <v>1</v>
      </c>
      <c r="F42" s="69"/>
      <c r="G42" s="70"/>
      <c r="H42" s="4">
        <f t="shared" ref="H42" si="24">E42*F42</f>
        <v>0</v>
      </c>
      <c r="I42" s="4">
        <f t="shared" ref="I42" si="25">E42*G42</f>
        <v>0</v>
      </c>
      <c r="J42" s="4">
        <f t="shared" ref="J42" si="26">H42+I42</f>
        <v>0</v>
      </c>
      <c r="K42" s="4">
        <f>(F42+G42)*(1+RESUMO!$P$14)</f>
        <v>0</v>
      </c>
      <c r="L42" s="4">
        <f t="shared" ref="L42" si="27">E42*K42</f>
        <v>0</v>
      </c>
    </row>
    <row r="43" spans="1:12" ht="36.75" customHeight="1" x14ac:dyDescent="0.35">
      <c r="A43" s="121"/>
      <c r="B43" s="122" t="s">
        <v>465</v>
      </c>
      <c r="C43" s="122"/>
      <c r="D43" s="122"/>
      <c r="E43" s="122"/>
      <c r="F43" s="122"/>
      <c r="G43" s="122"/>
      <c r="H43" s="7">
        <f>SUBTOTAL(9,H11:H42)</f>
        <v>0</v>
      </c>
      <c r="I43" s="7">
        <f>SUBTOTAL(9,I11:I42)</f>
        <v>0</v>
      </c>
      <c r="J43" s="7">
        <f>SUBTOTAL(9,J11:J42)</f>
        <v>0</v>
      </c>
      <c r="K43" s="7"/>
      <c r="L43" s="7">
        <f>SUBTOTAL(9,L11:L42)</f>
        <v>0</v>
      </c>
    </row>
    <row r="44" spans="1:12" s="100" customFormat="1" ht="62" x14ac:dyDescent="0.35">
      <c r="A44" s="91" t="s">
        <v>8</v>
      </c>
      <c r="B44" s="92" t="s">
        <v>4</v>
      </c>
      <c r="C44" s="92" t="s">
        <v>7</v>
      </c>
      <c r="D44" s="92" t="s">
        <v>6</v>
      </c>
      <c r="E44" s="92" t="s">
        <v>54</v>
      </c>
      <c r="F44" s="93" t="s">
        <v>55</v>
      </c>
      <c r="G44" s="92" t="s">
        <v>56</v>
      </c>
      <c r="H44" s="92" t="s">
        <v>57</v>
      </c>
      <c r="I44" s="92" t="s">
        <v>58</v>
      </c>
      <c r="J44" s="92" t="s">
        <v>59</v>
      </c>
      <c r="K44" s="92" t="s">
        <v>60</v>
      </c>
      <c r="L44" s="94" t="s">
        <v>61</v>
      </c>
    </row>
    <row r="45" spans="1:12" s="100" customFormat="1" ht="15.5" x14ac:dyDescent="0.35">
      <c r="A45" s="97" t="s">
        <v>131</v>
      </c>
      <c r="B45" s="98"/>
      <c r="C45" s="98"/>
      <c r="D45" s="98"/>
      <c r="E45" s="98"/>
      <c r="F45" s="98"/>
      <c r="G45" s="98"/>
      <c r="H45" s="98"/>
      <c r="I45" s="98"/>
      <c r="J45" s="98"/>
      <c r="K45" s="98"/>
      <c r="L45" s="98"/>
    </row>
    <row r="46" spans="1:12" s="100" customFormat="1" ht="15.5" x14ac:dyDescent="0.35">
      <c r="A46" s="101">
        <v>3</v>
      </c>
      <c r="B46" s="135" t="s">
        <v>457</v>
      </c>
      <c r="C46" s="103"/>
      <c r="D46" s="114"/>
      <c r="E46" s="105"/>
      <c r="F46" s="106"/>
      <c r="G46" s="107"/>
      <c r="H46" s="108">
        <f>SUBTOTAL(9,H47:H49)</f>
        <v>0</v>
      </c>
      <c r="I46" s="108">
        <f>SUBTOTAL(9,I47:I49)</f>
        <v>0</v>
      </c>
      <c r="J46" s="108">
        <f>SUBTOTAL(9,J47:J49)</f>
        <v>0</v>
      </c>
      <c r="K46" s="108"/>
      <c r="L46" s="108">
        <f>SUBTOTAL(9,L47:L49)</f>
        <v>0</v>
      </c>
    </row>
    <row r="47" spans="1:12" s="100" customFormat="1" ht="15.5" customHeight="1" x14ac:dyDescent="0.35">
      <c r="A47" s="127" t="s">
        <v>13</v>
      </c>
      <c r="B47" s="138" t="s">
        <v>458</v>
      </c>
      <c r="C47" s="129"/>
      <c r="D47" s="130"/>
      <c r="E47" s="131"/>
      <c r="F47" s="139"/>
      <c r="G47" s="65"/>
      <c r="H47" s="132"/>
      <c r="I47" s="132"/>
      <c r="J47" s="132"/>
      <c r="K47" s="65"/>
      <c r="L47" s="132"/>
    </row>
    <row r="48" spans="1:12" s="100" customFormat="1" ht="15.5" customHeight="1" x14ac:dyDescent="0.35">
      <c r="A48" s="109" t="s">
        <v>22</v>
      </c>
      <c r="B48" s="140" t="s">
        <v>468</v>
      </c>
      <c r="C48" s="141"/>
      <c r="D48" s="142" t="s">
        <v>99</v>
      </c>
      <c r="E48" s="143">
        <v>1</v>
      </c>
      <c r="F48" s="69"/>
      <c r="G48" s="70"/>
      <c r="H48" s="4">
        <f t="shared" ref="H48:H49" si="28">E48*F48</f>
        <v>0</v>
      </c>
      <c r="I48" s="4">
        <f t="shared" ref="I48:I49" si="29">E48*G48</f>
        <v>0</v>
      </c>
      <c r="J48" s="4">
        <f t="shared" ref="J48:J49" si="30">H48+I48</f>
        <v>0</v>
      </c>
      <c r="K48" s="4">
        <f>(F48+G48)*(1+RESUMO!$P$15)</f>
        <v>0</v>
      </c>
      <c r="L48" s="4">
        <f t="shared" ref="L48:L49" si="31">E48*K48</f>
        <v>0</v>
      </c>
    </row>
    <row r="49" spans="1:12" s="100" customFormat="1" ht="15.5" customHeight="1" x14ac:dyDescent="0.35">
      <c r="A49" s="109" t="s">
        <v>26</v>
      </c>
      <c r="B49" s="140" t="s">
        <v>469</v>
      </c>
      <c r="C49" s="141"/>
      <c r="D49" s="142" t="s">
        <v>99</v>
      </c>
      <c r="E49" s="143">
        <v>5</v>
      </c>
      <c r="F49" s="69"/>
      <c r="G49" s="70"/>
      <c r="H49" s="4">
        <f t="shared" si="28"/>
        <v>0</v>
      </c>
      <c r="I49" s="4">
        <f t="shared" si="29"/>
        <v>0</v>
      </c>
      <c r="J49" s="4">
        <f t="shared" si="30"/>
        <v>0</v>
      </c>
      <c r="K49" s="4">
        <f>(F49+G49)*(1+RESUMO!$P$15)</f>
        <v>0</v>
      </c>
      <c r="L49" s="4">
        <f t="shared" si="31"/>
        <v>0</v>
      </c>
    </row>
    <row r="50" spans="1:12" s="100" customFormat="1" ht="15.5" x14ac:dyDescent="0.35">
      <c r="A50" s="101">
        <v>4</v>
      </c>
      <c r="B50" s="135" t="s">
        <v>470</v>
      </c>
      <c r="C50" s="103"/>
      <c r="D50" s="114"/>
      <c r="E50" s="105"/>
      <c r="F50" s="63"/>
      <c r="G50" s="3"/>
      <c r="H50" s="108">
        <f>SUBTOTAL(9,H51:H54)</f>
        <v>0</v>
      </c>
      <c r="I50" s="108">
        <f>SUBTOTAL(9,I51:I54)</f>
        <v>0</v>
      </c>
      <c r="J50" s="108">
        <f>SUBTOTAL(9,J51:J54)</f>
        <v>0</v>
      </c>
      <c r="K50" s="108"/>
      <c r="L50" s="108">
        <f>SUBTOTAL(9,L51:L54)</f>
        <v>0</v>
      </c>
    </row>
    <row r="51" spans="1:12" s="100" customFormat="1" ht="15.5" customHeight="1" x14ac:dyDescent="0.35">
      <c r="A51" s="127" t="s">
        <v>27</v>
      </c>
      <c r="B51" s="138" t="s">
        <v>458</v>
      </c>
      <c r="C51" s="129"/>
      <c r="D51" s="130"/>
      <c r="E51" s="131"/>
      <c r="F51" s="68"/>
      <c r="G51" s="9"/>
      <c r="H51" s="132"/>
      <c r="I51" s="132"/>
      <c r="J51" s="132"/>
      <c r="K51" s="65"/>
      <c r="L51" s="132"/>
    </row>
    <row r="52" spans="1:12" s="100" customFormat="1" ht="15.5" customHeight="1" x14ac:dyDescent="0.35">
      <c r="A52" s="109" t="s">
        <v>16</v>
      </c>
      <c r="B52" s="140" t="s">
        <v>471</v>
      </c>
      <c r="C52" s="141"/>
      <c r="D52" s="142" t="s">
        <v>99</v>
      </c>
      <c r="E52" s="143">
        <v>1</v>
      </c>
      <c r="F52" s="69"/>
      <c r="G52" s="70"/>
      <c r="H52" s="4">
        <f t="shared" ref="H52:H54" si="32">E52*F52</f>
        <v>0</v>
      </c>
      <c r="I52" s="4">
        <f t="shared" ref="I52:I54" si="33">E52*G52</f>
        <v>0</v>
      </c>
      <c r="J52" s="4">
        <f t="shared" ref="J52:J54" si="34">H52+I52</f>
        <v>0</v>
      </c>
      <c r="K52" s="4">
        <f>(F52+G52)*(1+RESUMO!$P$15)</f>
        <v>0</v>
      </c>
      <c r="L52" s="4">
        <f t="shared" ref="L52:L54" si="35">E52*K52</f>
        <v>0</v>
      </c>
    </row>
    <row r="53" spans="1:12" s="100" customFormat="1" ht="15.5" customHeight="1" x14ac:dyDescent="0.35">
      <c r="A53" s="109" t="s">
        <v>17</v>
      </c>
      <c r="B53" s="140" t="s">
        <v>472</v>
      </c>
      <c r="C53" s="141"/>
      <c r="D53" s="142" t="s">
        <v>99</v>
      </c>
      <c r="E53" s="143">
        <v>2</v>
      </c>
      <c r="F53" s="69"/>
      <c r="G53" s="70"/>
      <c r="H53" s="4">
        <f t="shared" si="32"/>
        <v>0</v>
      </c>
      <c r="I53" s="4">
        <f t="shared" si="33"/>
        <v>0</v>
      </c>
      <c r="J53" s="4">
        <f t="shared" si="34"/>
        <v>0</v>
      </c>
      <c r="K53" s="4">
        <f>(F53+G53)*(1+RESUMO!$P$15)</f>
        <v>0</v>
      </c>
      <c r="L53" s="4">
        <f t="shared" si="35"/>
        <v>0</v>
      </c>
    </row>
    <row r="54" spans="1:12" s="100" customFormat="1" ht="31" customHeight="1" x14ac:dyDescent="0.35">
      <c r="A54" s="109" t="s">
        <v>467</v>
      </c>
      <c r="B54" s="140" t="s">
        <v>473</v>
      </c>
      <c r="C54" s="141"/>
      <c r="D54" s="142" t="s">
        <v>99</v>
      </c>
      <c r="E54" s="143">
        <v>1</v>
      </c>
      <c r="F54" s="69"/>
      <c r="G54" s="70"/>
      <c r="H54" s="4">
        <f t="shared" si="32"/>
        <v>0</v>
      </c>
      <c r="I54" s="4">
        <f t="shared" si="33"/>
        <v>0</v>
      </c>
      <c r="J54" s="4">
        <f t="shared" si="34"/>
        <v>0</v>
      </c>
      <c r="K54" s="4">
        <f>(F54+G54)*(1+RESUMO!$P$15)</f>
        <v>0</v>
      </c>
      <c r="L54" s="4">
        <f t="shared" si="35"/>
        <v>0</v>
      </c>
    </row>
    <row r="55" spans="1:12" ht="36.75" customHeight="1" x14ac:dyDescent="0.35">
      <c r="A55" s="121"/>
      <c r="B55" s="122" t="s">
        <v>466</v>
      </c>
      <c r="C55" s="122"/>
      <c r="D55" s="122"/>
      <c r="E55" s="122"/>
      <c r="F55" s="122"/>
      <c r="G55" s="122"/>
      <c r="H55" s="7">
        <f>SUBTOTAL(9,H46:H54)</f>
        <v>0</v>
      </c>
      <c r="I55" s="7">
        <f>SUBTOTAL(9,I46:I54)</f>
        <v>0</v>
      </c>
      <c r="J55" s="7">
        <f>SUBTOTAL(9,J46:J54)</f>
        <v>0</v>
      </c>
      <c r="K55" s="7"/>
      <c r="L55" s="7">
        <f>SUBTOTAL(9,L46:L54)</f>
        <v>0</v>
      </c>
    </row>
    <row r="56" spans="1:12" ht="36.75" customHeight="1" x14ac:dyDescent="0.35">
      <c r="A56" s="121"/>
      <c r="B56" s="122" t="s">
        <v>9</v>
      </c>
      <c r="C56" s="122"/>
      <c r="D56" s="122"/>
      <c r="E56" s="122"/>
      <c r="F56" s="122"/>
      <c r="G56" s="122"/>
      <c r="H56" s="7">
        <f>H43+H55</f>
        <v>0</v>
      </c>
      <c r="I56" s="7">
        <f>I43+I55</f>
        <v>0</v>
      </c>
      <c r="J56" s="7">
        <f>J43+J55</f>
        <v>0</v>
      </c>
      <c r="K56" s="7"/>
      <c r="L56" s="7">
        <f>L43+L55</f>
        <v>0</v>
      </c>
    </row>
    <row r="58" spans="1:12" ht="18" customHeight="1" x14ac:dyDescent="0.35">
      <c r="I58" s="124"/>
      <c r="J58" s="124"/>
      <c r="K58" s="124"/>
    </row>
    <row r="59" spans="1:12" ht="18" customHeight="1" x14ac:dyDescent="0.35">
      <c r="I59" s="124"/>
      <c r="J59" s="124"/>
      <c r="K59" s="124"/>
    </row>
  </sheetData>
  <sheetProtection algorithmName="SHA-512" hashValue="2bI7eCD3TJE7ji7+FYF0VoKNnEjkx1H3sMlB0jpANrJ7ZjvCVxMMl+Zo1qbg3TpoiomKzOGJbx9oqnREXwoDLw==" saltValue="Jfdrwj82kuYLFA+k7uwBmA==" spinCount="100000" sheet="1" formatCells="0" formatColumns="0" formatRows="0"/>
  <autoFilter ref="A9:L56" xr:uid="{00000000-0001-0000-0100-000000000000}"/>
  <mergeCells count="14">
    <mergeCell ref="C7:J7"/>
    <mergeCell ref="B43:G43"/>
    <mergeCell ref="B55:G55"/>
    <mergeCell ref="B56:G56"/>
    <mergeCell ref="A1:B7"/>
    <mergeCell ref="C1:L1"/>
    <mergeCell ref="C2:K2"/>
    <mergeCell ref="C3:K3"/>
    <mergeCell ref="C4:F4"/>
    <mergeCell ref="G4:J4"/>
    <mergeCell ref="C5:F5"/>
    <mergeCell ref="G5:J5"/>
    <mergeCell ref="C6:J6"/>
    <mergeCell ref="K6:L7"/>
  </mergeCells>
  <printOptions horizontalCentered="1"/>
  <pageMargins left="0.25" right="0.25" top="0.75" bottom="0.75" header="0.3" footer="0.3"/>
  <pageSetup paperSize="9" scale="47" fitToHeight="0" orientation="landscape" horizontalDpi="4294967293" verticalDpi="4294967293" r:id="rId1"/>
  <headerFooter alignWithMargins="0">
    <oddFooter>&amp;R&amp;P de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E0959-FC71-4B0C-B233-E94B8DEF2F9A}">
  <sheetPr>
    <outlinePr summaryBelow="0"/>
    <pageSetUpPr fitToPage="1"/>
  </sheetPr>
  <dimension ref="A1:V34"/>
  <sheetViews>
    <sheetView showGridLines="0" showZeros="0" zoomScale="60" zoomScaleNormal="60" workbookViewId="0">
      <selection activeCell="S11" sqref="S11:T11"/>
    </sheetView>
  </sheetViews>
  <sheetFormatPr defaultColWidth="6.7265625" defaultRowHeight="18" customHeight="1" x14ac:dyDescent="0.35"/>
  <cols>
    <col min="1" max="3" width="6.453125" style="147" customWidth="1"/>
    <col min="4" max="14" width="7.1796875" style="147" customWidth="1"/>
    <col min="15" max="22" width="14.26953125" style="147" customWidth="1"/>
    <col min="23" max="16384" width="6.7265625" style="147"/>
  </cols>
  <sheetData>
    <row r="1" spans="1:22" ht="22.5" customHeight="1" x14ac:dyDescent="0.35">
      <c r="A1" s="175" t="s">
        <v>50</v>
      </c>
      <c r="B1" s="176"/>
      <c r="C1" s="176"/>
      <c r="D1" s="176"/>
      <c r="E1" s="176"/>
      <c r="F1" s="177"/>
      <c r="G1" s="144" t="s">
        <v>62</v>
      </c>
      <c r="H1" s="145"/>
      <c r="I1" s="145"/>
      <c r="J1" s="145"/>
      <c r="K1" s="145"/>
      <c r="L1" s="145"/>
      <c r="M1" s="145"/>
      <c r="N1" s="145"/>
      <c r="O1" s="145"/>
      <c r="P1" s="145"/>
      <c r="Q1" s="145"/>
      <c r="R1" s="145"/>
      <c r="S1" s="145"/>
      <c r="T1" s="145"/>
      <c r="U1" s="145"/>
      <c r="V1" s="146"/>
    </row>
    <row r="2" spans="1:22" ht="22.5" customHeight="1" x14ac:dyDescent="0.35">
      <c r="A2" s="178"/>
      <c r="B2" s="179"/>
      <c r="C2" s="179"/>
      <c r="D2" s="179"/>
      <c r="E2" s="179"/>
      <c r="F2" s="180"/>
      <c r="G2" s="148" t="s">
        <v>52</v>
      </c>
      <c r="H2" s="149"/>
      <c r="I2" s="149"/>
      <c r="J2" s="149"/>
      <c r="K2" s="149"/>
      <c r="L2" s="184">
        <f>ARQUITETURA!C3</f>
        <v>0</v>
      </c>
      <c r="M2" s="184"/>
      <c r="N2" s="184"/>
      <c r="O2" s="184"/>
      <c r="P2" s="184"/>
      <c r="Q2" s="184"/>
      <c r="R2" s="184"/>
      <c r="S2" s="184"/>
      <c r="T2" s="184"/>
      <c r="U2" s="184"/>
      <c r="V2" s="185"/>
    </row>
    <row r="3" spans="1:22" ht="22.5" customHeight="1" x14ac:dyDescent="0.35">
      <c r="A3" s="178"/>
      <c r="B3" s="179"/>
      <c r="C3" s="179"/>
      <c r="D3" s="179"/>
      <c r="E3" s="179"/>
      <c r="F3" s="180"/>
      <c r="G3" s="150" t="s">
        <v>3</v>
      </c>
      <c r="H3" s="151"/>
      <c r="I3" s="151"/>
      <c r="J3" s="151"/>
      <c r="K3" s="151"/>
      <c r="L3" s="151"/>
      <c r="M3" s="151"/>
      <c r="N3" s="151"/>
      <c r="O3" s="151"/>
      <c r="P3" s="151"/>
      <c r="Q3" s="151"/>
      <c r="R3" s="151"/>
      <c r="S3" s="151"/>
      <c r="T3" s="151"/>
      <c r="U3" s="152" t="s">
        <v>63</v>
      </c>
      <c r="V3" s="152"/>
    </row>
    <row r="4" spans="1:22" ht="57.5" customHeight="1" x14ac:dyDescent="0.35">
      <c r="A4" s="181"/>
      <c r="B4" s="182"/>
      <c r="C4" s="182"/>
      <c r="D4" s="182"/>
      <c r="E4" s="182"/>
      <c r="F4" s="183"/>
      <c r="G4" s="153" t="str">
        <f>ARQUITETURA!C7</f>
        <v>PRÉDIO A4104 – NOVA ÁREA DE CONVIVÊNCIA
PRÉDIO 41 - CONTROLE DE QUALIDADE FÍSICO-QUÍMICO E BIOLÓGICO</v>
      </c>
      <c r="H4" s="154"/>
      <c r="I4" s="154"/>
      <c r="J4" s="154"/>
      <c r="K4" s="154"/>
      <c r="L4" s="154"/>
      <c r="M4" s="154"/>
      <c r="N4" s="154"/>
      <c r="O4" s="154"/>
      <c r="P4" s="154"/>
      <c r="Q4" s="154"/>
      <c r="R4" s="154"/>
      <c r="S4" s="154"/>
      <c r="T4" s="154"/>
      <c r="U4" s="186">
        <f>ARQUITETURA!L3</f>
        <v>0</v>
      </c>
      <c r="V4" s="186"/>
    </row>
    <row r="5" spans="1:22" s="159" customFormat="1" ht="21" customHeight="1" x14ac:dyDescent="0.35">
      <c r="A5" s="155" t="s">
        <v>8</v>
      </c>
      <c r="B5" s="156"/>
      <c r="C5" s="157"/>
      <c r="D5" s="155" t="s">
        <v>37</v>
      </c>
      <c r="E5" s="156"/>
      <c r="F5" s="156"/>
      <c r="G5" s="156"/>
      <c r="H5" s="156"/>
      <c r="I5" s="156"/>
      <c r="J5" s="156"/>
      <c r="K5" s="156"/>
      <c r="L5" s="156"/>
      <c r="M5" s="156"/>
      <c r="N5" s="157"/>
      <c r="O5" s="158" t="s">
        <v>10</v>
      </c>
      <c r="P5" s="158" t="s">
        <v>38</v>
      </c>
      <c r="Q5" s="155" t="s">
        <v>39</v>
      </c>
      <c r="R5" s="157"/>
      <c r="S5" s="155" t="s">
        <v>64</v>
      </c>
      <c r="T5" s="157"/>
      <c r="U5" s="155" t="s">
        <v>65</v>
      </c>
      <c r="V5" s="157"/>
    </row>
    <row r="6" spans="1:22" s="159" customFormat="1" ht="21" customHeight="1" x14ac:dyDescent="0.35">
      <c r="A6" s="160"/>
      <c r="B6" s="161"/>
      <c r="C6" s="162"/>
      <c r="D6" s="160"/>
      <c r="E6" s="161"/>
      <c r="F6" s="161"/>
      <c r="G6" s="161"/>
      <c r="H6" s="161"/>
      <c r="I6" s="161"/>
      <c r="J6" s="161"/>
      <c r="K6" s="161"/>
      <c r="L6" s="161"/>
      <c r="M6" s="161"/>
      <c r="N6" s="162"/>
      <c r="O6" s="163"/>
      <c r="P6" s="163"/>
      <c r="Q6" s="160"/>
      <c r="R6" s="162"/>
      <c r="S6" s="160"/>
      <c r="T6" s="162"/>
      <c r="U6" s="160"/>
      <c r="V6" s="162"/>
    </row>
    <row r="7" spans="1:22" s="171" customFormat="1" ht="30" customHeight="1" x14ac:dyDescent="0.35">
      <c r="A7" s="164">
        <v>1</v>
      </c>
      <c r="B7" s="165"/>
      <c r="C7" s="166"/>
      <c r="D7" s="167" t="s">
        <v>246</v>
      </c>
      <c r="E7" s="168"/>
      <c r="F7" s="168"/>
      <c r="G7" s="168"/>
      <c r="H7" s="168"/>
      <c r="I7" s="168"/>
      <c r="J7" s="168"/>
      <c r="K7" s="168"/>
      <c r="L7" s="168"/>
      <c r="M7" s="168"/>
      <c r="N7" s="169"/>
      <c r="O7" s="170" t="s">
        <v>248</v>
      </c>
      <c r="P7" s="2"/>
      <c r="Q7" s="51">
        <f>ARQUITETURA!J85</f>
        <v>0</v>
      </c>
      <c r="R7" s="52"/>
      <c r="S7" s="53">
        <f>P7*Q7</f>
        <v>0</v>
      </c>
      <c r="T7" s="53"/>
      <c r="U7" s="51">
        <f>Q7+S7</f>
        <v>0</v>
      </c>
      <c r="V7" s="52"/>
    </row>
    <row r="8" spans="1:22" s="171" customFormat="1" ht="30" customHeight="1" x14ac:dyDescent="0.35">
      <c r="A8" s="164" t="s">
        <v>11</v>
      </c>
      <c r="B8" s="165"/>
      <c r="C8" s="166"/>
      <c r="D8" s="167" t="s">
        <v>247</v>
      </c>
      <c r="E8" s="168"/>
      <c r="F8" s="168"/>
      <c r="G8" s="168"/>
      <c r="H8" s="168"/>
      <c r="I8" s="168"/>
      <c r="J8" s="168"/>
      <c r="K8" s="168"/>
      <c r="L8" s="168"/>
      <c r="M8" s="168"/>
      <c r="N8" s="169"/>
      <c r="O8" s="170" t="s">
        <v>248</v>
      </c>
      <c r="P8" s="2"/>
      <c r="Q8" s="51">
        <f>ARQUITETURA!J101</f>
        <v>0</v>
      </c>
      <c r="R8" s="52"/>
      <c r="S8" s="53">
        <f t="shared" ref="S8:S15" si="0">P8*Q8</f>
        <v>0</v>
      </c>
      <c r="T8" s="53"/>
      <c r="U8" s="51">
        <f t="shared" ref="U8:U15" si="1">Q8+S8</f>
        <v>0</v>
      </c>
      <c r="V8" s="52"/>
    </row>
    <row r="9" spans="1:22" s="171" customFormat="1" ht="30" customHeight="1" x14ac:dyDescent="0.35">
      <c r="A9" s="164">
        <v>2</v>
      </c>
      <c r="B9" s="165"/>
      <c r="C9" s="166"/>
      <c r="D9" s="167" t="s">
        <v>253</v>
      </c>
      <c r="E9" s="168"/>
      <c r="F9" s="168"/>
      <c r="G9" s="168"/>
      <c r="H9" s="168"/>
      <c r="I9" s="168"/>
      <c r="J9" s="168"/>
      <c r="K9" s="168"/>
      <c r="L9" s="168"/>
      <c r="M9" s="168"/>
      <c r="N9" s="169"/>
      <c r="O9" s="170" t="s">
        <v>260</v>
      </c>
      <c r="P9" s="2"/>
      <c r="Q9" s="51">
        <f>CIVIL!J43</f>
        <v>0</v>
      </c>
      <c r="R9" s="52"/>
      <c r="S9" s="53">
        <f t="shared" si="0"/>
        <v>0</v>
      </c>
      <c r="T9" s="53"/>
      <c r="U9" s="51">
        <f t="shared" si="1"/>
        <v>0</v>
      </c>
      <c r="V9" s="52"/>
    </row>
    <row r="10" spans="1:22" s="171" customFormat="1" ht="30" customHeight="1" x14ac:dyDescent="0.35">
      <c r="A10" s="164">
        <v>3</v>
      </c>
      <c r="B10" s="165"/>
      <c r="C10" s="166"/>
      <c r="D10" s="167" t="s">
        <v>254</v>
      </c>
      <c r="E10" s="168"/>
      <c r="F10" s="168"/>
      <c r="G10" s="168"/>
      <c r="H10" s="168"/>
      <c r="I10" s="168"/>
      <c r="J10" s="168"/>
      <c r="K10" s="168"/>
      <c r="L10" s="168"/>
      <c r="M10" s="168"/>
      <c r="N10" s="169"/>
      <c r="O10" s="170" t="s">
        <v>261</v>
      </c>
      <c r="P10" s="2"/>
      <c r="Q10" s="51">
        <f>ELÉTRICA!J49</f>
        <v>0</v>
      </c>
      <c r="R10" s="52"/>
      <c r="S10" s="53">
        <f t="shared" si="0"/>
        <v>0</v>
      </c>
      <c r="T10" s="53"/>
      <c r="U10" s="51">
        <f t="shared" si="1"/>
        <v>0</v>
      </c>
      <c r="V10" s="52"/>
    </row>
    <row r="11" spans="1:22" s="171" customFormat="1" ht="30" customHeight="1" x14ac:dyDescent="0.35">
      <c r="A11" s="164">
        <v>4</v>
      </c>
      <c r="B11" s="165"/>
      <c r="C11" s="166"/>
      <c r="D11" s="167" t="s">
        <v>255</v>
      </c>
      <c r="E11" s="168"/>
      <c r="F11" s="168"/>
      <c r="G11" s="168"/>
      <c r="H11" s="168"/>
      <c r="I11" s="168"/>
      <c r="J11" s="168"/>
      <c r="K11" s="168"/>
      <c r="L11" s="168"/>
      <c r="M11" s="168"/>
      <c r="N11" s="169"/>
      <c r="O11" s="170" t="s">
        <v>262</v>
      </c>
      <c r="P11" s="2"/>
      <c r="Q11" s="51">
        <f>HVAC!J42</f>
        <v>0</v>
      </c>
      <c r="R11" s="52"/>
      <c r="S11" s="53">
        <f t="shared" si="0"/>
        <v>0</v>
      </c>
      <c r="T11" s="53"/>
      <c r="U11" s="51">
        <f t="shared" si="1"/>
        <v>0</v>
      </c>
      <c r="V11" s="52"/>
    </row>
    <row r="12" spans="1:22" s="171" customFormat="1" ht="30" customHeight="1" x14ac:dyDescent="0.35">
      <c r="A12" s="164">
        <v>5</v>
      </c>
      <c r="B12" s="165"/>
      <c r="C12" s="166"/>
      <c r="D12" s="167" t="s">
        <v>256</v>
      </c>
      <c r="E12" s="168"/>
      <c r="F12" s="168"/>
      <c r="G12" s="168"/>
      <c r="H12" s="168"/>
      <c r="I12" s="168"/>
      <c r="J12" s="168"/>
      <c r="K12" s="168"/>
      <c r="L12" s="168"/>
      <c r="M12" s="168"/>
      <c r="N12" s="169"/>
      <c r="O12" s="170" t="s">
        <v>263</v>
      </c>
      <c r="P12" s="2"/>
      <c r="Q12" s="51">
        <f>SPCI!J14</f>
        <v>0</v>
      </c>
      <c r="R12" s="52"/>
      <c r="S12" s="53">
        <f t="shared" si="0"/>
        <v>0</v>
      </c>
      <c r="T12" s="53"/>
      <c r="U12" s="51">
        <f t="shared" si="1"/>
        <v>0</v>
      </c>
      <c r="V12" s="52"/>
    </row>
    <row r="13" spans="1:22" s="171" customFormat="1" ht="30" customHeight="1" x14ac:dyDescent="0.35">
      <c r="A13" s="164" t="s">
        <v>19</v>
      </c>
      <c r="B13" s="165"/>
      <c r="C13" s="166"/>
      <c r="D13" s="167" t="s">
        <v>257</v>
      </c>
      <c r="E13" s="168"/>
      <c r="F13" s="168"/>
      <c r="G13" s="168"/>
      <c r="H13" s="168"/>
      <c r="I13" s="168"/>
      <c r="J13" s="168"/>
      <c r="K13" s="168"/>
      <c r="L13" s="168"/>
      <c r="M13" s="168"/>
      <c r="N13" s="169"/>
      <c r="O13" s="170" t="s">
        <v>263</v>
      </c>
      <c r="P13" s="2"/>
      <c r="Q13" s="51">
        <f>SPCI!J22</f>
        <v>0</v>
      </c>
      <c r="R13" s="52"/>
      <c r="S13" s="53">
        <f t="shared" si="0"/>
        <v>0</v>
      </c>
      <c r="T13" s="53"/>
      <c r="U13" s="51">
        <f t="shared" si="1"/>
        <v>0</v>
      </c>
      <c r="V13" s="52"/>
    </row>
    <row r="14" spans="1:22" s="171" customFormat="1" ht="30" customHeight="1" x14ac:dyDescent="0.35">
      <c r="A14" s="164">
        <v>6</v>
      </c>
      <c r="B14" s="165"/>
      <c r="C14" s="166"/>
      <c r="D14" s="167" t="s">
        <v>258</v>
      </c>
      <c r="E14" s="168"/>
      <c r="F14" s="168"/>
      <c r="G14" s="168"/>
      <c r="H14" s="168"/>
      <c r="I14" s="168"/>
      <c r="J14" s="168"/>
      <c r="K14" s="168"/>
      <c r="L14" s="168"/>
      <c r="M14" s="168"/>
      <c r="N14" s="169"/>
      <c r="O14" s="170" t="s">
        <v>264</v>
      </c>
      <c r="P14" s="2"/>
      <c r="Q14" s="51">
        <f>TELECOM!J43</f>
        <v>0</v>
      </c>
      <c r="R14" s="52"/>
      <c r="S14" s="53">
        <f t="shared" si="0"/>
        <v>0</v>
      </c>
      <c r="T14" s="53"/>
      <c r="U14" s="51">
        <f t="shared" si="1"/>
        <v>0</v>
      </c>
      <c r="V14" s="52"/>
    </row>
    <row r="15" spans="1:22" s="171" customFormat="1" ht="30" customHeight="1" x14ac:dyDescent="0.35">
      <c r="A15" s="164" t="s">
        <v>76</v>
      </c>
      <c r="B15" s="165"/>
      <c r="C15" s="166"/>
      <c r="D15" s="167" t="s">
        <v>259</v>
      </c>
      <c r="E15" s="168"/>
      <c r="F15" s="168"/>
      <c r="G15" s="168"/>
      <c r="H15" s="168"/>
      <c r="I15" s="168"/>
      <c r="J15" s="168"/>
      <c r="K15" s="168"/>
      <c r="L15" s="168"/>
      <c r="M15" s="168"/>
      <c r="N15" s="169"/>
      <c r="O15" s="170" t="s">
        <v>264</v>
      </c>
      <c r="P15" s="2"/>
      <c r="Q15" s="51">
        <f>TELECOM!J55</f>
        <v>0</v>
      </c>
      <c r="R15" s="52"/>
      <c r="S15" s="53">
        <f t="shared" si="0"/>
        <v>0</v>
      </c>
      <c r="T15" s="53"/>
      <c r="U15" s="51">
        <f t="shared" si="1"/>
        <v>0</v>
      </c>
      <c r="V15" s="52"/>
    </row>
    <row r="16" spans="1:22" ht="36.75" customHeight="1" x14ac:dyDescent="0.35">
      <c r="A16" s="172"/>
      <c r="B16" s="173"/>
      <c r="C16" s="173"/>
      <c r="D16" s="174" t="s">
        <v>68</v>
      </c>
      <c r="E16" s="174"/>
      <c r="F16" s="174"/>
      <c r="G16" s="174"/>
      <c r="H16" s="174"/>
      <c r="I16" s="174"/>
      <c r="J16" s="174"/>
      <c r="K16" s="174"/>
      <c r="L16" s="174"/>
      <c r="M16" s="174"/>
      <c r="N16" s="174"/>
      <c r="O16" s="174"/>
      <c r="P16" s="174"/>
      <c r="Q16" s="174"/>
      <c r="R16" s="174"/>
      <c r="S16" s="174"/>
      <c r="T16" s="174"/>
      <c r="U16" s="58">
        <f>SUM(U7:V15)</f>
        <v>0</v>
      </c>
      <c r="V16" s="59"/>
    </row>
    <row r="17" spans="1:22" ht="18" customHeight="1" x14ac:dyDescent="0.35">
      <c r="A17" s="10"/>
      <c r="B17" s="10"/>
      <c r="C17" s="10"/>
      <c r="D17" s="10"/>
      <c r="E17" s="10"/>
      <c r="F17" s="10"/>
      <c r="G17" s="10"/>
      <c r="H17" s="10"/>
      <c r="I17" s="10"/>
      <c r="J17" s="10"/>
      <c r="K17" s="10"/>
      <c r="L17" s="10"/>
      <c r="M17" s="10"/>
      <c r="N17" s="10"/>
      <c r="O17" s="10"/>
      <c r="P17" s="10"/>
      <c r="Q17" s="10"/>
      <c r="R17" s="10"/>
      <c r="S17" s="10"/>
      <c r="T17" s="10"/>
      <c r="U17" s="10"/>
      <c r="V17" s="10"/>
    </row>
    <row r="18" spans="1:22" ht="18" customHeight="1" x14ac:dyDescent="0.35">
      <c r="A18" s="54"/>
      <c r="B18" s="54"/>
      <c r="C18" s="54"/>
      <c r="D18" s="55"/>
      <c r="E18" s="55"/>
      <c r="F18" s="55"/>
      <c r="G18" s="55"/>
      <c r="H18" s="55"/>
      <c r="I18" s="55"/>
      <c r="J18" s="55"/>
      <c r="K18" s="55"/>
      <c r="L18" s="55"/>
      <c r="M18" s="55"/>
      <c r="N18" s="55"/>
      <c r="O18" s="10"/>
      <c r="P18" s="10"/>
      <c r="Q18" s="10"/>
      <c r="R18" s="10"/>
      <c r="S18" s="11"/>
      <c r="T18" s="12"/>
      <c r="U18" s="13"/>
      <c r="V18" s="10"/>
    </row>
    <row r="19" spans="1:22" ht="18" customHeight="1" x14ac:dyDescent="0.35">
      <c r="A19" s="10"/>
      <c r="B19" s="10"/>
      <c r="C19" s="10"/>
      <c r="D19" s="25"/>
      <c r="E19" s="10"/>
      <c r="F19" s="10"/>
      <c r="G19" s="10"/>
      <c r="H19" s="10"/>
      <c r="I19" s="10"/>
      <c r="J19" s="10"/>
      <c r="K19" s="10"/>
      <c r="L19" s="10"/>
      <c r="M19" s="10"/>
      <c r="N19" s="10"/>
      <c r="O19" s="10"/>
      <c r="P19" s="10"/>
      <c r="Q19" s="10"/>
      <c r="R19" s="14"/>
      <c r="S19" s="56"/>
      <c r="T19" s="56"/>
      <c r="U19" s="56"/>
      <c r="V19" s="56"/>
    </row>
    <row r="20" spans="1:22" ht="18" customHeight="1" x14ac:dyDescent="0.35">
      <c r="A20" s="10"/>
      <c r="B20" s="10"/>
      <c r="C20" s="10"/>
      <c r="D20" s="10"/>
      <c r="E20" s="10"/>
      <c r="F20" s="10"/>
      <c r="G20" s="10"/>
      <c r="H20" s="10"/>
      <c r="I20" s="10"/>
      <c r="J20" s="10"/>
      <c r="K20" s="10"/>
      <c r="L20" s="10"/>
      <c r="M20" s="10"/>
      <c r="N20" s="10"/>
      <c r="O20" s="10"/>
      <c r="P20" s="10"/>
      <c r="Q20" s="10"/>
      <c r="R20" s="10"/>
      <c r="S20" s="57"/>
      <c r="T20" s="57"/>
      <c r="U20" s="57"/>
      <c r="V20" s="57"/>
    </row>
    <row r="21" spans="1:22" ht="18" customHeight="1" x14ac:dyDescent="0.45">
      <c r="A21" s="10"/>
      <c r="B21" s="10"/>
      <c r="C21" s="10"/>
      <c r="D21" s="10"/>
      <c r="E21" s="10"/>
      <c r="F21" s="10"/>
      <c r="G21" s="10"/>
      <c r="H21" s="10"/>
      <c r="I21" s="10"/>
      <c r="J21" s="10"/>
      <c r="K21" s="10"/>
      <c r="L21" s="10"/>
      <c r="M21" s="10"/>
      <c r="N21" s="10"/>
      <c r="O21" s="10"/>
      <c r="P21" s="10"/>
      <c r="Q21" s="10"/>
      <c r="R21" s="15" t="s">
        <v>66</v>
      </c>
      <c r="S21" s="54"/>
      <c r="T21" s="54"/>
      <c r="U21" s="54"/>
      <c r="V21" s="54"/>
    </row>
    <row r="22" spans="1:22" ht="18" customHeight="1" x14ac:dyDescent="0.45">
      <c r="A22" s="10"/>
      <c r="B22" s="10"/>
      <c r="C22" s="10"/>
      <c r="D22" s="10"/>
      <c r="E22" s="10"/>
      <c r="F22" s="10"/>
      <c r="G22" s="10"/>
      <c r="H22" s="10"/>
      <c r="I22" s="10"/>
      <c r="J22" s="10"/>
      <c r="K22" s="10"/>
      <c r="L22" s="10"/>
      <c r="M22" s="10"/>
      <c r="N22" s="10"/>
      <c r="O22" s="10"/>
      <c r="P22" s="10"/>
      <c r="Q22" s="10"/>
      <c r="R22" s="15" t="s">
        <v>67</v>
      </c>
      <c r="S22" s="54"/>
      <c r="T22" s="54"/>
      <c r="U22" s="54"/>
      <c r="V22" s="54"/>
    </row>
    <row r="23" spans="1:22" ht="18" customHeight="1" x14ac:dyDescent="0.35">
      <c r="A23" s="10"/>
      <c r="B23" s="10"/>
      <c r="C23" s="10"/>
      <c r="D23" s="10"/>
      <c r="E23" s="10"/>
      <c r="F23" s="10"/>
      <c r="G23" s="10"/>
      <c r="H23" s="10"/>
      <c r="I23" s="10"/>
      <c r="J23" s="10"/>
      <c r="K23" s="10"/>
      <c r="L23" s="10"/>
      <c r="M23" s="10"/>
      <c r="N23" s="10"/>
      <c r="O23" s="10"/>
      <c r="P23" s="10"/>
      <c r="Q23" s="10"/>
      <c r="R23" s="10"/>
      <c r="S23" s="10"/>
      <c r="T23" s="16"/>
      <c r="U23" s="17"/>
      <c r="V23" s="10"/>
    </row>
    <row r="24" spans="1:22" ht="18" customHeight="1" x14ac:dyDescent="0.35">
      <c r="A24" s="10"/>
      <c r="B24" s="10"/>
      <c r="C24" s="10"/>
      <c r="D24" s="10"/>
      <c r="E24" s="10"/>
      <c r="F24" s="10"/>
      <c r="G24" s="10"/>
      <c r="H24" s="10"/>
      <c r="I24" s="10"/>
      <c r="J24" s="10"/>
      <c r="K24" s="10"/>
      <c r="L24" s="10"/>
      <c r="M24" s="10"/>
      <c r="N24" s="10"/>
      <c r="O24" s="10"/>
      <c r="P24" s="10"/>
      <c r="Q24" s="10"/>
      <c r="R24" s="10"/>
      <c r="S24" s="10"/>
      <c r="T24" s="10"/>
      <c r="U24" s="10"/>
      <c r="V24" s="10"/>
    </row>
    <row r="25" spans="1:22" ht="18" customHeight="1" x14ac:dyDescent="0.35">
      <c r="A25" s="10"/>
      <c r="B25" s="10"/>
      <c r="C25" s="10"/>
      <c r="D25" s="10"/>
      <c r="E25" s="10"/>
      <c r="F25" s="10"/>
      <c r="G25" s="10"/>
      <c r="H25" s="10"/>
      <c r="I25" s="10"/>
      <c r="J25" s="10"/>
      <c r="K25" s="10"/>
      <c r="L25" s="10"/>
      <c r="M25" s="10"/>
      <c r="N25" s="10"/>
      <c r="O25" s="10"/>
      <c r="P25" s="10"/>
      <c r="Q25" s="10"/>
      <c r="R25" s="10"/>
      <c r="S25" s="10"/>
      <c r="T25" s="10"/>
      <c r="U25" s="10"/>
      <c r="V25" s="10"/>
    </row>
    <row r="26" spans="1:22" ht="18" customHeight="1" x14ac:dyDescent="0.35">
      <c r="A26" s="10"/>
      <c r="B26" s="10"/>
      <c r="C26" s="10"/>
      <c r="D26" s="10"/>
      <c r="E26" s="10"/>
      <c r="F26" s="10"/>
      <c r="G26" s="10"/>
      <c r="H26" s="10"/>
      <c r="I26" s="10"/>
      <c r="J26" s="10"/>
      <c r="K26" s="10"/>
      <c r="L26" s="10"/>
      <c r="M26" s="10"/>
      <c r="N26" s="10"/>
      <c r="O26" s="10"/>
      <c r="P26" s="10"/>
      <c r="Q26" s="10"/>
      <c r="R26" s="10"/>
      <c r="S26" s="10"/>
      <c r="T26" s="10"/>
      <c r="U26" s="10"/>
      <c r="V26" s="10"/>
    </row>
    <row r="27" spans="1:22" ht="18" customHeight="1" x14ac:dyDescent="0.35">
      <c r="A27" s="10"/>
      <c r="B27" s="10"/>
      <c r="C27" s="10"/>
      <c r="D27" s="10"/>
      <c r="E27" s="10"/>
      <c r="F27" s="10"/>
      <c r="G27" s="10"/>
      <c r="H27" s="10"/>
      <c r="I27" s="10"/>
      <c r="J27" s="10"/>
      <c r="K27" s="10"/>
      <c r="L27" s="10"/>
      <c r="M27" s="10"/>
      <c r="N27" s="10"/>
      <c r="O27" s="10"/>
      <c r="P27" s="10"/>
      <c r="Q27" s="10"/>
      <c r="R27" s="10"/>
      <c r="S27" s="10"/>
      <c r="T27" s="10"/>
      <c r="U27" s="10"/>
      <c r="V27" s="10"/>
    </row>
    <row r="28" spans="1:22" ht="18" customHeight="1" x14ac:dyDescent="0.35">
      <c r="A28" s="10"/>
      <c r="B28" s="10"/>
      <c r="C28" s="10"/>
      <c r="D28" s="10"/>
      <c r="E28" s="10"/>
      <c r="F28" s="10"/>
      <c r="G28" s="10"/>
      <c r="H28" s="10"/>
      <c r="I28" s="10"/>
      <c r="J28" s="10"/>
      <c r="K28" s="10"/>
      <c r="L28" s="10"/>
      <c r="M28" s="10"/>
      <c r="N28" s="10"/>
      <c r="O28" s="10"/>
      <c r="P28" s="10"/>
      <c r="Q28" s="10"/>
      <c r="R28" s="10"/>
      <c r="S28" s="10"/>
      <c r="T28" s="10"/>
      <c r="U28" s="10"/>
      <c r="V28" s="10"/>
    </row>
    <row r="29" spans="1:22" ht="18" customHeight="1" x14ac:dyDescent="0.35">
      <c r="A29" s="10"/>
      <c r="B29" s="10"/>
      <c r="C29" s="10"/>
      <c r="D29" s="10"/>
      <c r="E29" s="10"/>
      <c r="F29" s="10"/>
      <c r="G29" s="10"/>
      <c r="H29" s="10"/>
      <c r="I29" s="10"/>
      <c r="J29" s="10"/>
      <c r="K29" s="10"/>
      <c r="L29" s="10"/>
      <c r="M29" s="10"/>
      <c r="N29" s="10"/>
      <c r="O29" s="10"/>
      <c r="P29" s="10"/>
      <c r="Q29" s="10"/>
      <c r="R29" s="10"/>
      <c r="S29" s="10"/>
      <c r="T29" s="10"/>
      <c r="U29" s="10"/>
      <c r="V29" s="10"/>
    </row>
    <row r="30" spans="1:22" ht="18" customHeight="1" x14ac:dyDescent="0.35">
      <c r="A30" s="10"/>
      <c r="B30" s="10"/>
      <c r="C30" s="10"/>
      <c r="D30" s="10"/>
      <c r="E30" s="10"/>
      <c r="F30" s="10"/>
      <c r="G30" s="10"/>
      <c r="H30" s="10"/>
      <c r="I30" s="10"/>
      <c r="J30" s="10"/>
      <c r="K30" s="10"/>
      <c r="L30" s="10"/>
      <c r="M30" s="10"/>
      <c r="N30" s="10"/>
      <c r="O30" s="10"/>
      <c r="P30" s="10"/>
      <c r="Q30" s="10"/>
      <c r="R30" s="10"/>
      <c r="S30" s="10"/>
      <c r="T30" s="10"/>
      <c r="U30" s="10"/>
      <c r="V30" s="10"/>
    </row>
    <row r="31" spans="1:22" ht="18" customHeight="1" x14ac:dyDescent="0.35">
      <c r="A31" s="10"/>
      <c r="B31" s="10"/>
      <c r="C31" s="10"/>
      <c r="D31" s="10"/>
      <c r="E31" s="10"/>
      <c r="F31" s="10"/>
      <c r="G31" s="10"/>
      <c r="H31" s="10"/>
      <c r="I31" s="10"/>
      <c r="J31" s="10"/>
      <c r="K31" s="10"/>
      <c r="L31" s="10"/>
      <c r="M31" s="10"/>
      <c r="N31" s="10"/>
      <c r="O31" s="10"/>
      <c r="P31" s="10"/>
      <c r="Q31" s="10"/>
      <c r="R31" s="10"/>
      <c r="S31" s="10"/>
      <c r="T31" s="10"/>
      <c r="U31" s="10"/>
      <c r="V31" s="10"/>
    </row>
    <row r="32" spans="1:22" ht="18" customHeight="1" x14ac:dyDescent="0.35">
      <c r="A32" s="10"/>
      <c r="B32" s="10"/>
      <c r="C32" s="10"/>
      <c r="D32" s="10"/>
      <c r="E32" s="10"/>
      <c r="F32" s="10"/>
      <c r="G32" s="10"/>
      <c r="H32" s="10"/>
      <c r="I32" s="10"/>
      <c r="J32" s="10"/>
      <c r="K32" s="10"/>
      <c r="L32" s="10"/>
      <c r="M32" s="10"/>
      <c r="N32" s="10"/>
      <c r="O32" s="10"/>
      <c r="P32" s="10"/>
      <c r="Q32" s="10"/>
      <c r="R32" s="10"/>
      <c r="S32" s="10"/>
      <c r="T32" s="10"/>
      <c r="U32" s="10"/>
      <c r="V32" s="10"/>
    </row>
    <row r="33" spans="1:22" ht="18" customHeight="1" x14ac:dyDescent="0.35">
      <c r="A33" s="10"/>
      <c r="B33" s="10"/>
      <c r="C33" s="10"/>
      <c r="D33" s="10"/>
      <c r="E33" s="10"/>
      <c r="F33" s="10"/>
      <c r="G33" s="10"/>
      <c r="H33" s="10"/>
      <c r="I33" s="10"/>
      <c r="J33" s="10"/>
      <c r="K33" s="10"/>
      <c r="L33" s="10"/>
      <c r="M33" s="10"/>
      <c r="N33" s="10"/>
      <c r="O33" s="10"/>
      <c r="P33" s="10"/>
      <c r="Q33" s="10"/>
      <c r="R33" s="10"/>
      <c r="S33" s="10"/>
      <c r="T33" s="10"/>
      <c r="U33" s="10"/>
      <c r="V33" s="10"/>
    </row>
    <row r="34" spans="1:22" ht="18" customHeight="1" x14ac:dyDescent="0.35">
      <c r="A34" s="10"/>
      <c r="B34" s="10"/>
      <c r="C34" s="10"/>
      <c r="D34" s="10"/>
      <c r="E34" s="10"/>
      <c r="F34" s="10"/>
      <c r="G34" s="10"/>
      <c r="H34" s="10"/>
      <c r="I34" s="10"/>
      <c r="J34" s="10"/>
      <c r="K34" s="10"/>
      <c r="L34" s="10"/>
      <c r="M34" s="10"/>
      <c r="N34" s="10"/>
      <c r="O34" s="10"/>
      <c r="P34" s="10"/>
      <c r="Q34" s="10"/>
      <c r="R34" s="10"/>
      <c r="S34" s="10"/>
      <c r="T34" s="10"/>
      <c r="U34" s="10"/>
      <c r="V34" s="10"/>
    </row>
  </sheetData>
  <sheetProtection algorithmName="SHA-512" hashValue="Ovo772j7Zs07IGmtivxyesWio0QeIq1z17lpDyV134FHtbO1QHxS52GBKpZG5zbCk9JeHUbh/dcbUM3mz5ki/g==" saltValue="GYUVcVWSgV5sk+tBg30WRQ==" spinCount="100000" sheet="1" formatCells="0" formatColumns="0" formatRows="0"/>
  <mergeCells count="66">
    <mergeCell ref="A15:C15"/>
    <mergeCell ref="D15:N15"/>
    <mergeCell ref="Q15:R15"/>
    <mergeCell ref="S15:T15"/>
    <mergeCell ref="U15:V15"/>
    <mergeCell ref="A14:C14"/>
    <mergeCell ref="D14:N14"/>
    <mergeCell ref="Q14:R14"/>
    <mergeCell ref="S14:T14"/>
    <mergeCell ref="U14:V14"/>
    <mergeCell ref="A13:C13"/>
    <mergeCell ref="D13:N13"/>
    <mergeCell ref="Q13:R13"/>
    <mergeCell ref="S13:T13"/>
    <mergeCell ref="U13:V13"/>
    <mergeCell ref="A12:C12"/>
    <mergeCell ref="D12:N12"/>
    <mergeCell ref="Q12:R12"/>
    <mergeCell ref="S12:T12"/>
    <mergeCell ref="U12:V12"/>
    <mergeCell ref="A11:C11"/>
    <mergeCell ref="D11:N11"/>
    <mergeCell ref="Q11:R11"/>
    <mergeCell ref="S11:T11"/>
    <mergeCell ref="U11:V11"/>
    <mergeCell ref="A10:C10"/>
    <mergeCell ref="D10:N10"/>
    <mergeCell ref="Q10:R10"/>
    <mergeCell ref="S10:T10"/>
    <mergeCell ref="U10:V10"/>
    <mergeCell ref="A9:C9"/>
    <mergeCell ref="D9:N9"/>
    <mergeCell ref="Q9:R9"/>
    <mergeCell ref="S9:T9"/>
    <mergeCell ref="U9:V9"/>
    <mergeCell ref="A8:C8"/>
    <mergeCell ref="D8:N8"/>
    <mergeCell ref="Q8:R8"/>
    <mergeCell ref="S8:T8"/>
    <mergeCell ref="U8:V8"/>
    <mergeCell ref="A18:C18"/>
    <mergeCell ref="D18:N18"/>
    <mergeCell ref="S22:V22"/>
    <mergeCell ref="D16:T16"/>
    <mergeCell ref="S19:V20"/>
    <mergeCell ref="S21:V21"/>
    <mergeCell ref="U16:V16"/>
    <mergeCell ref="A1:F4"/>
    <mergeCell ref="G1:V1"/>
    <mergeCell ref="G2:K2"/>
    <mergeCell ref="L2:V2"/>
    <mergeCell ref="U3:V3"/>
    <mergeCell ref="G4:T4"/>
    <mergeCell ref="U4:V4"/>
    <mergeCell ref="U7:V7"/>
    <mergeCell ref="U5:V6"/>
    <mergeCell ref="S5:T6"/>
    <mergeCell ref="A7:C7"/>
    <mergeCell ref="Q7:R7"/>
    <mergeCell ref="S7:T7"/>
    <mergeCell ref="D7:N7"/>
    <mergeCell ref="A5:C6"/>
    <mergeCell ref="O5:O6"/>
    <mergeCell ref="P5:P6"/>
    <mergeCell ref="Q5:R6"/>
    <mergeCell ref="D5:N6"/>
  </mergeCells>
  <phoneticPr fontId="4" type="noConversion"/>
  <printOptions horizontalCentered="1"/>
  <pageMargins left="0.23622047244094491" right="0.23622047244094491" top="0.74803149606299213" bottom="0.74803149606299213" header="0.31496062992125984" footer="0.31496062992125984"/>
  <pageSetup paperSize="9" scale="70" fitToHeight="0" orientation="landscape" horizontalDpi="4294967293" verticalDpi="4294967293" r:id="rId1"/>
  <headerFooter alignWithMargins="0">
    <oddFooter>&amp;R&amp;P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2</vt:i4>
      </vt:variant>
    </vt:vector>
  </HeadingPairs>
  <TitlesOfParts>
    <vt:vector size="10" baseType="lpstr">
      <vt:lpstr>INSTRUÇÕES</vt:lpstr>
      <vt:lpstr>ARQUITETURA</vt:lpstr>
      <vt:lpstr>CIVIL</vt:lpstr>
      <vt:lpstr>ELÉTRICA</vt:lpstr>
      <vt:lpstr>HVAC</vt:lpstr>
      <vt:lpstr>SPCI</vt:lpstr>
      <vt:lpstr>TELECOM</vt:lpstr>
      <vt:lpstr>RESUMO</vt:lpstr>
      <vt:lpstr>INSTRUÇÕES!Area_de_impressao</vt:lpstr>
      <vt:lpstr>RESUMO!Titulos_de_impressao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Planilha quantitativa</dc:title>
  <dc:creator>DI CIVIL</dc:creator>
  <cp:lastModifiedBy>Claudia Ferreira Melare</cp:lastModifiedBy>
  <cp:lastPrinted>2025-04-10T12:39:02Z</cp:lastPrinted>
  <dcterms:created xsi:type="dcterms:W3CDTF">2014-10-22T18:59:34Z</dcterms:created>
  <dcterms:modified xsi:type="dcterms:W3CDTF">2026-07-13T17:34:15Z</dcterms:modified>
</cp:coreProperties>
</file>