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L:\LICITAÇOES\17 - DESPESAS MEIO - 8.666\CONCORRÊNCIA 2020\CONCORRÊNCIA 003.2020 - CENTRO DE CONVENÇÕES\"/>
    </mc:Choice>
  </mc:AlternateContent>
  <xr:revisionPtr revIDLastSave="0" documentId="8_{96C2E5C0-1A7A-43DC-8EDB-5D5D16642DD2}" xr6:coauthVersionLast="45" xr6:coauthVersionMax="45" xr10:uidLastSave="{00000000-0000-0000-0000-000000000000}"/>
  <bookViews>
    <workbookView xWindow="-120" yWindow="-120" windowWidth="20730" windowHeight="11160" tabRatio="646" xr2:uid="{00000000-000D-0000-FFFF-FFFF00000000}"/>
  </bookViews>
  <sheets>
    <sheet name="Capa" sheetId="1" r:id="rId1"/>
    <sheet name="QUANTITATIVO" sheetId="2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>#REF!</definedName>
    <definedName name="\a">#N/A</definedName>
    <definedName name="\c">#REF!</definedName>
    <definedName name="\p">#REF!</definedName>
    <definedName name="\Q">#REF!</definedName>
    <definedName name="\Z">#REF!</definedName>
    <definedName name="_\0">#REF!</definedName>
    <definedName name="_\a">#N/A</definedName>
    <definedName name="_\c">#REF!</definedName>
    <definedName name="_\p">#REF!</definedName>
    <definedName name="_\Q">#REF!</definedName>
    <definedName name="_\Z">#REF!</definedName>
    <definedName name="______R" localSheetId="1">#REF!</definedName>
    <definedName name="______R">#REF!</definedName>
    <definedName name="_____R">#REF!</definedName>
    <definedName name="____R">#REF!</definedName>
    <definedName name="____VB6">#REF!</definedName>
    <definedName name="___R" localSheetId="1">#REF!</definedName>
    <definedName name="___R">#REF!</definedName>
    <definedName name="___VB6" localSheetId="1">#REF!</definedName>
    <definedName name="___VB6">#REF!</definedName>
    <definedName name="__R" localSheetId="1">#REF!</definedName>
    <definedName name="__R">#REF!</definedName>
    <definedName name="__VB6" localSheetId="1">#REF!</definedName>
    <definedName name="__VB6">#REF!</definedName>
    <definedName name="_1">#N/A</definedName>
    <definedName name="_1____MÃO_DE_OBRA_DIRETA">'[1]-01-MOD'!$A$1</definedName>
    <definedName name="_11">#N/A</definedName>
    <definedName name="_13.1___MATERIAL_CONSUMO">'[1]13-MAT-FERR'!$A$2</definedName>
    <definedName name="_13.2___MATERIAL_APLICAÇÃO">'[1]13-MAT-FERR'!$A$5</definedName>
    <definedName name="_13.3__FERRAMENTAS">'[1]13-MAT-FERR'!$A$39</definedName>
    <definedName name="_13____MATERIAIS_E_FERRAMENTAS">'[1]13-MAT-FERR'!$A$1</definedName>
    <definedName name="_14____MATERIAL_DE_SEGURANÇA">'[1]14-MAT.SEG '!$A$1</definedName>
    <definedName name="_15____DIVERSOS">'[1]15-DIVERSOS'!$A$1</definedName>
    <definedName name="_16.1___EQUIPAMENTOS_MAIORES">'[1]16-EQUIP.'!$A$4</definedName>
    <definedName name="_16.2___EQUIPAMENTOS_MENORES">'[1]16-EQUIP.'!$A$53</definedName>
    <definedName name="_16.3___VEÍCULOS" localSheetId="1">#REF!</definedName>
    <definedName name="_16.3___VEÍCULOS">#REF!</definedName>
    <definedName name="_16.4___COMBÚSTIVEL" localSheetId="1">#REF!</definedName>
    <definedName name="_16.4___COMBÚSTIVEL">#REF!</definedName>
    <definedName name="_16.5___EQUIPAMENTOS_DE_ESCRITÓRIO" localSheetId="1">#REF!</definedName>
    <definedName name="_16.5___EQUIPAMENTOS_DE_ESCRITÓRIO">#REF!</definedName>
    <definedName name="_16___EQUIPAMENTOS">'[1]16-EQUIP.'!$A$1</definedName>
    <definedName name="_17.1_MENSALISTA">'[1]-17-MOI'!$A$5</definedName>
    <definedName name="_17.2___HORISTA">'[1]-17-MOI'!$A$95</definedName>
    <definedName name="_17___DIREÇÃO_TÉCNICA_ADMINISTRATIVA">'[1]-17-MOI'!$A$1</definedName>
    <definedName name="_18___CANTEIRO___INSTALAÇÃO___MANUTENÇÃO">'[1]-18-CANTEIRO'!$A$1</definedName>
    <definedName name="_19___TRANSPORTE_DE_PESSOAL">'[1]-19-TRANSP.PESSOAL'!$A$1</definedName>
    <definedName name="_2">#N/A</definedName>
    <definedName name="_20___MOBILIZAÇÃO___DESMOBILIZAÇÃO">'[1]-20-MOB-DESMOB '!$A$1</definedName>
    <definedName name="_21___REFEIÇÃO_REFEITÓRIO">'[1]-21-REFEICAO'!$A$1</definedName>
    <definedName name="_22">#N/A</definedName>
    <definedName name="_22___VÁRIOS">'[1]-22-VARIOS'!$A$1</definedName>
    <definedName name="_23___SERVIÇOS_DE_TERCEIROS">'[1]-23-TERCEIROS'!$A$1</definedName>
    <definedName name="_R" localSheetId="1">#REF!</definedName>
    <definedName name="_R">#REF!</definedName>
    <definedName name="_VB6" localSheetId="1">#REF!</definedName>
    <definedName name="_VB6">#REF!</definedName>
    <definedName name="A" localSheetId="1">#REF!</definedName>
    <definedName name="A">#REF!</definedName>
    <definedName name="A_IMPRESI_N_IM">#REF!</definedName>
    <definedName name="A1OO" localSheetId="1">#REF!</definedName>
    <definedName name="A1OO">#REF!</definedName>
    <definedName name="AA1OO" localSheetId="1">#REF!</definedName>
    <definedName name="AA1OO">#REF!</definedName>
    <definedName name="AAA" localSheetId="1">#REF!</definedName>
    <definedName name="AAA">#REF!</definedName>
    <definedName name="AAAAAAA" localSheetId="1">#REF!</definedName>
    <definedName name="AAAAAAA">#REF!</definedName>
    <definedName name="AAAAAAAABBBBB" localSheetId="1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 localSheetId="1">#REF!</definedName>
    <definedName name="ADALBERTO">#REF!</definedName>
    <definedName name="AJUDA">[1]Ajuda!$B$3</definedName>
    <definedName name="Ajudante" localSheetId="1">#REF!</definedName>
    <definedName name="Ajudante">#REF!</definedName>
    <definedName name="Andaimes" localSheetId="1">#REF!</definedName>
    <definedName name="Andaimes">#REF!</definedName>
    <definedName name="Apoio" localSheetId="1">#REF!</definedName>
    <definedName name="Apoio">#REF!</definedName>
    <definedName name="_xlnm.Print_Area" localSheetId="3">BDI!$A$1:$G$36</definedName>
    <definedName name="_xlnm.Print_Area" localSheetId="1">QUANTITATIVO!$B$2:$AI$59</definedName>
    <definedName name="_xlnm.Print_Area">#REF!</definedName>
    <definedName name="Área_impressão_IM">#N/A</definedName>
    <definedName name="AreaEightThreeZero" localSheetId="1">#REF!</definedName>
    <definedName name="AreaEightThreeZero">#REF!</definedName>
    <definedName name="AreaFiveOneZero" localSheetId="1">#REF!</definedName>
    <definedName name="AreaFiveOneZero">#REF!</definedName>
    <definedName name="AreaFiveSevenZero" localSheetId="1">#REF!</definedName>
    <definedName name="AreaFiveSevenZero">#REF!</definedName>
    <definedName name="AreaFiveTwoZero" localSheetId="1">#REF!</definedName>
    <definedName name="AreaFiveTwoZero">#REF!</definedName>
    <definedName name="AreaFourFourZero" localSheetId="1">#REF!</definedName>
    <definedName name="AreaFourFourZero">#REF!</definedName>
    <definedName name="AreaFourOneZero" localSheetId="1">#REF!</definedName>
    <definedName name="AreaFourOneZero">#REF!</definedName>
    <definedName name="AreaFourTwoZero" localSheetId="1">#REF!</definedName>
    <definedName name="AreaFourTwoZero">#REF!</definedName>
    <definedName name="AreaNineEightFour" localSheetId="1">#REF!</definedName>
    <definedName name="AreaNineEightFour">#REF!</definedName>
    <definedName name="AreaNineEightTwo" localSheetId="1">#REF!</definedName>
    <definedName name="AreaNineEightTwo">#REF!</definedName>
    <definedName name="AreaNineEightZero" localSheetId="1">#REF!</definedName>
    <definedName name="AreaNineEightZero">#REF!</definedName>
    <definedName name="AreaNineFourZero" localSheetId="1">#REF!</definedName>
    <definedName name="AreaNineFourZero">#REF!</definedName>
    <definedName name="AreaNineNineZero" localSheetId="1">#REF!</definedName>
    <definedName name="AreaNineNineZero">#REF!</definedName>
    <definedName name="AreaNineSixZero" localSheetId="1">#REF!</definedName>
    <definedName name="AreaNineSixZero">#REF!</definedName>
    <definedName name="AreaNineThreeZero" localSheetId="1">#REF!</definedName>
    <definedName name="AreaNineThreeZero">#REF!</definedName>
    <definedName name="AreaNineTwoZero" localSheetId="1">#REF!</definedName>
    <definedName name="AreaNineTwoZero">#REF!</definedName>
    <definedName name="AreaOneOneZero" localSheetId="1">#REF!</definedName>
    <definedName name="AreaOneOneZero">#REF!</definedName>
    <definedName name="AreaOneThreeZero" localSheetId="1">#REF!</definedName>
    <definedName name="AreaOneThreeZero">#REF!</definedName>
    <definedName name="AreaOneTwoZero" localSheetId="1">#REF!</definedName>
    <definedName name="AreaOneTwoZero">#REF!</definedName>
    <definedName name="AreaSevenFiveZero" localSheetId="1">#REF!</definedName>
    <definedName name="AreaSevenFiveZero">#REF!</definedName>
    <definedName name="AreaSevenFourZero" localSheetId="1">#REF!</definedName>
    <definedName name="AreaSevenFourZero">#REF!</definedName>
    <definedName name="AreaThreeFiveFive" localSheetId="1">#REF!</definedName>
    <definedName name="AreaThreeFiveFive">#REF!</definedName>
    <definedName name="AreaThreeFiveFour" localSheetId="1">#REF!</definedName>
    <definedName name="AreaThreeFiveFour">#REF!</definedName>
    <definedName name="AreaThreeFiveOne" localSheetId="1">#REF!</definedName>
    <definedName name="AreaThreeFiveOne">#REF!</definedName>
    <definedName name="AreaThreeFiveSeven" localSheetId="1">#REF!</definedName>
    <definedName name="AreaThreeFiveSeven">#REF!</definedName>
    <definedName name="AreaThreeFiveSix" localSheetId="1">#REF!</definedName>
    <definedName name="AreaThreeFiveSix">#REF!</definedName>
    <definedName name="AreaThreeFiveThree" localSheetId="1">#REF!</definedName>
    <definedName name="AreaThreeFiveThree">#REF!</definedName>
    <definedName name="AreaThreeFiveTwo" localSheetId="1">#REF!</definedName>
    <definedName name="AreaThreeFiveTwo">#REF!</definedName>
    <definedName name="AreaThreeNineZero" localSheetId="1">#REF!</definedName>
    <definedName name="AreaThreeNineZero">#REF!</definedName>
    <definedName name="AreaThreeSevenFive" localSheetId="1">#REF!</definedName>
    <definedName name="AreaThreeSevenFive">#REF!</definedName>
    <definedName name="AreaThreeSevenFour" localSheetId="1">#REF!</definedName>
    <definedName name="AreaThreeSevenFour">#REF!</definedName>
    <definedName name="AreaThreeSevenOne" localSheetId="1">#REF!</definedName>
    <definedName name="AreaThreeSevenOne">#REF!</definedName>
    <definedName name="AreaThreeSevenThree" localSheetId="1">#REF!</definedName>
    <definedName name="AreaThreeSevenThree">#REF!</definedName>
    <definedName name="AreaThreeThreeFive" localSheetId="1">#REF!</definedName>
    <definedName name="AreaThreeThreeFive">#REF!</definedName>
    <definedName name="AreaThreeThreeFour" localSheetId="1">#REF!</definedName>
    <definedName name="AreaThreeThreeFour">#REF!</definedName>
    <definedName name="AreaThreeThreeOne" localSheetId="1">#REF!</definedName>
    <definedName name="AreaThreeThreeOne">#REF!</definedName>
    <definedName name="AreaThreeThreeSix" localSheetId="1">#REF!</definedName>
    <definedName name="AreaThreeThreeSix">#REF!</definedName>
    <definedName name="AreaThreeThreeThree" localSheetId="1">#REF!</definedName>
    <definedName name="AreaThreeThreeThree">#REF!</definedName>
    <definedName name="AreaThreeThreeTwo" localSheetId="1">#REF!</definedName>
    <definedName name="AreaThreeThreeTwo">#REF!</definedName>
    <definedName name="AreaThreeTwoOne" localSheetId="1">#REF!</definedName>
    <definedName name="AreaThreeTwoOne">#REF!</definedName>
    <definedName name="AreaThreeTwoTwo" localSheetId="1">#REF!</definedName>
    <definedName name="AreaThreeTwoTwo">#REF!</definedName>
    <definedName name="AreaTwoEightZero" localSheetId="1">#REF!</definedName>
    <definedName name="AreaTwoEightZero">#REF!</definedName>
    <definedName name="AreaTwoFiveZero" localSheetId="1">#REF!</definedName>
    <definedName name="AreaTwoFiveZero">#REF!</definedName>
    <definedName name="AreaTwoFourZero" localSheetId="1">#REF!</definedName>
    <definedName name="AreaTwoFourZero">#REF!</definedName>
    <definedName name="AreaTwoOneZero" localSheetId="1">#REF!</definedName>
    <definedName name="AreaTwoOneZero">#REF!</definedName>
    <definedName name="AreaTwoThreeZero" localSheetId="1">#REF!</definedName>
    <definedName name="AreaTwoThreeZero">#REF!</definedName>
    <definedName name="AreaTwoTwoZero" localSheetId="1">#REF!</definedName>
    <definedName name="AreaTwoTwoZero">#REF!</definedName>
    <definedName name="Armador" localSheetId="1">#REF!</definedName>
    <definedName name="Armador">#REF!</definedName>
    <definedName name="At" localSheetId="1">[2]Ingles!$H$7:$H$202</definedName>
    <definedName name="At">[2]Ingles!$H$7:$H$202</definedName>
    <definedName name="auxiliar" localSheetId="1">#REF!</definedName>
    <definedName name="auxiliar">#REF!</definedName>
    <definedName name="AVIÃO" localSheetId="1">[3]FCAC!$L$3</definedName>
    <definedName name="AVIÃO">[4]FCAC!$L$3</definedName>
    <definedName name="BAAABABAB" localSheetId="1">#REF!</definedName>
    <definedName name="BAAABABAB">#REF!</definedName>
    <definedName name="BAABABABBAAB" localSheetId="1">#REF!</definedName>
    <definedName name="BAABABABBAAB">#REF!</definedName>
    <definedName name="BAABBAABBABB" localSheetId="1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BAABABABBA" localSheetId="1">#REF!</definedName>
    <definedName name="BBAABABABBA">#REF!</definedName>
    <definedName name="BBAABBAABAB" localSheetId="1">#REF!</definedName>
    <definedName name="BBAABBAABAB">#REF!</definedName>
    <definedName name="BBAABBAABB" localSheetId="1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caca" localSheetId="1">[5]Estimate!$D$350:$AC$1155</definedName>
    <definedName name="caca">[5]Estimate!$D$350:$AC$1155</definedName>
    <definedName name="Calafate" localSheetId="1">#REF!</definedName>
    <definedName name="Calafate">#REF!</definedName>
    <definedName name="Caldeireiro" localSheetId="1">#REF!</definedName>
    <definedName name="Caldeireiro">#REF!</definedName>
    <definedName name="campo1" localSheetId="1">[6]Plan3!$D$9</definedName>
    <definedName name="campo1">[6]Plan3!$D$9</definedName>
    <definedName name="capamc2" localSheetId="1">#REF!</definedName>
    <definedName name="capamc2">#REF!</definedName>
    <definedName name="capamc3" localSheetId="1">#REF!</definedName>
    <definedName name="capamc3">#REF!</definedName>
    <definedName name="CAPAMC4" localSheetId="1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[1]CASH_FLOW!$B$6</definedName>
    <definedName name="Category" localSheetId="1">#REF!</definedName>
    <definedName name="Category">#REF!</definedName>
    <definedName name="CCC" localSheetId="1">#REF!</definedName>
    <definedName name="CCC">#REF!</definedName>
    <definedName name="CCD" localSheetId="1">#REF!</definedName>
    <definedName name="CCD">#REF!</definedName>
    <definedName name="CCE" localSheetId="1">#REF!</definedName>
    <definedName name="CCE">#REF!</definedName>
    <definedName name="CCF" localSheetId="1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 localSheetId="1">[7]FCAC!$F$5</definedName>
    <definedName name="COMPRAS">[8]FCAC!$F$5</definedName>
    <definedName name="confmc" localSheetId="1">#REF!</definedName>
    <definedName name="confmc">#REF!</definedName>
    <definedName name="conftc" localSheetId="1">#REF!</definedName>
    <definedName name="conftc">#REF!</definedName>
    <definedName name="conftg" localSheetId="1">#REF!</definedName>
    <definedName name="conftg">#REF!</definedName>
    <definedName name="CONT1" localSheetId="1">#REF!</definedName>
    <definedName name="CONT1">#REF!</definedName>
    <definedName name="CONT2" localSheetId="1">#REF!</definedName>
    <definedName name="CONT2">#REF!</definedName>
    <definedName name="CONT3" localSheetId="1">#REF!</definedName>
    <definedName name="CONT3">#REF!</definedName>
    <definedName name="CONT4" localSheetId="1">#REF!</definedName>
    <definedName name="CONT4">#REF!</definedName>
    <definedName name="CONT5" localSheetId="1">#REF!</definedName>
    <definedName name="CONT5">#REF!</definedName>
    <definedName name="CONT6" localSheetId="1">#REF!</definedName>
    <definedName name="CONT6">#REF!</definedName>
    <definedName name="CONT7" localSheetId="1">#REF!</definedName>
    <definedName name="CONT7">#REF!</definedName>
    <definedName name="CONT8" localSheetId="1">#REF!</definedName>
    <definedName name="CONT8">#REF!</definedName>
    <definedName name="CONT9" localSheetId="1">#REF!</definedName>
    <definedName name="CONT9">#REF!</definedName>
    <definedName name="CPV" localSheetId="1">#REF!</definedName>
    <definedName name="CPV">#REF!</definedName>
    <definedName name="CRN_FIS" localSheetId="1">#REF!</definedName>
    <definedName name="CRN_FIS">#REF!</definedName>
    <definedName name="ct" localSheetId="1">#REF!</definedName>
    <definedName name="ct">#REF!</definedName>
    <definedName name="cu">#REF!</definedName>
    <definedName name="CUSTO">#REF!</definedName>
    <definedName name="CUSTO_DE_COMBUSTÍVEL_E_LUFRIFICANTES">'[1]16-CUSTO_EQUIPTO'!$A$1</definedName>
    <definedName name="D">#N/A</definedName>
    <definedName name="DADOS">[1]DADOS!$A$1</definedName>
    <definedName name="DATA" localSheetId="1">[3]FCAC!$P$1</definedName>
    <definedName name="DATA">[4]FCAC!$P$1</definedName>
    <definedName name="Database">#REF!</definedName>
    <definedName name="DDD" localSheetId="1">#REF!</definedName>
    <definedName name="DDD">#REF!</definedName>
    <definedName name="DDDDDDD" localSheetId="1">#REF!</definedName>
    <definedName name="DDDDDDD">#REF!</definedName>
    <definedName name="DDE" localSheetId="1">#REF!</definedName>
    <definedName name="DDE">#REF!</definedName>
    <definedName name="DDF" localSheetId="1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 localSheetId="1">[2]Ingles!$D$7:$D$202</definedName>
    <definedName name="desig">[2]Ingles!$D$7:$D$202</definedName>
    <definedName name="Di" localSheetId="1">[2]Ingles!$G$7:$G$202</definedName>
    <definedName name="Di">[2]Ingles!$G$7:$G$202</definedName>
    <definedName name="DISCRIMINAÇÃO" localSheetId="1">#REF!</definedName>
    <definedName name="DISCRIMINAÇÃO">#REF!</definedName>
    <definedName name="dispmc" localSheetId="1">#REF!</definedName>
    <definedName name="dispmc">#REF!</definedName>
    <definedName name="disptc" localSheetId="1">#REF!</definedName>
    <definedName name="disptc">#REF!</definedName>
    <definedName name="disptg" localSheetId="1">#REF!</definedName>
    <definedName name="disptg">#REF!</definedName>
    <definedName name="Dn" localSheetId="1">[2]Ingles!$B$7:$B$202</definedName>
    <definedName name="Dn">[2]Ingles!$B$7:$B$202</definedName>
    <definedName name="Do" localSheetId="1">[2]Ingles!$C$7:$C$202</definedName>
    <definedName name="Do">[2]Ingles!$C$7:$C$202</definedName>
    <definedName name="DOLAR" localSheetId="1">[3]FCAC!$P$2</definedName>
    <definedName name="DOLAR">[4]FCAC!$P$2</definedName>
    <definedName name="Dólar" localSheetId="1">#REF!</definedName>
    <definedName name="Dólar">#REF!</definedName>
    <definedName name="DPRE" localSheetId="1">#REF!</definedName>
    <definedName name="DPRE">#REF!</definedName>
    <definedName name="DTFE" localSheetId="1">[7]FCAC!$K$5</definedName>
    <definedName name="DTFE">[8]FCAC!$K$5</definedName>
    <definedName name="DTFM" localSheetId="1">[7]FCAC!$J$5</definedName>
    <definedName name="DTFM">[8]FCAC!$J$5</definedName>
    <definedName name="DTL" localSheetId="1">[7]FCAC!$L$5</definedName>
    <definedName name="DTL">[8]FCAC!$L$5</definedName>
    <definedName name="EASD" localSheetId="1">#REF!</definedName>
    <definedName name="EASD">#REF!</definedName>
    <definedName name="EEE" localSheetId="1">#REF!</definedName>
    <definedName name="EEE">#REF!</definedName>
    <definedName name="EEF" localSheetId="1">#REF!</definedName>
    <definedName name="EEF">#REF!</definedName>
    <definedName name="EEG">#REF!</definedName>
    <definedName name="EEH">#REF!</definedName>
    <definedName name="EEI">#REF!</definedName>
    <definedName name="EFETIVO" localSheetId="1">'[9]Tab_Geral_Nº Efetivo'!$B$5:$W$35</definedName>
    <definedName name="EFETIVO">'[10]Tab_Geral_Nº Efetivo'!$B$5:$W$35</definedName>
    <definedName name="Eletricista_F_C" localSheetId="1">#REF!</definedName>
    <definedName name="Eletricista_F_C">#REF!</definedName>
    <definedName name="Eletricista_FC" localSheetId="1">#REF!</definedName>
    <definedName name="Eletricista_FC">#REF!</definedName>
    <definedName name="Eletricista_Mo" localSheetId="1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 localSheetId="1">[7]FCAC!$G$5</definedName>
    <definedName name="ENG">[8]FCAC!$G$5</definedName>
    <definedName name="EQUIPAMENTO" localSheetId="1">[11]Histograma_Equip!$B$7:$AC$56</definedName>
    <definedName name="EQUIPAMENTO">[12]Histograma_Equip!$B$7:$AC$56</definedName>
    <definedName name="Esmerilhador" localSheetId="1">#REF!</definedName>
    <definedName name="Esmerilhador">#REF!</definedName>
    <definedName name="etagig" localSheetId="1">#REF!</definedName>
    <definedName name="etagig">#REF!</definedName>
    <definedName name="etagim" localSheetId="1">#REF!</definedName>
    <definedName name="etagim">#REF!</definedName>
    <definedName name="etagit" localSheetId="1">#REF!</definedName>
    <definedName name="etagit">#REF!</definedName>
    <definedName name="etatm" localSheetId="1">#REF!</definedName>
    <definedName name="etatm">#REF!</definedName>
    <definedName name="etatmmc" localSheetId="1">#REF!</definedName>
    <definedName name="etatmmc">#REF!</definedName>
    <definedName name="EXAMES_MÉDICOS">'[1]15-DIVERSOS'!$A$14</definedName>
    <definedName name="fator" localSheetId="1">#REF!</definedName>
    <definedName name="fator">#REF!</definedName>
    <definedName name="FEPeso" localSheetId="1">#REF!</definedName>
    <definedName name="FEPeso">#REF!</definedName>
    <definedName name="FEVol" localSheetId="1">#REF!</definedName>
    <definedName name="FEVol">#REF!</definedName>
    <definedName name="FFF" localSheetId="1">#REF!</definedName>
    <definedName name="FFF">#REF!</definedName>
    <definedName name="FFG">#REF!</definedName>
    <definedName name="FFH">#REF!</definedName>
    <definedName name="FFI">#REF!</definedName>
    <definedName name="fifty" localSheetId="1">#REF!</definedName>
    <definedName name="fifty">#REF!</definedName>
    <definedName name="FiveA" localSheetId="1">#REF!</definedName>
    <definedName name="FiveA">#REF!</definedName>
    <definedName name="FiveB" localSheetId="1">#REF!</definedName>
    <definedName name="FiveB">#REF!</definedName>
    <definedName name="FiveC" localSheetId="1">#REF!</definedName>
    <definedName name="FiveC">#REF!</definedName>
    <definedName name="FiveD" localSheetId="1">#REF!</definedName>
    <definedName name="FiveD">#REF!</definedName>
    <definedName name="FiveE" localSheetId="1">#REF!</definedName>
    <definedName name="FiveE">#REF!</definedName>
    <definedName name="FiveF" localSheetId="1">#REF!</definedName>
    <definedName name="FiveF">#REF!</definedName>
    <definedName name="FiveG" localSheetId="1">#REF!</definedName>
    <definedName name="FiveG">#REF!</definedName>
    <definedName name="FiveH" localSheetId="1">#REF!</definedName>
    <definedName name="FiveH">#REF!</definedName>
    <definedName name="FiveI" localSheetId="1">#REF!</definedName>
    <definedName name="FiveI">#REF!</definedName>
    <definedName name="FiveJ" localSheetId="1">#REF!</definedName>
    <definedName name="FiveJ">#REF!</definedName>
    <definedName name="FiveK" localSheetId="1">#REF!</definedName>
    <definedName name="FiveK">#REF!</definedName>
    <definedName name="FiveL" localSheetId="1">#REF!</definedName>
    <definedName name="FiveL">#REF!</definedName>
    <definedName name="FiveM" localSheetId="1">#REF!</definedName>
    <definedName name="FiveM">#REF!</definedName>
    <definedName name="Fluidos" localSheetId="1">'[13]G-Materiais'!$B$1:$B$15</definedName>
    <definedName name="Fluidos">'[13]G-Materiais'!$B$1:$B$15</definedName>
    <definedName name="FourA" localSheetId="1">#REF!</definedName>
    <definedName name="FourA">#REF!</definedName>
    <definedName name="FourB" localSheetId="1">#REF!</definedName>
    <definedName name="FourB">#REF!</definedName>
    <definedName name="FourC" localSheetId="1">#REF!</definedName>
    <definedName name="FourC">#REF!</definedName>
    <definedName name="FourD" localSheetId="1">#REF!</definedName>
    <definedName name="FourD">#REF!</definedName>
    <definedName name="FourE" localSheetId="1">#REF!</definedName>
    <definedName name="FourE">#REF!</definedName>
    <definedName name="FourF" localSheetId="1">#REF!</definedName>
    <definedName name="FourF">#REF!</definedName>
    <definedName name="FourG" localSheetId="1">#REF!</definedName>
    <definedName name="FourG">#REF!</definedName>
    <definedName name="FourH" localSheetId="1">#REF!</definedName>
    <definedName name="FourH">#REF!</definedName>
    <definedName name="FourI" localSheetId="1">#REF!</definedName>
    <definedName name="FourI">#REF!</definedName>
    <definedName name="FourJ" localSheetId="1">#REF!</definedName>
    <definedName name="FourJ">#REF!</definedName>
    <definedName name="FourK" localSheetId="1">#REF!</definedName>
    <definedName name="FourK">#REF!</definedName>
    <definedName name="FourL" localSheetId="1">#REF!</definedName>
    <definedName name="FourL">#REF!</definedName>
    <definedName name="Fourm" localSheetId="1">#REF!</definedName>
    <definedName name="Fourm">#REF!</definedName>
    <definedName name="FRT" localSheetId="1">#REF!</definedName>
    <definedName name="FRT">#REF!</definedName>
    <definedName name="Funileiro" localSheetId="1">#REF!</definedName>
    <definedName name="Funileiro">#REF!</definedName>
    <definedName name="GGG" localSheetId="1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 localSheetId="1">[2]Ingles!$I$7:$I$202</definedName>
    <definedName name="I">[2]Ingles!$I$7:$I$202</definedName>
    <definedName name="ICMS" localSheetId="1">#REF!</definedName>
    <definedName name="ICMS">#REF!</definedName>
    <definedName name="II" localSheetId="1">#REF!</definedName>
    <definedName name="II">#REF!</definedName>
    <definedName name="III" localSheetId="1">#REF!</definedName>
    <definedName name="III">#REF!</definedName>
    <definedName name="IIIA">#REF!</definedName>
    <definedName name="IMP_03" localSheetId="1">#REF!</definedName>
    <definedName name="IMP_03">#REF!</definedName>
    <definedName name="INDICE">[1]ÍNDICE!$B$1</definedName>
    <definedName name="InhaltsvezSUMMEN" localSheetId="1">#REF!</definedName>
    <definedName name="InhaltsvezSUMMEN">#REF!</definedName>
    <definedName name="Instr_Controle" localSheetId="1">#REF!</definedName>
    <definedName name="Instr_Controle">#REF!</definedName>
    <definedName name="Instrum_Con" localSheetId="1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tista" localSheetId="1">#REF!</definedName>
    <definedName name="Jatista">#REF!</definedName>
    <definedName name="JJJ" localSheetId="1">#REF!</definedName>
    <definedName name="JJJ">#REF!</definedName>
    <definedName name="JJJA" localSheetId="1">#REF!</definedName>
    <definedName name="JJJA">#REF!</definedName>
    <definedName name="JOAMAR">#N/A</definedName>
    <definedName name="JOAO" localSheetId="1">#REF!</definedName>
    <definedName name="JOAO">#REF!</definedName>
    <definedName name="K" localSheetId="1">#REF!</definedName>
    <definedName name="K">#REF!</definedName>
    <definedName name="k1mc" localSheetId="1">#REF!</definedName>
    <definedName name="k1mc">#REF!</definedName>
    <definedName name="k1tc" localSheetId="1">#REF!</definedName>
    <definedName name="k1tc">#REF!</definedName>
    <definedName name="k2mc" localSheetId="1">#REF!</definedName>
    <definedName name="k2mc">#REF!</definedName>
    <definedName name="k2tc" localSheetId="1">#REF!</definedName>
    <definedName name="k2tc">#REF!</definedName>
    <definedName name="k3tc" localSheetId="1">#REF!</definedName>
    <definedName name="k3tc">#REF!</definedName>
    <definedName name="k4mc" localSheetId="1">#REF!</definedName>
    <definedName name="k4mc">#REF!</definedName>
    <definedName name="k4tc" localSheetId="1">#REF!</definedName>
    <definedName name="k4tc">#REF!</definedName>
    <definedName name="KKK" localSheetId="1">#REF!</definedName>
    <definedName name="KKK">#REF!</definedName>
    <definedName name="KKKA" localSheetId="1">#REF!</definedName>
    <definedName name="KKKA">#REF!</definedName>
    <definedName name="KKKKK" localSheetId="1">#REF!</definedName>
    <definedName name="KKKKK">#REF!</definedName>
    <definedName name="Laminador">#REF!</definedName>
    <definedName name="LILIAN" localSheetId="1">[14]Preços!$A$121:$F$141</definedName>
    <definedName name="LILIAN">[15]Preços!$A$121:$F$141</definedName>
    <definedName name="Lista" localSheetId="1">#REF!</definedName>
    <definedName name="Lista">#REF!</definedName>
    <definedName name="ListaFim" localSheetId="1">#REF!</definedName>
    <definedName name="ListaFim">#REF!</definedName>
    <definedName name="LLL" localSheetId="1">#REF!</definedName>
    <definedName name="LLL">#REF!</definedName>
    <definedName name="LLLA">#REF!</definedName>
    <definedName name="LOP">#REF!</definedName>
    <definedName name="lulinha" localSheetId="1">#REF!</definedName>
    <definedName name="lulinha">#REF!</definedName>
    <definedName name="Maçariqueiro" localSheetId="1">#REF!</definedName>
    <definedName name="Maçariqueiro">#REF!</definedName>
    <definedName name="Macro1" localSheetId="1">[16]!Macro1</definedName>
    <definedName name="Macro1">[16]!Macro1</definedName>
    <definedName name="marcel" localSheetId="1">#REF!</definedName>
    <definedName name="marcel">#REF!</definedName>
    <definedName name="MARIANA" localSheetId="1">#REF!</definedName>
    <definedName name="MARIANA">#REF!</definedName>
    <definedName name="MARINA" localSheetId="1">#REF!</definedName>
    <definedName name="MARINA">#REF!</definedName>
    <definedName name="Materiais" localSheetId="1">'[13]G-Materiais'!$A$22:$A$46</definedName>
    <definedName name="Materiais">'[13]G-Materiais'!$A$22:$A$46</definedName>
    <definedName name="Mecanico_Aj" localSheetId="1">#REF!</definedName>
    <definedName name="Mecanico_Aj">#REF!</definedName>
    <definedName name="Mecânico_Ajust" localSheetId="1">#REF!</definedName>
    <definedName name="Mecânico_Ajust">#REF!</definedName>
    <definedName name="Mecanico_Mon" localSheetId="1">#REF!</definedName>
    <definedName name="Mecanico_Mon">#REF!</definedName>
    <definedName name="Mecânico_Mont">#REF!</definedName>
    <definedName name="MmExcelLinker_4E7BD31E_65F0_440C_A162_0361D739B0FD" localSheetId="1">ANEXO IVA MAT DE [17]APLICAÇÃO!$A$4:$B$4</definedName>
    <definedName name="MmExcelLinker_4E7BD31E_65F0_440C_A162_0361D739B0FD">ANEXO IVA MAT DE [17]APLICAÇÃO!$A$4:$B$4</definedName>
    <definedName name="MMM" localSheetId="1">#REF!</definedName>
    <definedName name="MMM">#REF!</definedName>
    <definedName name="MMMA" localSheetId="1">#REF!</definedName>
    <definedName name="MMMA">#REF!</definedName>
    <definedName name="Montador" localSheetId="1">#REF!</definedName>
    <definedName name="Montador">#REF!</definedName>
    <definedName name="Montagem">#REF!</definedName>
    <definedName name="NCM">#REF!</definedName>
    <definedName name="OneA" localSheetId="1">#REF!</definedName>
    <definedName name="OneA">#REF!</definedName>
    <definedName name="OneB" localSheetId="1">#REF!</definedName>
    <definedName name="OneB">#REF!</definedName>
    <definedName name="OneC" localSheetId="1">#REF!</definedName>
    <definedName name="OneC">#REF!</definedName>
    <definedName name="OneD" localSheetId="1">#REF!</definedName>
    <definedName name="OneD">#REF!</definedName>
    <definedName name="OneE" localSheetId="1">#REF!</definedName>
    <definedName name="OneE">#REF!</definedName>
    <definedName name="OneF" localSheetId="1">#REF!</definedName>
    <definedName name="OneF">#REF!</definedName>
    <definedName name="OneG" localSheetId="1">#REF!</definedName>
    <definedName name="OneG">#REF!</definedName>
    <definedName name="OneH" localSheetId="1">#REF!</definedName>
    <definedName name="OneH">#REF!</definedName>
    <definedName name="OneI" localSheetId="1">#REF!</definedName>
    <definedName name="OneI">#REF!</definedName>
    <definedName name="OneJ" localSheetId="1">#REF!</definedName>
    <definedName name="OneJ">#REF!</definedName>
    <definedName name="OneK" localSheetId="1">#REF!</definedName>
    <definedName name="OneK">#REF!</definedName>
    <definedName name="OneL" localSheetId="1">#REF!</definedName>
    <definedName name="OneL">#REF!</definedName>
    <definedName name="OneM" localSheetId="1">#REF!</definedName>
    <definedName name="OneM">#REF!</definedName>
    <definedName name="ORÇ" localSheetId="1">[7]FCAC!$F$2</definedName>
    <definedName name="ORÇ">[8]FCAC!$F$2</definedName>
    <definedName name="OUTR" localSheetId="1">#REF!</definedName>
    <definedName name="OUTR">#REF!</definedName>
    <definedName name="P.Aparente" localSheetId="1">#REF!</definedName>
    <definedName name="P.Aparente">#REF!</definedName>
    <definedName name="P.Reatia" localSheetId="1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 localSheetId="1">#REF!</definedName>
    <definedName name="PCORMC">#REF!</definedName>
    <definedName name="PCORTC" localSheetId="1">#REF!</definedName>
    <definedName name="PCORTC">#REF!</definedName>
    <definedName name="PCORTG" localSheetId="1">#REF!</definedName>
    <definedName name="PCORTG">#REF!</definedName>
    <definedName name="Pedr_Refrat" localSheetId="1">#REF!</definedName>
    <definedName name="Pedr_Refrat">#REF!</definedName>
    <definedName name="Pedreiro" localSheetId="1">#REF!</definedName>
    <definedName name="Pedreiro">#REF!</definedName>
    <definedName name="Pedreiro_Ref" localSheetId="1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tencia" localSheetId="1">#REF!</definedName>
    <definedName name="Potencia">#REF!</definedName>
    <definedName name="Preços" localSheetId="1">[14]Preços!$A$3:$F$119</definedName>
    <definedName name="Preços">[15]Preços!$A$3:$F$119</definedName>
    <definedName name="Print_Area_MI" localSheetId="1">#REF!</definedName>
    <definedName name="Print_Area_MI">#REF!</definedName>
    <definedName name="PROJ" localSheetId="1">[7]FCAC!$I$5</definedName>
    <definedName name="PROJ">[8]FCAC!$I$5</definedName>
    <definedName name="project_name">'[18]Page 1'!$H$7</definedName>
    <definedName name="Projects" localSheetId="1">#REF!</definedName>
    <definedName name="Projects">#REF!</definedName>
    <definedName name="Q" localSheetId="1">#REF!</definedName>
    <definedName name="Q">#REF!</definedName>
    <definedName name="qq" localSheetId="1">#REF!</definedName>
    <definedName name="qq">#REF!</definedName>
    <definedName name="relatório_de_faturamento" localSheetId="1">#REF!</definedName>
    <definedName name="relatório_de_faturamento">#REF!</definedName>
    <definedName name="Rendimento" localSheetId="1">#REF!</definedName>
    <definedName name="Rendimento">#REF!</definedName>
    <definedName name="RESINAS" localSheetId="1">#REF!</definedName>
    <definedName name="RESINAS">#REF!</definedName>
    <definedName name="resultadorendimento" localSheetId="1">#REF!</definedName>
    <definedName name="resultadorendimento">#REF!</definedName>
    <definedName name="RESUMO" localSheetId="1">#REF!</definedName>
    <definedName name="RESUMO">#REF!</definedName>
    <definedName name="REV." localSheetId="1">#REF!</definedName>
    <definedName name="REV.">#REF!</definedName>
    <definedName name="Revestidor" localSheetId="1">#REF!</definedName>
    <definedName name="Revestidor">#REF!</definedName>
    <definedName name="Rg" localSheetId="1">[2]Ingles!$K$7:$K$202</definedName>
    <definedName name="Rg">[2]Ingles!$K$7:$K$202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r" localSheetId="1">#REF!</definedName>
    <definedName name="rr">#REF!</definedName>
    <definedName name="S">#N/A</definedName>
    <definedName name="Seguro_Internacional" localSheetId="1">#REF!</definedName>
    <definedName name="Seguro_Internacional">#REF!</definedName>
    <definedName name="Serralheiro" localSheetId="1">#REF!</definedName>
    <definedName name="Serralheiro">#REF!</definedName>
    <definedName name="SixA" localSheetId="1">#REF!</definedName>
    <definedName name="SixA">#REF!</definedName>
    <definedName name="SixB" localSheetId="1">#REF!</definedName>
    <definedName name="SixB">#REF!</definedName>
    <definedName name="SixC" localSheetId="1">#REF!</definedName>
    <definedName name="SixC">#REF!</definedName>
    <definedName name="SixD" localSheetId="1">#REF!</definedName>
    <definedName name="SixD">#REF!</definedName>
    <definedName name="SixE" localSheetId="1">#REF!</definedName>
    <definedName name="SixE">#REF!</definedName>
    <definedName name="SixF" localSheetId="1">#REF!</definedName>
    <definedName name="SixF">#REF!</definedName>
    <definedName name="SixG" localSheetId="1">#REF!</definedName>
    <definedName name="SixG">#REF!</definedName>
    <definedName name="SixH" localSheetId="1">#REF!</definedName>
    <definedName name="SixH">#REF!</definedName>
    <definedName name="SixI" localSheetId="1">#REF!</definedName>
    <definedName name="SixI">#REF!</definedName>
    <definedName name="SixJ" localSheetId="1">#REF!</definedName>
    <definedName name="SixJ">#REF!</definedName>
    <definedName name="SixK" localSheetId="1">#REF!</definedName>
    <definedName name="SixK">#REF!</definedName>
    <definedName name="SixL" localSheetId="1">#REF!</definedName>
    <definedName name="SixL">#REF!</definedName>
    <definedName name="SixM" localSheetId="1">#REF!</definedName>
    <definedName name="SixM">#REF!</definedName>
    <definedName name="Soldador_AC" localSheetId="1">#REF!</definedName>
    <definedName name="Soldador_AC">#REF!</definedName>
    <definedName name="Soldador_AC_TIG" localSheetId="1">#REF!</definedName>
    <definedName name="Soldador_AC_TIG">#REF!</definedName>
    <definedName name="Soldador_ACarb" localSheetId="1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SSSSSS" localSheetId="1">#REF!</definedName>
    <definedName name="SSSSSSSS">#REF!</definedName>
    <definedName name="Subestação" localSheetId="1">#REF!</definedName>
    <definedName name="Subestação">#REF!</definedName>
    <definedName name="SYOKI_GAMEN">#N/A</definedName>
    <definedName name="tabelaDenominação" localSheetId="1">#REF!</definedName>
    <definedName name="tabelaDenominação">#REF!</definedName>
    <definedName name="Tag_Carga" localSheetId="1">#REF!</definedName>
    <definedName name="Tag_Carga">#REF!</definedName>
    <definedName name="Tag_CCM" localSheetId="1">#REF!</definedName>
    <definedName name="Tag_CCM">#REF!</definedName>
    <definedName name="TEC" localSheetId="1">[7]FCAC!$H$5</definedName>
    <definedName name="TEC">[8]FCAC!$H$5</definedName>
    <definedName name="TEC." localSheetId="1">#REF!</definedName>
    <definedName name="TEC.">#REF!</definedName>
    <definedName name="TESTE" localSheetId="1">#REF!</definedName>
    <definedName name="TESTE">#REF!</definedName>
    <definedName name="TESTE2" localSheetId="1">#REF!</definedName>
    <definedName name="TESTE2">#REF!</definedName>
    <definedName name="thmed" localSheetId="1">[2]Ingles!$E$7:$E$202</definedName>
    <definedName name="thmed">[2]Ingles!$E$7:$E$202</definedName>
    <definedName name="thmin" localSheetId="1">[2]Ingles!$F$7:$F$202</definedName>
    <definedName name="thmin">[2]Ingles!$F$7:$F$202</definedName>
    <definedName name="ThreeA" localSheetId="1">#REF!</definedName>
    <definedName name="ThreeA">#REF!</definedName>
    <definedName name="ThreeB" localSheetId="1">#REF!</definedName>
    <definedName name="ThreeB">#REF!</definedName>
    <definedName name="ThreeC" localSheetId="1">#REF!</definedName>
    <definedName name="ThreeC">#REF!</definedName>
    <definedName name="ThreeD" localSheetId="1">#REF!</definedName>
    <definedName name="ThreeD">#REF!</definedName>
    <definedName name="ThreeE" localSheetId="1">#REF!</definedName>
    <definedName name="ThreeE">#REF!</definedName>
    <definedName name="ThreeF" localSheetId="1">#REF!</definedName>
    <definedName name="ThreeF">#REF!</definedName>
    <definedName name="ThreeG" localSheetId="1">#REF!</definedName>
    <definedName name="ThreeG">#REF!</definedName>
    <definedName name="ThreeH" localSheetId="1">#REF!</definedName>
    <definedName name="ThreeH">#REF!</definedName>
    <definedName name="ThreeI" localSheetId="1">#REF!</definedName>
    <definedName name="ThreeI">#REF!</definedName>
    <definedName name="ThreeJ" localSheetId="1">#REF!</definedName>
    <definedName name="ThreeJ">#REF!</definedName>
    <definedName name="ThreeK" localSheetId="1">#REF!</definedName>
    <definedName name="ThreeK">#REF!</definedName>
    <definedName name="ThreeL" localSheetId="1">#REF!</definedName>
    <definedName name="ThreeL">#REF!</definedName>
    <definedName name="ThreeM" localSheetId="1">#REF!</definedName>
    <definedName name="ThreeM">#REF!</definedName>
    <definedName name="TIPO_DE_INSTRUMENTO" localSheetId="1">#REF!</definedName>
    <definedName name="TIPO_DE_INSTRUMENTO">#REF!</definedName>
    <definedName name="tit" localSheetId="1">[3]Custos!$F$1</definedName>
    <definedName name="tit">[4]Custos!$F$1</definedName>
    <definedName name="TIT_FIS" localSheetId="1">#REF!</definedName>
    <definedName name="TIT_FIS">#REF!</definedName>
    <definedName name="_xlnm.Print_Titles" localSheetId="1">QUANTITATIVO!$2:$12</definedName>
    <definedName name="_xlnm.Print_Titles">#N/A</definedName>
    <definedName name="Títulos_impressão_IM" localSheetId="1">#REF!</definedName>
    <definedName name="Títulos_impressão_IM">#REF!</definedName>
    <definedName name="TOTAL">[6]Plan2!$I$253</definedName>
    <definedName name="TPREVMC" localSheetId="1">#REF!</definedName>
    <definedName name="TPREVMC">#REF!</definedName>
    <definedName name="TPREVTC" localSheetId="1">#REF!</definedName>
    <definedName name="TPREVTC">#REF!</definedName>
    <definedName name="TPREVTG" localSheetId="1">#REF!</definedName>
    <definedName name="TPREVTG">#REF!</definedName>
    <definedName name="TwoA" localSheetId="1">#REF!</definedName>
    <definedName name="TwoA">#REF!</definedName>
    <definedName name="TwoB" localSheetId="1">#REF!</definedName>
    <definedName name="TwoB">#REF!</definedName>
    <definedName name="TwoC" localSheetId="1">#REF!</definedName>
    <definedName name="TwoC">#REF!</definedName>
    <definedName name="TwoD" localSheetId="1">#REF!</definedName>
    <definedName name="TwoD">#REF!</definedName>
    <definedName name="TwoE" localSheetId="1">#REF!</definedName>
    <definedName name="TwoE">#REF!</definedName>
    <definedName name="TwoF" localSheetId="1">#REF!</definedName>
    <definedName name="TwoF">#REF!</definedName>
    <definedName name="TwoG" localSheetId="1">#REF!</definedName>
    <definedName name="TwoG">#REF!</definedName>
    <definedName name="TwoH" localSheetId="1">#REF!</definedName>
    <definedName name="TwoH">#REF!</definedName>
    <definedName name="TwoI" localSheetId="1">#REF!</definedName>
    <definedName name="TwoI">#REF!</definedName>
    <definedName name="TwoJ" localSheetId="1">#REF!</definedName>
    <definedName name="TwoJ">#REF!</definedName>
    <definedName name="TwoK" localSheetId="1">#REF!</definedName>
    <definedName name="TwoK">#REF!</definedName>
    <definedName name="TwoL" localSheetId="1">#REF!</definedName>
    <definedName name="TwoL">#REF!</definedName>
    <definedName name="TwoM" localSheetId="1">#REF!</definedName>
    <definedName name="TwoM">#REF!</definedName>
    <definedName name="UN" localSheetId="1">#REF!</definedName>
    <definedName name="UN">#REF!</definedName>
    <definedName name="Unidade" localSheetId="1">#REF!</definedName>
    <definedName name="Unidade">#REF!</definedName>
    <definedName name="Wagua" localSheetId="1">[2]Ingles!$M$7:$M$202</definedName>
    <definedName name="Wagua">[2]Ingles!$M$7:$M$202</definedName>
    <definedName name="Wpipe" localSheetId="1">[2]Ingles!$L$7:$L$202</definedName>
    <definedName name="Wpipe">[2]Ingles!$L$7:$L$202</definedName>
    <definedName name="Wtotal" localSheetId="1">[2]Ingles!$N$7:$N$202</definedName>
    <definedName name="Wtotal">[2]Ingles!$N$7:$N$202</definedName>
    <definedName name="X" localSheetId="1">#REF!</definedName>
    <definedName name="X">#REF!</definedName>
    <definedName name="XXXXX" localSheetId="1">#REF!</definedName>
    <definedName name="XXXXX">#REF!</definedName>
    <definedName name="XXXXXX" localSheetId="1">#REF!</definedName>
    <definedName name="XXXXXX">#REF!</definedName>
    <definedName name="XXXXXXX" localSheetId="1">#REF!</definedName>
    <definedName name="XXXXXXX">#REF!</definedName>
    <definedName name="XYZZXZXXZXZ" localSheetId="1">#REF!</definedName>
    <definedName name="XYZZXZXXZXZ">#REF!</definedName>
    <definedName name="Z" localSheetId="1">[2]Ingles!$J$7:$J$202</definedName>
    <definedName name="Z">[2]Ingles!$J$7:$J$202</definedName>
  </definedNames>
  <calcPr calcId="191029"/>
  <extLst>
    <ext uri="smNativeData">
      <pm:revision xmlns:pm="smNativeData" day="1601381139" val="976" rev="124" revOS="4" revMin="124" revMax="0"/>
      <pm:docPrefs xmlns:pm="smNativeData" id="1601381139" fixedDigits="0" showNotice="1" showFrameBounds="1" autoChart="1" recalcOnPrint="1" recalcOnCopy="1" finalRounding="1" compatTextArt="1" tab="567" useDefinedPrintRange="1" printArea="currentSheet"/>
      <pm:compatibility xmlns:pm="smNativeData" id="1601381139" overlapCells="1"/>
      <pm:defCurrency xmlns:pm="smNativeData" id="1601381139"/>
    </ext>
  </extLst>
</workbook>
</file>

<file path=xl/calcChain.xml><?xml version="1.0" encoding="utf-8"?>
<calcChain xmlns="http://schemas.openxmlformats.org/spreadsheetml/2006/main">
  <c r="D15" i="5" l="1"/>
  <c r="G14" i="5"/>
  <c r="G12" i="5"/>
  <c r="G11" i="5"/>
  <c r="F10" i="5"/>
  <c r="F15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J5" i="4"/>
  <c r="I5" i="4"/>
  <c r="D5" i="4"/>
  <c r="E5" i="4" s="1"/>
  <c r="I4" i="4"/>
  <c r="J4" i="4" s="1"/>
  <c r="D4" i="4"/>
  <c r="E4" i="4" s="1"/>
  <c r="E11" i="2"/>
  <c r="T9" i="2"/>
  <c r="R9" i="2"/>
  <c r="E9" i="2"/>
  <c r="N7" i="2"/>
  <c r="J7" i="2"/>
  <c r="E7" i="2"/>
  <c r="R5" i="2"/>
  <c r="E5" i="2"/>
  <c r="E7" i="4" l="1"/>
  <c r="J7" i="4"/>
  <c r="F16" i="5"/>
  <c r="F20" i="5" s="1"/>
  <c r="C15" i="5"/>
  <c r="E15" i="5"/>
  <c r="C20" i="5"/>
  <c r="AJ59" i="2" l="1"/>
  <c r="AJ33" i="2"/>
  <c r="AJ44" i="2"/>
  <c r="AJ31" i="2"/>
  <c r="AJ35" i="2"/>
  <c r="AJ46" i="2"/>
  <c r="AJ37" i="2"/>
  <c r="AJ29" i="2"/>
  <c r="AJ36" i="2"/>
  <c r="AJ32" i="2"/>
  <c r="AJ56" i="2"/>
  <c r="AJ26" i="2"/>
  <c r="AJ18" i="2"/>
  <c r="AJ24" i="2"/>
  <c r="AJ23" i="2"/>
  <c r="AJ17" i="2"/>
  <c r="AJ34" i="2"/>
  <c r="AJ22" i="2"/>
  <c r="AJ19" i="2"/>
  <c r="AJ21" i="2"/>
  <c r="AJ53" i="2"/>
  <c r="AJ16" i="2"/>
  <c r="AJ20" i="2"/>
  <c r="AJ50" i="2"/>
  <c r="AJ47" i="2"/>
  <c r="AJ45" i="2"/>
  <c r="AJ41" i="2"/>
  <c r="AJ38" i="2"/>
  <c r="AJ30" i="2"/>
</calcChain>
</file>

<file path=xl/sharedStrings.xml><?xml version="1.0" encoding="utf-8"?>
<sst xmlns="http://schemas.openxmlformats.org/spreadsheetml/2006/main" count="261" uniqueCount="170">
  <si>
    <t>DIVISÃO DE INFRAESTRUTURA</t>
  </si>
  <si>
    <t>STATUS</t>
  </si>
  <si>
    <t>TÍTULO:</t>
  </si>
  <si>
    <t>Nº DOC. (BUTANTAN):</t>
  </si>
  <si>
    <t>PRELIMINAR</t>
  </si>
  <si>
    <t>QUANTITATIVO DE CUSTOS PARA PROJETOS</t>
  </si>
  <si>
    <t>DI-F0101-PC-GE-EC-0000</t>
  </si>
  <si>
    <t>X</t>
  </si>
  <si>
    <t>PARA COTAÇÃO</t>
  </si>
  <si>
    <t>ELABORADO:</t>
  </si>
  <si>
    <t>VERIFICADO:</t>
  </si>
  <si>
    <t>APROVADO:</t>
  </si>
  <si>
    <t>Nº DOC. (FORNECEDOR):</t>
  </si>
  <si>
    <t>PARA INFORMAÇÃO</t>
  </si>
  <si>
    <t>AU-DI</t>
  </si>
  <si>
    <t>-</t>
  </si>
  <si>
    <t>PARA COMPRA</t>
  </si>
  <si>
    <t>DISCIPLINA / ASSUNTO:</t>
  </si>
  <si>
    <t>DATA:</t>
  </si>
  <si>
    <t>REVISÃO:</t>
  </si>
  <si>
    <t>PARA CONSTRUÇÃO</t>
  </si>
  <si>
    <t>CONTRATAÇÃO DE PROJETOS COMPLEMENTARES</t>
  </si>
  <si>
    <t>29.09.2020</t>
  </si>
  <si>
    <t>PROJETO:</t>
  </si>
  <si>
    <t>FSJ - CENTRO DE CONVENÇÕES</t>
  </si>
  <si>
    <t>EMISSÃO INICIAL</t>
  </si>
  <si>
    <t>REVISÃO</t>
  </si>
  <si>
    <t>DESCRIÇÃO</t>
  </si>
  <si>
    <t>ELAB.</t>
  </si>
  <si>
    <t>VERIF.</t>
  </si>
  <si>
    <t>APR.</t>
  </si>
  <si>
    <t>Nº DOCUMENTO (BUTANTAN):</t>
  </si>
  <si>
    <t>Nº DOCUMENTO (FORNECEDOR):</t>
  </si>
  <si>
    <t xml:space="preserve"> </t>
  </si>
  <si>
    <t>ITEM</t>
  </si>
  <si>
    <t>FONTE</t>
  </si>
  <si>
    <t>CÓDIGO</t>
  </si>
  <si>
    <t>DESCRIÇÃO DO MATERIAL</t>
  </si>
  <si>
    <t>TAMANHO</t>
  </si>
  <si>
    <t>UNIDADE</t>
  </si>
  <si>
    <t>QTD</t>
  </si>
  <si>
    <t>R$
UNITÁRIO MATERIAL</t>
  </si>
  <si>
    <t>R$
UN. MÃO DE OBRA</t>
  </si>
  <si>
    <t>R$
TOTAL MATERIAL</t>
  </si>
  <si>
    <t>R$
TOTAL
MÃO DE OBRA</t>
  </si>
  <si>
    <t>R$ TOTAL</t>
  </si>
  <si>
    <t>% DO VALOR TOTAL</t>
  </si>
  <si>
    <t>SERVIÇOS PRELIMINARES</t>
  </si>
  <si>
    <t>SERVIÇOS</t>
  </si>
  <si>
    <t>1.1</t>
  </si>
  <si>
    <t>GL</t>
  </si>
  <si>
    <t>SIURB</t>
  </si>
  <si>
    <t>1.1.4</t>
  </si>
  <si>
    <t>CPOS</t>
  </si>
  <si>
    <t>01.21.010</t>
  </si>
  <si>
    <t>TAXA DE MOBILIZAÇÃO E DESMOBILIZAÇÃO DE EQUIPAMENTOS PARA EXECUÇÃO DE SONDAGEM</t>
  </si>
  <si>
    <t>TX</t>
  </si>
  <si>
    <t>1.1.5</t>
  </si>
  <si>
    <t>01.21.110</t>
  </si>
  <si>
    <t>SONDAGEM DO TERRENO À PERCUSSÃO (MÍNIMO DE 30 M)</t>
  </si>
  <si>
    <t>M</t>
  </si>
  <si>
    <t>1.1.6</t>
  </si>
  <si>
    <t>RELATÓRIO TÉCNICO - GEOTÉCNICO</t>
  </si>
  <si>
    <t>1.1.7</t>
  </si>
  <si>
    <t>01.20.010</t>
  </si>
  <si>
    <t>TAXA DE MOBILIZAÇÃO E DESMOBILIZAÇÃO DE EQUIPAMENTOS PARA EXECUÇÃO DE LEVANTAMENTO TOPOGRÁFICO</t>
  </si>
  <si>
    <t>1.1.8</t>
  </si>
  <si>
    <t>LEVANTAMENTO PLANIALTIMÉTRICO DE ÁREAS - ATÉ 10.000M2</t>
  </si>
  <si>
    <t>1.2</t>
  </si>
  <si>
    <t>SERVIÇOS COMPLEMENTÁRES</t>
  </si>
  <si>
    <t>1.2.1</t>
  </si>
  <si>
    <t>DOCUMENTAÇÃO PARA LICITAÇÃO DA CONSTRUÇÃO: PLANILHA DE QUANTITATIVO, LISTA DE MATERIAIS E SERVIÇOS</t>
  </si>
  <si>
    <t>H</t>
  </si>
  <si>
    <t>1.2.2</t>
  </si>
  <si>
    <t>SERVIÇO DE PLOTAGEM EM PAPEL SULFITE, TAMANHO A1, COLORIDA</t>
  </si>
  <si>
    <t>U.N</t>
  </si>
  <si>
    <t>1.2.3</t>
  </si>
  <si>
    <t xml:space="preserve">REVISÃO E COMPATIBILIZAÇÃO DE PROJETOS </t>
  </si>
  <si>
    <t>PROJETO DE ARQUITETURA</t>
  </si>
  <si>
    <t/>
  </si>
  <si>
    <t>2.1</t>
  </si>
  <si>
    <t>01.17.031</t>
  </si>
  <si>
    <t>PROJETO EXECUTIVO COMPLETO COM MEMORIAIS E PLANILHA QUANTITATIVA</t>
  </si>
  <si>
    <t>PROJETO DE ENGENHARIA CIVIL</t>
  </si>
  <si>
    <t>3.1</t>
  </si>
  <si>
    <t>SERVIÇOS GERAIS</t>
  </si>
  <si>
    <t>3.1.1</t>
  </si>
  <si>
    <t>01.17.051</t>
  </si>
  <si>
    <t>PROJETO EXECUTIVO COMPLETO E DOCUMENTAÇÕES</t>
  </si>
  <si>
    <t>3.2</t>
  </si>
  <si>
    <t>METÁLICA</t>
  </si>
  <si>
    <t>3.2.1</t>
  </si>
  <si>
    <t>3.3</t>
  </si>
  <si>
    <t>CONCRETO</t>
  </si>
  <si>
    <t>3.3.1</t>
  </si>
  <si>
    <t>3.4</t>
  </si>
  <si>
    <t>HIDRAULICA</t>
  </si>
  <si>
    <t>3.4.1</t>
  </si>
  <si>
    <t>01.17.071</t>
  </si>
  <si>
    <t>3.5</t>
  </si>
  <si>
    <t>INFRAESTRUTURA</t>
  </si>
  <si>
    <t>3.5.1</t>
  </si>
  <si>
    <t>PROJETO DE HVAC</t>
  </si>
  <si>
    <t>4.1</t>
  </si>
  <si>
    <t>01.17.151</t>
  </si>
  <si>
    <t>PROJETO DE ELÉTRICA</t>
  </si>
  <si>
    <t>5.1</t>
  </si>
  <si>
    <t>ELÉTRICA E SPDA</t>
  </si>
  <si>
    <t>5.1.1</t>
  </si>
  <si>
    <t>01.17.111</t>
  </si>
  <si>
    <t>5.2</t>
  </si>
  <si>
    <t>TELECOM</t>
  </si>
  <si>
    <t>5.2.1</t>
  </si>
  <si>
    <t>PROJETO DE SPCI</t>
  </si>
  <si>
    <t>6.1</t>
  </si>
  <si>
    <t>20.05.30</t>
  </si>
  <si>
    <t>PROJETO EXECUTIVO COMPLETO COM MEMORIAIS, PLANILHA QUANTITATIVA E MONTAGEM DE PASTA COM DOCUMENTOS PARA APROVAÇÃO NO ORGÃO FISCALIZADOR</t>
  </si>
  <si>
    <t>PROJETO DE UTILIDADE</t>
  </si>
  <si>
    <t>7.1</t>
  </si>
  <si>
    <t>PROJETO DE TCA - TERMO DE COMPROMISSO AMBIENTAL</t>
  </si>
  <si>
    <t>8.1</t>
  </si>
  <si>
    <t>20.04.41</t>
  </si>
  <si>
    <t>PROJETO EXECUTIVO COMPLETO COM MEMORIAIS, PLANILHA QUANTITATIVA</t>
  </si>
  <si>
    <t>20.03.21</t>
  </si>
  <si>
    <t>MONTAGEM DE PROCESSO COM DOCUMENTOS PARA APROVAÇÃO NO ORGÃO FISCALIZADOR</t>
  </si>
  <si>
    <t>TOTAL</t>
  </si>
  <si>
    <t>Equipe de Montagem de Tubulação Sanitária</t>
  </si>
  <si>
    <t>Equipe de Montagem de Tubulação Industrial</t>
  </si>
  <si>
    <t>Cargo</t>
  </si>
  <si>
    <t>Salário
Mensal</t>
  </si>
  <si>
    <t>Custo
H/H</t>
  </si>
  <si>
    <t>Custo
H/H 
(Final c/ Lucro)</t>
  </si>
  <si>
    <t>Encanador</t>
  </si>
  <si>
    <t>Soldador Orbital</t>
  </si>
  <si>
    <t>Soldador Manual</t>
  </si>
  <si>
    <t>Ajudante Geral</t>
  </si>
  <si>
    <t>Custo/Hora (Equipe Montagem Sanitária)</t>
  </si>
  <si>
    <t>Custo/Hora (Equipe Montagem Industrial)</t>
  </si>
  <si>
    <t>Fator de Custo e Lucro para Instalações Sanitárias</t>
  </si>
  <si>
    <t>Fator de Custo e Lucro para Instalações Industriais</t>
  </si>
  <si>
    <t>Referência Steel Controller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</si>
  <si>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</si>
  <si>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</si>
  <si>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</si>
  <si>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</si>
  <si>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</si>
  <si>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</si>
  <si>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</si>
  <si>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</si>
  <si>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</si>
  <si>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</si>
  <si>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</si>
  <si>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</si>
  <si>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</si>
  <si>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</si>
  <si>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</si>
  <si>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</si>
  <si>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</si>
  <si>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</si>
  <si>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Total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</si>
  <si>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</si>
  <si>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</si>
  <si>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</si>
  <si>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</si>
  <si>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</si>
  <si>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</si>
  <si>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</si>
  <si>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</si>
  <si>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</si>
  <si>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A1 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</si>
</sst>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  <numFmt numFmtId="171" formatCode="00\-00\-00"/>
    <numFmt numFmtId="172" formatCode="m/d/yyyy"/>
  </numFmts>
  <fonts count="2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5"/>
      <color rgb="FF000000"/>
      <name val="Calibri"/>
      <family val="2"/>
    </font>
    <font>
      <b/>
      <i/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2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b/>
      <sz val="6"/>
      <color rgb="FF000000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Times New Roman"/>
      <family val="1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sz val="14"/>
      <color rgb="FF000000"/>
      <name val="Arial"/>
      <family val="2"/>
    </font>
    <font>
      <b/>
      <sz val="18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7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DCDB"/>
        <bgColor rgb="FFFFFFFF"/>
      </patternFill>
    </fill>
    <fill>
      <patternFill patternType="solid">
        <fgColor rgb="FFC2D69A"/>
        <bgColor rgb="FFFFFFFF"/>
      </patternFill>
    </fill>
    <fill>
      <patternFill patternType="solid">
        <fgColor rgb="FFC5D9F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252525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rgb="FFDCE6F1"/>
        <bgColor rgb="FFFFFFFF"/>
      </patternFill>
    </fill>
  </fills>
  <borders count="7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169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1" fillId="0" borderId="0"/>
    <xf numFmtId="9" fontId="1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</cellStyleXfs>
  <cellXfs count="333">
    <xf numFmtId="0" fontId="0" fillId="0" borderId="0" xfId="0"/>
    <xf numFmtId="0" fontId="25" fillId="0" borderId="0" xfId="8"/>
    <xf numFmtId="0" fontId="2" fillId="2" borderId="1" xfId="2" applyFont="1" applyFill="1" applyBorder="1" applyAlignment="1">
      <alignment vertical="center"/>
    </xf>
    <xf numFmtId="0" fontId="2" fillId="3" borderId="2" xfId="2" applyFont="1" applyFill="1" applyBorder="1" applyAlignment="1">
      <alignment vertical="center"/>
    </xf>
    <xf numFmtId="0" fontId="4" fillId="4" borderId="3" xfId="2" applyFont="1" applyFill="1" applyBorder="1" applyAlignment="1">
      <alignment vertical="center"/>
    </xf>
    <xf numFmtId="0" fontId="5" fillId="5" borderId="4" xfId="2" applyFont="1" applyFill="1" applyBorder="1" applyAlignment="1">
      <alignment horizontal="left" vertical="center"/>
    </xf>
    <xf numFmtId="0" fontId="5" fillId="6" borderId="5" xfId="2" applyFont="1" applyFill="1" applyBorder="1" applyAlignment="1">
      <alignment horizontal="left" vertical="center"/>
    </xf>
    <xf numFmtId="0" fontId="6" fillId="5" borderId="4" xfId="2" applyFont="1" applyFill="1" applyBorder="1" applyAlignment="1">
      <alignment horizontal="left" vertical="center"/>
    </xf>
    <xf numFmtId="0" fontId="6" fillId="5" borderId="4" xfId="2" applyFont="1" applyFill="1" applyBorder="1" applyAlignment="1">
      <alignment vertical="center"/>
    </xf>
    <xf numFmtId="0" fontId="6" fillId="5" borderId="4" xfId="2" applyFont="1" applyFill="1" applyBorder="1" applyAlignment="1">
      <alignment horizontal="left" vertical="center" indent="1"/>
      <extLst>
        <ext uri="smNativeData">
          <pm:cellMargin xmlns:pm="smNativeData" id="1601381139" l="192" r="0" t="0" b="0" textRotation="0"/>
        </ext>
      </extLst>
    </xf>
    <xf numFmtId="0" fontId="9" fillId="7" borderId="6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left" vertical="center"/>
    </xf>
    <xf numFmtId="0" fontId="6" fillId="8" borderId="7" xfId="3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left" vertical="center"/>
    </xf>
    <xf numFmtId="0" fontId="6" fillId="8" borderId="7" xfId="2" applyFont="1" applyFill="1" applyBorder="1" applyAlignment="1">
      <alignment horizontal="left" vertical="center"/>
    </xf>
    <xf numFmtId="0" fontId="7" fillId="8" borderId="7" xfId="2" applyFont="1" applyFill="1" applyBorder="1" applyAlignment="1" applyProtection="1">
      <alignment horizontal="left" vertical="center"/>
      <protection locked="0"/>
    </xf>
    <xf numFmtId="0" fontId="6" fillId="6" borderId="5" xfId="2" applyFont="1" applyFill="1" applyBorder="1" applyAlignment="1" applyProtection="1">
      <alignment horizontal="left" vertical="center"/>
      <protection locked="0"/>
    </xf>
    <xf numFmtId="0" fontId="6" fillId="9" borderId="8" xfId="2" applyFont="1" applyFill="1" applyBorder="1" applyAlignment="1">
      <alignment horizontal="left" vertical="center"/>
    </xf>
    <xf numFmtId="0" fontId="6" fillId="10" borderId="9" xfId="2" applyFont="1" applyFill="1" applyBorder="1" applyAlignment="1">
      <alignment vertical="center"/>
    </xf>
    <xf numFmtId="0" fontId="6" fillId="10" borderId="9" xfId="2" applyFont="1" applyFill="1" applyBorder="1" applyAlignment="1">
      <alignment horizontal="left" vertical="center"/>
    </xf>
    <xf numFmtId="0" fontId="6" fillId="11" borderId="10" xfId="2" applyFont="1" applyFill="1" applyBorder="1" applyAlignment="1">
      <alignment horizontal="left" vertical="center"/>
    </xf>
    <xf numFmtId="0" fontId="9" fillId="8" borderId="7" xfId="2" applyFont="1" applyFill="1" applyBorder="1" applyAlignment="1">
      <alignment vertical="center"/>
    </xf>
    <xf numFmtId="0" fontId="9" fillId="5" borderId="4" xfId="2" applyFont="1" applyFill="1" applyBorder="1" applyAlignment="1">
      <alignment vertical="center"/>
    </xf>
    <xf numFmtId="0" fontId="9" fillId="6" borderId="5" xfId="2" applyFont="1" applyFill="1" applyBorder="1" applyAlignment="1">
      <alignment vertical="center"/>
    </xf>
    <xf numFmtId="0" fontId="7" fillId="5" borderId="4" xfId="2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6" fontId="0" fillId="5" borderId="4" xfId="0" applyNumberFormat="1" applyFill="1" applyBorder="1" applyAlignment="1">
      <alignment horizontal="center" vertical="center"/>
    </xf>
    <xf numFmtId="0" fontId="13" fillId="5" borderId="4" xfId="5" applyFont="1" applyFill="1" applyBorder="1"/>
    <xf numFmtId="0" fontId="2" fillId="5" borderId="4" xfId="5" applyFont="1" applyFill="1" applyBorder="1" applyAlignment="1">
      <alignment horizontal="center"/>
    </xf>
    <xf numFmtId="0" fontId="25" fillId="5" borderId="4" xfId="5" applyFill="1" applyBorder="1"/>
    <xf numFmtId="0" fontId="2" fillId="5" borderId="4" xfId="5" applyFont="1" applyFill="1" applyBorder="1"/>
    <xf numFmtId="44" fontId="25" fillId="5" borderId="4" xfId="5" applyNumberFormat="1" applyFill="1" applyBorder="1"/>
    <xf numFmtId="0" fontId="2" fillId="12" borderId="11" xfId="5" applyFont="1" applyFill="1" applyBorder="1" applyAlignment="1">
      <alignment horizontal="center" vertical="center"/>
    </xf>
    <xf numFmtId="0" fontId="2" fillId="13" borderId="12" xfId="5" applyFont="1" applyFill="1" applyBorder="1" applyAlignment="1">
      <alignment horizontal="center" vertical="center"/>
    </xf>
    <xf numFmtId="0" fontId="2" fillId="14" borderId="13" xfId="5" applyFont="1" applyFill="1" applyBorder="1" applyAlignment="1">
      <alignment horizontal="center" vertical="center"/>
    </xf>
    <xf numFmtId="0" fontId="12" fillId="15" borderId="14" xfId="5" applyFont="1" applyFill="1" applyBorder="1" applyAlignment="1">
      <alignment horizontal="center" vertical="center" wrapText="1"/>
    </xf>
    <xf numFmtId="0" fontId="25" fillId="5" borderId="4" xfId="5" applyFill="1" applyBorder="1" applyAlignment="1">
      <alignment vertical="center"/>
    </xf>
    <xf numFmtId="0" fontId="25" fillId="16" borderId="15" xfId="5" applyFill="1" applyBorder="1"/>
    <xf numFmtId="167" fontId="25" fillId="17" borderId="16" xfId="5" applyNumberFormat="1" applyFill="1" applyBorder="1"/>
    <xf numFmtId="167" fontId="25" fillId="18" borderId="17" xfId="5" applyNumberFormat="1" applyFill="1" applyBorder="1"/>
    <xf numFmtId="167" fontId="25" fillId="19" borderId="18" xfId="5" applyNumberFormat="1" applyFill="1" applyBorder="1" applyProtection="1">
      <protection locked="0"/>
    </xf>
    <xf numFmtId="0" fontId="25" fillId="20" borderId="19" xfId="5" applyFill="1" applyBorder="1"/>
    <xf numFmtId="167" fontId="25" fillId="21" borderId="20" xfId="5" applyNumberFormat="1" applyFill="1" applyBorder="1"/>
    <xf numFmtId="167" fontId="25" fillId="22" borderId="21" xfId="5" applyNumberFormat="1" applyFill="1" applyBorder="1"/>
    <xf numFmtId="167" fontId="25" fillId="23" borderId="22" xfId="5" applyNumberFormat="1" applyFill="1" applyBorder="1" applyProtection="1">
      <protection locked="0"/>
    </xf>
    <xf numFmtId="167" fontId="25" fillId="23" borderId="22" xfId="5" applyNumberFormat="1" applyFill="1" applyBorder="1" applyProtection="1">
      <protection locked="0"/>
    </xf>
    <xf numFmtId="0" fontId="2" fillId="20" borderId="19" xfId="5" applyFont="1" applyFill="1" applyBorder="1"/>
    <xf numFmtId="167" fontId="2" fillId="21" borderId="20" xfId="5" applyNumberFormat="1" applyFont="1" applyFill="1" applyBorder="1"/>
    <xf numFmtId="167" fontId="2" fillId="22" borderId="21" xfId="5" applyNumberFormat="1" applyFont="1" applyFill="1" applyBorder="1"/>
    <xf numFmtId="167" fontId="2" fillId="23" borderId="22" xfId="5" applyNumberFormat="1" applyFont="1" applyFill="1" applyBorder="1" applyProtection="1">
      <protection locked="0"/>
    </xf>
    <xf numFmtId="0" fontId="1" fillId="20" borderId="19" xfId="5" applyFont="1" applyFill="1" applyBorder="1" applyAlignment="1">
      <alignment wrapText="1"/>
    </xf>
    <xf numFmtId="167" fontId="25" fillId="21" borderId="20" xfId="5" applyNumberFormat="1" applyFill="1" applyBorder="1" applyAlignment="1">
      <alignment vertical="center"/>
    </xf>
    <xf numFmtId="167" fontId="25" fillId="22" borderId="21" xfId="5" applyNumberFormat="1" applyFill="1" applyBorder="1" applyAlignment="1">
      <alignment vertical="center"/>
    </xf>
    <xf numFmtId="167" fontId="25" fillId="23" borderId="22" xfId="5" applyNumberFormat="1" applyFill="1" applyBorder="1" applyAlignment="1" applyProtection="1">
      <alignment vertical="center"/>
      <protection locked="0"/>
    </xf>
    <xf numFmtId="0" fontId="1" fillId="24" borderId="23" xfId="5" applyFont="1" applyFill="1" applyBorder="1"/>
    <xf numFmtId="167" fontId="25" fillId="25" borderId="24" xfId="5" applyNumberFormat="1" applyFill="1" applyBorder="1"/>
    <xf numFmtId="167" fontId="25" fillId="26" borderId="25" xfId="5" applyNumberFormat="1" applyFill="1" applyBorder="1"/>
    <xf numFmtId="167" fontId="25" fillId="27" borderId="26" xfId="5" applyNumberFormat="1" applyFill="1" applyBorder="1" applyProtection="1">
      <protection locked="0"/>
    </xf>
    <xf numFmtId="0" fontId="2" fillId="24" borderId="23" xfId="5" applyFont="1" applyFill="1" applyBorder="1"/>
    <xf numFmtId="167" fontId="2" fillId="25" borderId="24" xfId="5" applyNumberFormat="1" applyFont="1" applyFill="1" applyBorder="1"/>
    <xf numFmtId="167" fontId="2" fillId="26" borderId="25" xfId="5" applyNumberFormat="1" applyFont="1" applyFill="1" applyBorder="1"/>
    <xf numFmtId="167" fontId="2" fillId="27" borderId="26" xfId="5" applyNumberFormat="1" applyFont="1" applyFill="1" applyBorder="1" applyProtection="1">
      <protection locked="0"/>
    </xf>
    <xf numFmtId="0" fontId="2" fillId="28" borderId="27" xfId="5" applyFont="1" applyFill="1" applyBorder="1" applyAlignment="1">
      <alignment horizontal="right"/>
    </xf>
    <xf numFmtId="2" fontId="2" fillId="29" borderId="28" xfId="5" applyNumberFormat="1" applyFont="1" applyFill="1" applyBorder="1"/>
    <xf numFmtId="2" fontId="2" fillId="30" borderId="29" xfId="5" applyNumberFormat="1" applyFont="1" applyFill="1" applyBorder="1"/>
    <xf numFmtId="167" fontId="2" fillId="27" borderId="26" xfId="5" applyNumberFormat="1" applyFont="1" applyFill="1" applyBorder="1"/>
    <xf numFmtId="0" fontId="2" fillId="31" borderId="30" xfId="5" applyFont="1" applyFill="1" applyBorder="1" applyAlignment="1">
      <alignment horizontal="right" vertical="center" wrapText="1"/>
    </xf>
    <xf numFmtId="0" fontId="25" fillId="32" borderId="31" xfId="5" applyFill="1" applyBorder="1" applyAlignment="1">
      <alignment vertical="center"/>
    </xf>
    <xf numFmtId="2" fontId="2" fillId="32" borderId="31" xfId="5" applyNumberFormat="1" applyFont="1" applyFill="1" applyBorder="1" applyAlignment="1">
      <alignment vertical="center"/>
    </xf>
    <xf numFmtId="168" fontId="25" fillId="33" borderId="32" xfId="5" applyNumberFormat="1" applyFill="1" applyBorder="1" applyAlignment="1">
      <alignment vertical="center"/>
    </xf>
    <xf numFmtId="0" fontId="2" fillId="5" borderId="4" xfId="5" applyFont="1" applyFill="1" applyBorder="1" applyAlignment="1">
      <alignment horizontal="right"/>
    </xf>
    <xf numFmtId="2" fontId="25" fillId="5" borderId="4" xfId="5" applyNumberFormat="1" applyFill="1" applyBorder="1"/>
    <xf numFmtId="0" fontId="25" fillId="5" borderId="4" xfId="5" applyFill="1" applyBorder="1"/>
    <xf numFmtId="0" fontId="2" fillId="31" borderId="30" xfId="5" applyFont="1" applyFill="1" applyBorder="1" applyAlignment="1">
      <alignment horizontal="center"/>
    </xf>
    <xf numFmtId="0" fontId="25" fillId="34" borderId="33" xfId="5" applyFill="1" applyBorder="1" applyAlignment="1">
      <alignment horizontal="center"/>
    </xf>
    <xf numFmtId="0" fontId="2" fillId="5" borderId="4" xfId="5" applyFont="1" applyFill="1" applyBorder="1" applyAlignment="1">
      <alignment horizontal="center"/>
    </xf>
    <xf numFmtId="0" fontId="2" fillId="5" borderId="4" xfId="5" applyFont="1" applyFill="1" applyBorder="1" applyAlignment="1">
      <alignment horizontal="left"/>
    </xf>
    <xf numFmtId="0" fontId="2" fillId="5" borderId="4" xfId="5" applyFont="1" applyFill="1" applyBorder="1" applyAlignment="1">
      <alignment horizontal="left"/>
    </xf>
    <xf numFmtId="166" fontId="0" fillId="35" borderId="34" xfId="0" applyNumberFormat="1" applyFill="1" applyBorder="1" applyAlignment="1">
      <alignment horizontal="center" vertical="center"/>
    </xf>
    <xf numFmtId="2" fontId="2" fillId="35" borderId="34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166" fontId="2" fillId="7" borderId="6" xfId="0" applyNumberFormat="1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166" fontId="0" fillId="7" borderId="6" xfId="0" applyNumberFormat="1" applyFill="1" applyBorder="1" applyAlignment="1">
      <alignment horizontal="center" vertical="center"/>
    </xf>
    <xf numFmtId="166" fontId="2" fillId="7" borderId="6" xfId="0" applyNumberFormat="1" applyFont="1" applyFill="1" applyBorder="1" applyAlignment="1">
      <alignment horizontal="center" vertical="center"/>
    </xf>
    <xf numFmtId="166" fontId="0" fillId="36" borderId="35" xfId="0" applyNumberFormat="1" applyFill="1" applyBorder="1" applyAlignment="1">
      <alignment horizontal="center" vertical="center"/>
    </xf>
    <xf numFmtId="2" fontId="2" fillId="36" borderId="35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0" fontId="4" fillId="5" borderId="4" xfId="4" applyFont="1" applyFill="1" applyBorder="1" applyAlignment="1">
      <alignment vertical="center"/>
    </xf>
    <xf numFmtId="0" fontId="6" fillId="9" borderId="8" xfId="2" applyFont="1" applyFill="1" applyBorder="1" applyAlignment="1">
      <alignment vertical="center"/>
    </xf>
    <xf numFmtId="0" fontId="6" fillId="5" borderId="4" xfId="2" applyFont="1" applyFill="1" applyBorder="1" applyAlignment="1">
      <alignment vertical="top" wrapText="1"/>
    </xf>
    <xf numFmtId="0" fontId="25" fillId="0" borderId="0" xfId="8"/>
    <xf numFmtId="43" fontId="25" fillId="0" borderId="0" xfId="8" applyNumberFormat="1"/>
    <xf numFmtId="0" fontId="25" fillId="0" borderId="0" xfId="8"/>
    <xf numFmtId="0" fontId="25" fillId="0" borderId="0" xfId="8"/>
    <xf numFmtId="166" fontId="2" fillId="0" borderId="36" xfId="8" applyNumberFormat="1" applyFont="1" applyBorder="1"/>
    <xf numFmtId="0" fontId="25" fillId="0" borderId="36" xfId="8" applyBorder="1"/>
    <xf numFmtId="0" fontId="2" fillId="0" borderId="0" xfId="8" applyFont="1"/>
    <xf numFmtId="4" fontId="13" fillId="38" borderId="39" xfId="9" applyNumberFormat="1" applyFont="1" applyFill="1" applyBorder="1" applyAlignment="1">
      <alignment horizontal="center" vertical="center" wrapText="1"/>
    </xf>
    <xf numFmtId="4" fontId="13" fillId="39" borderId="40" xfId="9" applyNumberFormat="1" applyFont="1" applyFill="1" applyBorder="1" applyAlignment="1">
      <alignment horizontal="center" vertical="center" wrapText="1"/>
    </xf>
    <xf numFmtId="4" fontId="13" fillId="40" borderId="41" xfId="9" applyNumberFormat="1" applyFont="1" applyFill="1" applyBorder="1" applyAlignment="1">
      <alignment horizontal="center" vertical="center" wrapText="1"/>
    </xf>
    <xf numFmtId="43" fontId="13" fillId="40" borderId="41" xfId="9" applyNumberFormat="1" applyFont="1" applyFill="1" applyBorder="1" applyAlignment="1">
      <alignment horizontal="center" vertical="center"/>
    </xf>
    <xf numFmtId="164" fontId="13" fillId="40" borderId="41" xfId="9" applyNumberFormat="1" applyFont="1" applyFill="1" applyBorder="1" applyAlignment="1">
      <alignment horizontal="center" vertical="center"/>
    </xf>
    <xf numFmtId="164" fontId="13" fillId="41" borderId="42" xfId="9" applyNumberFormat="1" applyFont="1" applyFill="1" applyBorder="1" applyAlignment="1">
      <alignment horizontal="center" vertical="center"/>
    </xf>
    <xf numFmtId="0" fontId="13" fillId="0" borderId="0" xfId="8" applyFont="1"/>
    <xf numFmtId="43" fontId="25" fillId="0" borderId="0" xfId="8" applyNumberFormat="1"/>
    <xf numFmtId="1" fontId="8" fillId="0" borderId="43" xfId="9" applyNumberFormat="1" applyFont="1" applyBorder="1" applyAlignment="1">
      <alignment horizontal="center" vertical="center"/>
    </xf>
    <xf numFmtId="0" fontId="8" fillId="0" borderId="0" xfId="8" applyFont="1"/>
    <xf numFmtId="171" fontId="17" fillId="0" borderId="44" xfId="12" applyNumberFormat="1" applyFont="1" applyBorder="1" applyAlignment="1">
      <alignment horizontal="center" wrapText="1"/>
    </xf>
    <xf numFmtId="1" fontId="8" fillId="0" borderId="43" xfId="9" applyNumberFormat="1" applyFont="1" applyBorder="1" applyAlignment="1">
      <alignment horizontal="center" vertical="center"/>
    </xf>
    <xf numFmtId="0" fontId="13" fillId="0" borderId="0" xfId="8" applyFont="1"/>
    <xf numFmtId="1" fontId="13" fillId="0" borderId="43" xfId="9" applyNumberFormat="1" applyFont="1" applyBorder="1" applyAlignment="1">
      <alignment horizontal="center" vertical="center"/>
    </xf>
    <xf numFmtId="0" fontId="8" fillId="0" borderId="0" xfId="8" applyFont="1"/>
    <xf numFmtId="1" fontId="16" fillId="42" borderId="45" xfId="9" applyNumberFormat="1" applyFont="1" applyFill="1" applyBorder="1" applyAlignment="1">
      <alignment vertical="center"/>
    </xf>
    <xf numFmtId="43" fontId="16" fillId="42" borderId="45" xfId="9" applyNumberFormat="1" applyFont="1" applyFill="1" applyBorder="1" applyAlignment="1">
      <alignment vertical="center"/>
    </xf>
    <xf numFmtId="1" fontId="16" fillId="42" borderId="45" xfId="9" applyNumberFormat="1" applyFont="1" applyFill="1" applyBorder="1" applyAlignment="1">
      <alignment horizontal="center" vertical="center"/>
    </xf>
    <xf numFmtId="0" fontId="2" fillId="0" borderId="0" xfId="8" applyFont="1" applyAlignment="1">
      <alignment vertical="center"/>
    </xf>
    <xf numFmtId="0" fontId="16" fillId="42" borderId="45" xfId="9" applyFont="1" applyFill="1" applyBorder="1" applyAlignment="1">
      <alignment horizontal="center" vertical="center" wrapText="1"/>
    </xf>
    <xf numFmtId="0" fontId="16" fillId="43" borderId="46" xfId="9" applyFont="1" applyFill="1" applyBorder="1" applyAlignment="1">
      <alignment horizontal="center" vertical="center" wrapText="1"/>
    </xf>
    <xf numFmtId="0" fontId="16" fillId="44" borderId="47" xfId="9" applyFont="1" applyFill="1" applyBorder="1" applyAlignment="1">
      <alignment horizontal="center" vertical="center" wrapText="1"/>
    </xf>
    <xf numFmtId="43" fontId="16" fillId="42" borderId="45" xfId="9" applyNumberFormat="1" applyFont="1" applyFill="1" applyBorder="1" applyAlignment="1">
      <alignment horizontal="center" vertical="center" wrapText="1"/>
    </xf>
    <xf numFmtId="43" fontId="18" fillId="37" borderId="38" xfId="11" applyFont="1" applyFill="1" applyBorder="1" applyAlignment="1">
      <alignment vertical="center"/>
    </xf>
    <xf numFmtId="0" fontId="19" fillId="45" borderId="48" xfId="9" applyFont="1" applyFill="1" applyBorder="1" applyAlignment="1">
      <alignment horizontal="center" vertical="center"/>
    </xf>
    <xf numFmtId="43" fontId="19" fillId="45" borderId="48" xfId="9" applyNumberFormat="1" applyFont="1" applyFill="1" applyBorder="1" applyAlignment="1">
      <alignment horizontal="center" vertical="center"/>
    </xf>
    <xf numFmtId="0" fontId="19" fillId="37" borderId="38" xfId="9" applyFont="1" applyFill="1" applyBorder="1" applyAlignment="1">
      <alignment horizontal="center" vertical="center"/>
    </xf>
    <xf numFmtId="43" fontId="8" fillId="37" borderId="38" xfId="9" applyNumberFormat="1" applyFont="1" applyFill="1" applyBorder="1" applyAlignment="1">
      <alignment vertical="center"/>
    </xf>
    <xf numFmtId="43" fontId="18" fillId="46" borderId="49" xfId="9" applyNumberFormat="1" applyFont="1" applyFill="1" applyBorder="1" applyAlignment="1">
      <alignment horizontal="center" vertical="center"/>
    </xf>
    <xf numFmtId="0" fontId="18" fillId="37" borderId="38" xfId="9" applyFont="1" applyFill="1" applyBorder="1" applyAlignment="1">
      <alignment vertical="center"/>
    </xf>
    <xf numFmtId="0" fontId="23" fillId="37" borderId="38" xfId="9" applyFont="1" applyFill="1" applyBorder="1" applyAlignment="1">
      <alignment vertical="center"/>
    </xf>
    <xf numFmtId="1" fontId="8" fillId="0" borderId="50" xfId="9" applyNumberFormat="1" applyFont="1" applyBorder="1" applyAlignment="1">
      <alignment horizontal="center" vertical="center"/>
    </xf>
    <xf numFmtId="1" fontId="16" fillId="43" borderId="46" xfId="9" applyNumberFormat="1" applyFont="1" applyFill="1" applyBorder="1" applyAlignment="1">
      <alignment horizontal="center" vertical="center"/>
    </xf>
    <xf numFmtId="1" fontId="13" fillId="0" borderId="50" xfId="9" applyNumberFormat="1" applyFont="1" applyBorder="1" applyAlignment="1">
      <alignment horizontal="center" vertical="center"/>
    </xf>
    <xf numFmtId="0" fontId="19" fillId="47" borderId="51" xfId="9" applyFont="1" applyFill="1" applyBorder="1" applyAlignment="1">
      <alignment horizontal="center" vertical="center"/>
    </xf>
    <xf numFmtId="0" fontId="19" fillId="48" borderId="52" xfId="9" applyFont="1" applyFill="1" applyBorder="1" applyAlignment="1">
      <alignment horizontal="center" vertical="center"/>
    </xf>
    <xf numFmtId="0" fontId="19" fillId="49" borderId="53" xfId="9" applyFont="1" applyFill="1" applyBorder="1" applyAlignment="1">
      <alignment horizontal="center" vertical="center"/>
    </xf>
    <xf numFmtId="0" fontId="6" fillId="37" borderId="38" xfId="14" applyFont="1" applyFill="1" applyBorder="1" applyAlignment="1">
      <alignment vertical="center"/>
    </xf>
    <xf numFmtId="0" fontId="7" fillId="50" borderId="54" xfId="14" applyFont="1" applyFill="1" applyBorder="1" applyAlignment="1">
      <alignment vertical="center"/>
    </xf>
    <xf numFmtId="0" fontId="19" fillId="51" borderId="55" xfId="9" applyFont="1" applyFill="1" applyBorder="1" applyAlignment="1">
      <alignment horizontal="center" vertical="center"/>
    </xf>
    <xf numFmtId="0" fontId="6" fillId="50" borderId="54" xfId="14" applyFont="1" applyFill="1" applyBorder="1" applyAlignment="1">
      <alignment vertical="center"/>
    </xf>
    <xf numFmtId="0" fontId="19" fillId="52" borderId="56" xfId="9" applyFont="1" applyFill="1" applyBorder="1" applyAlignment="1">
      <alignment horizontal="center" vertical="center"/>
    </xf>
    <xf numFmtId="0" fontId="22" fillId="0" borderId="57" xfId="9" applyFont="1" applyBorder="1"/>
    <xf numFmtId="0" fontId="13" fillId="50" borderId="54" xfId="14" applyFont="1" applyFill="1" applyBorder="1" applyAlignment="1">
      <alignment vertical="center"/>
    </xf>
    <xf numFmtId="0" fontId="21" fillId="50" borderId="54" xfId="14" applyFont="1" applyFill="1" applyBorder="1" applyAlignment="1">
      <alignment vertical="center"/>
    </xf>
    <xf numFmtId="0" fontId="20" fillId="49" borderId="53" xfId="14" applyFont="1" applyFill="1" applyBorder="1" applyAlignment="1">
      <alignment vertical="center"/>
    </xf>
    <xf numFmtId="0" fontId="18" fillId="53" borderId="58" xfId="13" applyFont="1" applyFill="1" applyBorder="1" applyAlignment="1">
      <alignment horizontal="center" vertical="center"/>
    </xf>
    <xf numFmtId="0" fontId="2" fillId="0" borderId="0" xfId="8" applyFont="1" applyAlignment="1">
      <alignment vertical="center"/>
    </xf>
    <xf numFmtId="0" fontId="24" fillId="54" borderId="59" xfId="9" applyFont="1" applyFill="1" applyBorder="1" applyAlignment="1">
      <alignment horizontal="center" vertical="center" wrapText="1"/>
    </xf>
    <xf numFmtId="0" fontId="24" fillId="55" borderId="60" xfId="9" applyFont="1" applyFill="1" applyBorder="1" applyAlignment="1">
      <alignment horizontal="center" vertical="center" wrapText="1"/>
    </xf>
    <xf numFmtId="43" fontId="0" fillId="37" borderId="38" xfId="9" applyNumberFormat="1" applyFont="1" applyFill="1" applyBorder="1" applyAlignment="1">
      <alignment vertical="center"/>
    </xf>
    <xf numFmtId="0" fontId="7" fillId="37" borderId="38" xfId="14" applyFont="1" applyFill="1" applyBorder="1" applyAlignment="1">
      <alignment vertical="center"/>
    </xf>
    <xf numFmtId="0" fontId="7" fillId="51" borderId="55" xfId="14" applyFont="1" applyFill="1" applyBorder="1" applyAlignment="1">
      <alignment vertical="center"/>
    </xf>
    <xf numFmtId="0" fontId="6" fillId="48" borderId="52" xfId="14" applyFont="1" applyFill="1" applyBorder="1" applyAlignment="1">
      <alignment vertical="center"/>
    </xf>
    <xf numFmtId="1" fontId="8" fillId="0" borderId="43" xfId="9" applyNumberFormat="1" applyFont="1" applyBorder="1" applyAlignment="1">
      <alignment horizontal="center" vertical="center"/>
    </xf>
    <xf numFmtId="0" fontId="17" fillId="0" borderId="44" xfId="12" applyFont="1" applyBorder="1" applyAlignment="1">
      <alignment horizontal="center" wrapText="1"/>
    </xf>
    <xf numFmtId="1" fontId="16" fillId="58" borderId="64" xfId="9" applyNumberFormat="1" applyFont="1" applyFill="1" applyBorder="1" applyAlignment="1">
      <alignment horizontal="center" vertical="center"/>
    </xf>
    <xf numFmtId="1" fontId="16" fillId="41" borderId="42" xfId="9" applyNumberFormat="1" applyFont="1" applyFill="1" applyBorder="1" applyAlignment="1">
      <alignment horizontal="center" vertical="center"/>
    </xf>
    <xf numFmtId="1" fontId="8" fillId="0" borderId="50" xfId="9" quotePrefix="1" applyNumberFormat="1" applyFont="1" applyBorder="1" applyAlignment="1">
      <alignment horizontal="center" vertical="center"/>
    </xf>
    <xf numFmtId="1" fontId="8" fillId="0" borderId="43" xfId="9" quotePrefix="1" applyNumberFormat="1" applyFont="1" applyBorder="1" applyAlignment="1">
      <alignment horizontal="center" vertical="center"/>
    </xf>
    <xf numFmtId="1" fontId="13" fillId="0" borderId="50" xfId="9" quotePrefix="1" applyNumberFormat="1" applyFont="1" applyBorder="1" applyAlignment="1">
      <alignment horizontal="center" vertical="center"/>
    </xf>
    <xf numFmtId="0" fontId="6" fillId="59" borderId="65" xfId="2" applyFont="1" applyFill="1" applyBorder="1" applyAlignment="1" applyProtection="1">
      <alignment horizontal="center" vertical="center" wrapText="1"/>
      <protection locked="0"/>
    </xf>
    <xf numFmtId="0" fontId="6" fillId="60" borderId="66" xfId="2" applyFont="1" applyFill="1" applyBorder="1" applyAlignment="1" applyProtection="1">
      <alignment horizontal="center" vertical="center" wrapText="1"/>
      <protection locked="0"/>
    </xf>
    <xf numFmtId="0" fontId="7" fillId="59" borderId="65" xfId="2" applyFont="1" applyFill="1" applyBorder="1" applyAlignment="1" applyProtection="1">
      <alignment horizontal="center" vertical="center"/>
      <protection locked="0"/>
    </xf>
    <xf numFmtId="0" fontId="7" fillId="22" borderId="21" xfId="2" applyFont="1" applyFill="1" applyBorder="1" applyAlignment="1" applyProtection="1">
      <alignment horizontal="center" vertical="center"/>
      <protection locked="0"/>
    </xf>
    <xf numFmtId="0" fontId="7" fillId="60" borderId="66" xfId="2" applyFont="1" applyFill="1" applyBorder="1" applyAlignment="1" applyProtection="1">
      <alignment horizontal="center" vertical="center"/>
      <protection locked="0"/>
    </xf>
    <xf numFmtId="0" fontId="7" fillId="59" borderId="65" xfId="2" applyFont="1" applyFill="1" applyBorder="1" applyAlignment="1" applyProtection="1">
      <alignment horizontal="center" vertical="center" wrapText="1"/>
      <protection locked="0"/>
    </xf>
    <xf numFmtId="0" fontId="7" fillId="22" borderId="21" xfId="2" applyFont="1" applyFill="1" applyBorder="1" applyAlignment="1" applyProtection="1">
      <alignment horizontal="center" vertical="center" wrapText="1"/>
      <protection locked="0"/>
    </xf>
    <xf numFmtId="0" fontId="7" fillId="60" borderId="66" xfId="2" applyFont="1" applyFill="1" applyBorder="1" applyAlignment="1" applyProtection="1">
      <alignment horizontal="center" vertical="center" wrapText="1"/>
      <protection locked="0"/>
    </xf>
    <xf numFmtId="0" fontId="6" fillId="59" borderId="65" xfId="2" applyFont="1" applyFill="1" applyBorder="1" applyAlignment="1" applyProtection="1">
      <alignment horizontal="center" vertical="center"/>
      <protection locked="0"/>
    </xf>
    <xf numFmtId="0" fontId="6" fillId="22" borderId="21" xfId="2" applyFont="1" applyFill="1" applyBorder="1" applyAlignment="1" applyProtection="1">
      <alignment horizontal="center" vertical="center"/>
      <protection locked="0"/>
    </xf>
    <xf numFmtId="0" fontId="6" fillId="60" borderId="66" xfId="2" applyFont="1" applyFill="1" applyBorder="1" applyAlignment="1" applyProtection="1">
      <alignment horizontal="center" vertical="center"/>
      <protection locked="0"/>
    </xf>
    <xf numFmtId="165" fontId="7" fillId="9" borderId="8" xfId="2" applyNumberFormat="1" applyFont="1" applyFill="1" applyBorder="1" applyAlignment="1">
      <alignment horizontal="center" vertical="center"/>
    </xf>
    <xf numFmtId="165" fontId="7" fillId="10" borderId="9" xfId="2" applyNumberFormat="1" applyFont="1" applyFill="1" applyBorder="1" applyAlignment="1">
      <alignment horizontal="center" vertical="center"/>
    </xf>
    <xf numFmtId="0" fontId="6" fillId="22" borderId="21" xfId="2" applyFont="1" applyFill="1" applyBorder="1" applyAlignment="1" applyProtection="1">
      <alignment horizontal="center" vertical="center" wrapText="1"/>
      <protection locked="0"/>
    </xf>
    <xf numFmtId="165" fontId="6" fillId="7" borderId="6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4" xfId="2" applyFont="1" applyFill="1" applyBorder="1" applyAlignment="1">
      <alignment horizontal="left" vertical="top" wrapText="1"/>
    </xf>
    <xf numFmtId="0" fontId="6" fillId="6" borderId="5" xfId="2" applyFont="1" applyFill="1" applyBorder="1" applyAlignment="1">
      <alignment horizontal="left" vertical="top" wrapText="1"/>
    </xf>
    <xf numFmtId="0" fontId="7" fillId="4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5" borderId="4" xfId="2" applyFont="1" applyFill="1" applyBorder="1" applyAlignment="1">
      <alignment horizontal="center" vertical="center"/>
    </xf>
    <xf numFmtId="0" fontId="2" fillId="6" borderId="5" xfId="2" applyFont="1" applyFill="1" applyBorder="1" applyAlignment="1">
      <alignment horizontal="center" vertical="center"/>
    </xf>
    <xf numFmtId="0" fontId="3" fillId="7" borderId="6" xfId="4" applyFont="1" applyFill="1" applyBorder="1" applyAlignment="1">
      <alignment horizontal="center" vertical="center"/>
    </xf>
    <xf numFmtId="0" fontId="7" fillId="8" borderId="7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1" borderId="10" xfId="2" applyFont="1" applyFill="1" applyBorder="1" applyAlignment="1">
      <alignment horizontal="center" vertical="center"/>
    </xf>
    <xf numFmtId="0" fontId="11" fillId="9" borderId="8" xfId="2" applyFont="1" applyFill="1" applyBorder="1" applyAlignment="1">
      <alignment horizontal="center" vertical="center" wrapText="1"/>
    </xf>
    <xf numFmtId="0" fontId="11" fillId="10" borderId="9" xfId="2" applyFont="1" applyFill="1" applyBorder="1" applyAlignment="1">
      <alignment horizontal="center" vertical="center" wrapText="1"/>
    </xf>
    <xf numFmtId="0" fontId="11" fillId="11" borderId="10" xfId="2" applyFont="1" applyFill="1" applyBorder="1" applyAlignment="1">
      <alignment horizontal="center" vertical="center" wrapText="1"/>
    </xf>
    <xf numFmtId="0" fontId="11" fillId="9" borderId="8" xfId="2" applyFont="1" applyFill="1" applyBorder="1" applyAlignment="1">
      <alignment horizontal="center" vertical="center"/>
    </xf>
    <xf numFmtId="0" fontId="11" fillId="10" borderId="9" xfId="2" applyFont="1" applyFill="1" applyBorder="1" applyAlignment="1">
      <alignment horizontal="center" vertical="center"/>
    </xf>
    <xf numFmtId="0" fontId="11" fillId="11" borderId="10" xfId="2" applyFont="1" applyFill="1" applyBorder="1" applyAlignment="1">
      <alignment horizontal="center" vertical="center"/>
    </xf>
    <xf numFmtId="0" fontId="7" fillId="9" borderId="8" xfId="2" applyFont="1" applyFill="1" applyBorder="1" applyAlignment="1">
      <alignment horizontal="center" vertical="center"/>
    </xf>
    <xf numFmtId="0" fontId="7" fillId="8" borderId="7" xfId="2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9" borderId="8" xfId="2" applyFont="1" applyFill="1" applyBorder="1" applyAlignment="1">
      <alignment horizontal="center" vertical="center" wrapText="1"/>
    </xf>
    <xf numFmtId="0" fontId="7" fillId="10" borderId="9" xfId="2" applyFont="1" applyFill="1" applyBorder="1" applyAlignment="1">
      <alignment horizontal="center" vertical="center" wrapText="1"/>
    </xf>
    <xf numFmtId="0" fontId="7" fillId="11" borderId="10" xfId="2" applyFont="1" applyFill="1" applyBorder="1" applyAlignment="1">
      <alignment horizontal="center" vertical="center" wrapText="1"/>
    </xf>
    <xf numFmtId="49" fontId="16" fillId="58" borderId="64" xfId="9" applyNumberFormat="1" applyFont="1" applyFill="1" applyBorder="1" applyAlignment="1">
      <alignment horizontal="left" vertical="center" wrapText="1"/>
    </xf>
    <xf numFmtId="49" fontId="16" fillId="41" borderId="42" xfId="9" applyNumberFormat="1" applyFont="1" applyFill="1" applyBorder="1" applyAlignment="1">
      <alignment horizontal="left" vertical="center" wrapText="1"/>
    </xf>
    <xf numFmtId="4" fontId="16" fillId="39" borderId="40" xfId="9" applyNumberFormat="1" applyFont="1" applyFill="1" applyBorder="1" applyAlignment="1">
      <alignment horizontal="center" vertical="center" wrapText="1"/>
    </xf>
    <xf numFmtId="4" fontId="16" fillId="38" borderId="39" xfId="9" applyNumberFormat="1" applyFont="1" applyFill="1" applyBorder="1" applyAlignment="1">
      <alignment horizontal="center" vertical="center" wrapText="1"/>
    </xf>
    <xf numFmtId="9" fontId="16" fillId="39" borderId="40" xfId="10" applyFont="1" applyFill="1" applyBorder="1" applyAlignment="1">
      <alignment horizontal="center" vertical="center" wrapText="1"/>
    </xf>
    <xf numFmtId="9" fontId="16" fillId="40" borderId="41" xfId="10" applyFont="1" applyFill="1" applyBorder="1" applyAlignment="1">
      <alignment horizontal="center" vertical="center" wrapText="1"/>
    </xf>
    <xf numFmtId="1" fontId="16" fillId="43" borderId="46" xfId="9" applyNumberFormat="1" applyFont="1" applyFill="1" applyBorder="1" applyAlignment="1">
      <alignment horizontal="left" vertical="center"/>
    </xf>
    <xf numFmtId="1" fontId="16" fillId="42" borderId="45" xfId="9" applyNumberFormat="1" applyFont="1" applyFill="1" applyBorder="1" applyAlignment="1">
      <alignment horizontal="left" vertical="center"/>
    </xf>
    <xf numFmtId="4" fontId="16" fillId="43" borderId="46" xfId="9" applyNumberFormat="1" applyFont="1" applyFill="1" applyBorder="1" applyAlignment="1">
      <alignment horizontal="center" vertical="center"/>
    </xf>
    <xf numFmtId="4" fontId="16" fillId="44" borderId="47" xfId="9" applyNumberFormat="1" applyFont="1" applyFill="1" applyBorder="1" applyAlignment="1">
      <alignment horizontal="center" vertical="center"/>
    </xf>
    <xf numFmtId="4" fontId="16" fillId="42" borderId="45" xfId="9" applyNumberFormat="1" applyFont="1" applyFill="1" applyBorder="1" applyAlignment="1">
      <alignment horizontal="center" vertical="center"/>
    </xf>
    <xf numFmtId="10" fontId="8" fillId="0" borderId="50" xfId="10" applyNumberFormat="1" applyFont="1" applyBorder="1" applyAlignment="1">
      <alignment horizontal="center" vertical="center" wrapText="1"/>
    </xf>
    <xf numFmtId="10" fontId="8" fillId="0" borderId="44" xfId="10" applyNumberFormat="1" applyFont="1" applyBorder="1" applyAlignment="1">
      <alignment horizontal="center" vertical="center" wrapText="1"/>
    </xf>
    <xf numFmtId="0" fontId="8" fillId="0" borderId="50" xfId="11" applyNumberFormat="1" applyFont="1" applyBorder="1" applyAlignment="1">
      <alignment horizontal="left" vertical="center"/>
    </xf>
    <xf numFmtId="0" fontId="8" fillId="0" borderId="44" xfId="11" applyNumberFormat="1" applyFont="1" applyBorder="1" applyAlignment="1">
      <alignment horizontal="left" vertical="center"/>
    </xf>
    <xf numFmtId="0" fontId="8" fillId="0" borderId="61" xfId="11" applyNumberFormat="1" applyFont="1" applyBorder="1" applyAlignment="1">
      <alignment horizontal="left" vertical="center"/>
    </xf>
    <xf numFmtId="164" fontId="13" fillId="0" borderId="50" xfId="9" applyNumberFormat="1" applyFont="1" applyBorder="1" applyAlignment="1">
      <alignment horizontal="center" vertical="center"/>
    </xf>
    <xf numFmtId="164" fontId="13" fillId="0" borderId="61" xfId="9" applyNumberFormat="1" applyFont="1" applyBorder="1" applyAlignment="1">
      <alignment horizontal="center" vertical="center"/>
    </xf>
    <xf numFmtId="0" fontId="17" fillId="0" borderId="50" xfId="12" applyFont="1" applyBorder="1" applyAlignment="1">
      <alignment horizontal="center" vertical="center" wrapText="1"/>
    </xf>
    <xf numFmtId="0" fontId="17" fillId="0" borderId="61" xfId="12" applyFont="1" applyBorder="1" applyAlignment="1">
      <alignment horizontal="center" vertical="center" wrapText="1"/>
    </xf>
    <xf numFmtId="43" fontId="8" fillId="0" borderId="50" xfId="11" applyFont="1" applyBorder="1" applyAlignment="1">
      <alignment horizontal="center" vertical="center" wrapText="1"/>
    </xf>
    <xf numFmtId="43" fontId="8" fillId="0" borderId="61" xfId="11" applyFont="1" applyBorder="1" applyAlignment="1">
      <alignment horizontal="center" vertical="center" wrapText="1"/>
    </xf>
    <xf numFmtId="0" fontId="8" fillId="0" borderId="43" xfId="9" applyFont="1" applyBorder="1" applyAlignment="1">
      <alignment horizontal="center" vertical="center" wrapText="1"/>
    </xf>
    <xf numFmtId="4" fontId="8" fillId="56" borderId="62" xfId="9" applyNumberFormat="1" applyFont="1" applyFill="1" applyBorder="1" applyAlignment="1">
      <alignment horizontal="right" vertical="center" wrapText="1"/>
    </xf>
    <xf numFmtId="4" fontId="8" fillId="57" borderId="63" xfId="9" applyNumberFormat="1" applyFont="1" applyFill="1" applyBorder="1" applyAlignment="1">
      <alignment horizontal="right" vertical="center" wrapText="1"/>
    </xf>
    <xf numFmtId="164" fontId="13" fillId="46" borderId="49" xfId="9" applyNumberFormat="1" applyFont="1" applyFill="1" applyBorder="1" applyAlignment="1">
      <alignment horizontal="center" vertical="center"/>
    </xf>
    <xf numFmtId="43" fontId="8" fillId="56" borderId="62" xfId="9" applyNumberFormat="1" applyFont="1" applyFill="1" applyBorder="1" applyAlignment="1">
      <alignment horizontal="center" vertical="center" wrapText="1"/>
    </xf>
    <xf numFmtId="43" fontId="8" fillId="57" borderId="63" xfId="9" applyNumberFormat="1" applyFont="1" applyFill="1" applyBorder="1" applyAlignment="1">
      <alignment horizontal="center" vertical="center" wrapText="1"/>
    </xf>
    <xf numFmtId="4" fontId="13" fillId="56" borderId="62" xfId="9" applyNumberFormat="1" applyFont="1" applyFill="1" applyBorder="1" applyAlignment="1">
      <alignment horizontal="center" vertical="center" wrapText="1"/>
    </xf>
    <xf numFmtId="4" fontId="13" fillId="57" borderId="63" xfId="9" applyNumberFormat="1" applyFont="1" applyFill="1" applyBorder="1" applyAlignment="1">
      <alignment horizontal="center" vertical="center" wrapText="1"/>
    </xf>
    <xf numFmtId="10" fontId="8" fillId="0" borderId="57" xfId="10" applyNumberFormat="1" applyFont="1" applyBorder="1" applyAlignment="1">
      <alignment horizontal="center" vertical="center" wrapText="1"/>
    </xf>
    <xf numFmtId="10" fontId="8" fillId="0" borderId="37" xfId="10" applyNumberFormat="1" applyFont="1" applyBorder="1" applyAlignment="1">
      <alignment horizontal="center" vertical="center" wrapText="1"/>
    </xf>
    <xf numFmtId="49" fontId="13" fillId="0" borderId="50" xfId="9" applyNumberFormat="1" applyFont="1" applyBorder="1" applyAlignment="1">
      <alignment horizontal="left" vertical="center" wrapText="1"/>
    </xf>
    <xf numFmtId="49" fontId="13" fillId="0" borderId="44" xfId="9" applyNumberFormat="1" applyFont="1" applyBorder="1" applyAlignment="1">
      <alignment horizontal="left" vertical="center" wrapText="1"/>
    </xf>
    <xf numFmtId="49" fontId="13" fillId="0" borderId="61" xfId="9" applyNumberFormat="1" applyFont="1" applyBorder="1" applyAlignment="1">
      <alignment horizontal="left" vertical="center" wrapText="1"/>
    </xf>
    <xf numFmtId="164" fontId="8" fillId="0" borderId="50" xfId="9" applyNumberFormat="1" applyFont="1" applyBorder="1" applyAlignment="1">
      <alignment horizontal="center" vertical="center"/>
    </xf>
    <xf numFmtId="164" fontId="8" fillId="0" borderId="61" xfId="9" applyNumberFormat="1" applyFont="1" applyBorder="1" applyAlignment="1">
      <alignment horizontal="center" vertical="center"/>
    </xf>
    <xf numFmtId="0" fontId="13" fillId="0" borderId="50" xfId="11" applyNumberFormat="1" applyFont="1" applyBorder="1" applyAlignment="1">
      <alignment horizontal="left" vertical="center"/>
    </xf>
    <xf numFmtId="0" fontId="13" fillId="0" borderId="44" xfId="11" applyNumberFormat="1" applyFont="1" applyBorder="1" applyAlignment="1">
      <alignment horizontal="left" vertical="center"/>
    </xf>
    <xf numFmtId="0" fontId="13" fillId="0" borderId="61" xfId="11" applyNumberFormat="1" applyFont="1" applyBorder="1" applyAlignment="1">
      <alignment horizontal="left" vertical="center"/>
    </xf>
    <xf numFmtId="0" fontId="13" fillId="46" borderId="49" xfId="9" applyFont="1" applyFill="1" applyBorder="1" applyAlignment="1">
      <alignment horizontal="center" vertical="center" wrapText="1"/>
    </xf>
    <xf numFmtId="43" fontId="13" fillId="56" borderId="62" xfId="9" applyNumberFormat="1" applyFont="1" applyFill="1" applyBorder="1" applyAlignment="1">
      <alignment horizontal="center" vertical="center" wrapText="1"/>
    </xf>
    <xf numFmtId="43" fontId="13" fillId="57" borderId="63" xfId="9" applyNumberFormat="1" applyFont="1" applyFill="1" applyBorder="1" applyAlignment="1">
      <alignment horizontal="center" vertical="center" wrapText="1"/>
    </xf>
    <xf numFmtId="4" fontId="8" fillId="56" borderId="62" xfId="9" applyNumberFormat="1" applyFont="1" applyFill="1" applyBorder="1" applyAlignment="1">
      <alignment horizontal="center" vertical="center" wrapText="1"/>
    </xf>
    <xf numFmtId="4" fontId="8" fillId="57" borderId="63" xfId="9" applyNumberFormat="1" applyFont="1" applyFill="1" applyBorder="1" applyAlignment="1">
      <alignment horizontal="center" vertical="center" wrapText="1"/>
    </xf>
    <xf numFmtId="49" fontId="8" fillId="0" borderId="50" xfId="9" applyNumberFormat="1" applyFont="1" applyBorder="1" applyAlignment="1">
      <alignment horizontal="left" vertical="center" wrapText="1"/>
    </xf>
    <xf numFmtId="49" fontId="8" fillId="0" borderId="44" xfId="9" applyNumberFormat="1" applyFont="1" applyBorder="1" applyAlignment="1">
      <alignment horizontal="left" vertical="center" wrapText="1"/>
    </xf>
    <xf numFmtId="49" fontId="8" fillId="0" borderId="61" xfId="9" applyNumberFormat="1" applyFont="1" applyBorder="1" applyAlignment="1">
      <alignment horizontal="left" vertical="center" wrapText="1"/>
    </xf>
    <xf numFmtId="0" fontId="8" fillId="0" borderId="50" xfId="8" applyFont="1" applyBorder="1" applyAlignment="1">
      <alignment horizontal="center"/>
    </xf>
    <xf numFmtId="0" fontId="8" fillId="0" borderId="44" xfId="8" applyFont="1" applyBorder="1" applyAlignment="1">
      <alignment horizontal="center"/>
    </xf>
    <xf numFmtId="164" fontId="13" fillId="56" borderId="62" xfId="9" applyNumberFormat="1" applyFont="1" applyFill="1" applyBorder="1" applyAlignment="1">
      <alignment horizontal="center" vertical="center"/>
    </xf>
    <xf numFmtId="164" fontId="13" fillId="57" borderId="63" xfId="9" applyNumberFormat="1" applyFont="1" applyFill="1" applyBorder="1" applyAlignment="1">
      <alignment horizontal="center" vertical="center"/>
    </xf>
    <xf numFmtId="0" fontId="13" fillId="56" borderId="62" xfId="9" applyFont="1" applyFill="1" applyBorder="1" applyAlignment="1">
      <alignment horizontal="center" vertical="center" wrapText="1"/>
    </xf>
    <xf numFmtId="0" fontId="13" fillId="57" borderId="63" xfId="9" applyFont="1" applyFill="1" applyBorder="1" applyAlignment="1">
      <alignment horizontal="center" vertical="center" wrapText="1"/>
    </xf>
    <xf numFmtId="0" fontId="24" fillId="66" borderId="72" xfId="9" applyFont="1" applyFill="1" applyBorder="1" applyAlignment="1">
      <alignment horizontal="center" vertical="center" wrapText="1"/>
    </xf>
    <xf numFmtId="0" fontId="24" fillId="67" borderId="73" xfId="9" applyFont="1" applyFill="1" applyBorder="1" applyAlignment="1">
      <alignment horizontal="center" vertical="center" wrapText="1"/>
    </xf>
    <xf numFmtId="0" fontId="16" fillId="43" borderId="46" xfId="9" applyFont="1" applyFill="1" applyBorder="1" applyAlignment="1">
      <alignment horizontal="center" vertical="center" wrapText="1"/>
    </xf>
    <xf numFmtId="0" fontId="16" fillId="42" borderId="45" xfId="9" applyFont="1" applyFill="1" applyBorder="1" applyAlignment="1">
      <alignment horizontal="center" vertical="center" wrapText="1"/>
    </xf>
    <xf numFmtId="0" fontId="16" fillId="68" borderId="74" xfId="9" applyFont="1" applyFill="1" applyBorder="1" applyAlignment="1">
      <alignment horizontal="center" vertical="center" wrapText="1"/>
    </xf>
    <xf numFmtId="0" fontId="16" fillId="69" borderId="75" xfId="9" applyFont="1" applyFill="1" applyBorder="1" applyAlignment="1">
      <alignment horizontal="center" vertical="center" wrapText="1"/>
    </xf>
    <xf numFmtId="4" fontId="16" fillId="61" borderId="67" xfId="9" applyNumberFormat="1" applyFont="1" applyFill="1" applyBorder="1" applyAlignment="1">
      <alignment horizontal="center" vertical="center"/>
    </xf>
    <xf numFmtId="4" fontId="16" fillId="62" borderId="68" xfId="9" applyNumberFormat="1" applyFont="1" applyFill="1" applyBorder="1" applyAlignment="1">
      <alignment horizontal="center" vertical="center"/>
    </xf>
    <xf numFmtId="0" fontId="24" fillId="55" borderId="60" xfId="9" applyFont="1" applyFill="1" applyBorder="1" applyAlignment="1">
      <alignment horizontal="center" vertical="center" wrapText="1"/>
    </xf>
    <xf numFmtId="43" fontId="24" fillId="54" borderId="59" xfId="9" applyNumberFormat="1" applyFont="1" applyFill="1" applyBorder="1" applyAlignment="1">
      <alignment horizontal="center" vertical="center" wrapText="1"/>
    </xf>
    <xf numFmtId="43" fontId="24" fillId="63" borderId="69" xfId="9" applyNumberFormat="1" applyFont="1" applyFill="1" applyBorder="1" applyAlignment="1">
      <alignment horizontal="center" vertical="center" wrapText="1"/>
    </xf>
    <xf numFmtId="0" fontId="24" fillId="54" borderId="59" xfId="9" applyFont="1" applyFill="1" applyBorder="1" applyAlignment="1">
      <alignment horizontal="center" vertical="center" wrapText="1"/>
    </xf>
    <xf numFmtId="0" fontId="24" fillId="63" borderId="69" xfId="9" applyFont="1" applyFill="1" applyBorder="1" applyAlignment="1">
      <alignment horizontal="center" vertical="center" wrapText="1"/>
    </xf>
    <xf numFmtId="0" fontId="23" fillId="47" borderId="51" xfId="9" applyFont="1" applyFill="1" applyBorder="1" applyAlignment="1">
      <alignment horizontal="center" vertical="center"/>
    </xf>
    <xf numFmtId="0" fontId="23" fillId="64" borderId="70" xfId="9" applyFont="1" applyFill="1" applyBorder="1" applyAlignment="1">
      <alignment horizontal="center" vertical="center"/>
    </xf>
    <xf numFmtId="0" fontId="23" fillId="65" borderId="71" xfId="9" applyFont="1" applyFill="1" applyBorder="1" applyAlignment="1">
      <alignment horizontal="center" vertical="center"/>
    </xf>
    <xf numFmtId="0" fontId="23" fillId="49" borderId="53" xfId="9" applyFont="1" applyFill="1" applyBorder="1" applyAlignment="1">
      <alignment horizontal="center" vertical="center"/>
    </xf>
    <xf numFmtId="0" fontId="23" fillId="45" borderId="48" xfId="9" applyFont="1" applyFill="1" applyBorder="1" applyAlignment="1">
      <alignment horizontal="center" vertical="center"/>
    </xf>
    <xf numFmtId="0" fontId="23" fillId="52" borderId="56" xfId="9" applyFont="1" applyFill="1" applyBorder="1" applyAlignment="1">
      <alignment horizontal="center" vertical="center"/>
    </xf>
    <xf numFmtId="0" fontId="19" fillId="47" borderId="51" xfId="9" applyFont="1" applyFill="1" applyBorder="1" applyAlignment="1">
      <alignment horizontal="center" vertical="center"/>
    </xf>
    <xf numFmtId="0" fontId="19" fillId="64" borderId="70" xfId="9" applyFont="1" applyFill="1" applyBorder="1" applyAlignment="1">
      <alignment horizontal="center" vertical="center"/>
    </xf>
    <xf numFmtId="0" fontId="19" fillId="65" borderId="71" xfId="9" applyFont="1" applyFill="1" applyBorder="1" applyAlignment="1">
      <alignment horizontal="center" vertical="center"/>
    </xf>
    <xf numFmtId="0" fontId="19" fillId="48" borderId="52" xfId="9" applyFont="1" applyFill="1" applyBorder="1" applyAlignment="1">
      <alignment horizontal="center" vertical="center"/>
    </xf>
    <xf numFmtId="0" fontId="19" fillId="37" borderId="38" xfId="9" applyFont="1" applyFill="1" applyBorder="1" applyAlignment="1">
      <alignment horizontal="center" vertical="center"/>
    </xf>
    <xf numFmtId="0" fontId="19" fillId="51" borderId="55" xfId="9" applyFont="1" applyFill="1" applyBorder="1" applyAlignment="1">
      <alignment horizontal="center" vertical="center"/>
    </xf>
    <xf numFmtId="0" fontId="19" fillId="49" borderId="53" xfId="9" applyFont="1" applyFill="1" applyBorder="1" applyAlignment="1">
      <alignment horizontal="center" vertical="center"/>
    </xf>
    <xf numFmtId="0" fontId="19" fillId="45" borderId="48" xfId="9" applyFont="1" applyFill="1" applyBorder="1" applyAlignment="1">
      <alignment horizontal="center" vertical="center"/>
    </xf>
    <xf numFmtId="0" fontId="19" fillId="52" borderId="56" xfId="9" applyFont="1" applyFill="1" applyBorder="1" applyAlignment="1">
      <alignment horizontal="center" vertical="center"/>
    </xf>
    <xf numFmtId="0" fontId="6" fillId="47" borderId="51" xfId="14" applyFont="1" applyFill="1" applyBorder="1" applyAlignment="1">
      <alignment horizontal="left" vertical="center"/>
    </xf>
    <xf numFmtId="0" fontId="6" fillId="64" borderId="70" xfId="14" applyFont="1" applyFill="1" applyBorder="1" applyAlignment="1">
      <alignment horizontal="left" vertical="center"/>
    </xf>
    <xf numFmtId="0" fontId="6" fillId="65" borderId="71" xfId="14" applyFont="1" applyFill="1" applyBorder="1" applyAlignment="1">
      <alignment horizontal="left" vertical="center"/>
    </xf>
    <xf numFmtId="0" fontId="6" fillId="48" borderId="52" xfId="14" applyFont="1" applyFill="1" applyBorder="1" applyAlignment="1">
      <alignment vertical="center"/>
    </xf>
    <xf numFmtId="0" fontId="6" fillId="37" borderId="38" xfId="14" applyFont="1" applyFill="1" applyBorder="1" applyAlignment="1">
      <alignment vertical="center"/>
    </xf>
    <xf numFmtId="0" fontId="18" fillId="47" borderId="51" xfId="14" applyFont="1" applyFill="1" applyBorder="1" applyAlignment="1">
      <alignment horizontal="center" vertical="center"/>
    </xf>
    <xf numFmtId="0" fontId="18" fillId="64" borderId="70" xfId="14" applyFont="1" applyFill="1" applyBorder="1" applyAlignment="1">
      <alignment horizontal="center" vertical="center"/>
    </xf>
    <xf numFmtId="0" fontId="18" fillId="65" borderId="71" xfId="14" applyFont="1" applyFill="1" applyBorder="1" applyAlignment="1">
      <alignment horizontal="center" vertical="center"/>
    </xf>
    <xf numFmtId="0" fontId="18" fillId="64" borderId="70" xfId="9" applyFont="1" applyFill="1" applyBorder="1" applyAlignment="1">
      <alignment horizontal="center" vertical="center"/>
    </xf>
    <xf numFmtId="0" fontId="18" fillId="65" borderId="71" xfId="9" applyFont="1" applyFill="1" applyBorder="1" applyAlignment="1">
      <alignment horizontal="center" vertical="center"/>
    </xf>
    <xf numFmtId="0" fontId="18" fillId="37" borderId="38" xfId="9" applyFont="1" applyFill="1" applyBorder="1" applyAlignment="1">
      <alignment horizontal="center" vertical="center"/>
    </xf>
    <xf numFmtId="0" fontId="18" fillId="51" borderId="55" xfId="9" applyFont="1" applyFill="1" applyBorder="1" applyAlignment="1">
      <alignment horizontal="center" vertical="center"/>
    </xf>
    <xf numFmtId="0" fontId="18" fillId="45" borderId="48" xfId="9" applyFont="1" applyFill="1" applyBorder="1" applyAlignment="1">
      <alignment horizontal="center" vertical="center"/>
    </xf>
    <xf numFmtId="0" fontId="18" fillId="52" borderId="56" xfId="9" applyFont="1" applyFill="1" applyBorder="1" applyAlignment="1">
      <alignment horizontal="center" vertical="center"/>
    </xf>
    <xf numFmtId="0" fontId="21" fillId="49" borderId="53" xfId="14" applyFont="1" applyFill="1" applyBorder="1" applyAlignment="1">
      <alignment horizontal="center" vertical="center"/>
    </xf>
    <xf numFmtId="0" fontId="21" fillId="45" borderId="48" xfId="14" applyFont="1" applyFill="1" applyBorder="1" applyAlignment="1">
      <alignment horizontal="center" vertical="center"/>
    </xf>
    <xf numFmtId="0" fontId="21" fillId="52" borderId="56" xfId="14" applyFont="1" applyFill="1" applyBorder="1" applyAlignment="1">
      <alignment horizontal="center" vertical="center"/>
    </xf>
    <xf numFmtId="0" fontId="13" fillId="49" borderId="53" xfId="14" applyFont="1" applyFill="1" applyBorder="1" applyAlignment="1">
      <alignment vertical="center"/>
    </xf>
    <xf numFmtId="0" fontId="13" fillId="45" borderId="48" xfId="14" applyFont="1" applyFill="1" applyBorder="1" applyAlignment="1">
      <alignment vertical="center"/>
    </xf>
    <xf numFmtId="0" fontId="18" fillId="48" borderId="52" xfId="14" applyFont="1" applyFill="1" applyBorder="1" applyAlignment="1">
      <alignment horizontal="center" vertical="center"/>
    </xf>
    <xf numFmtId="0" fontId="18" fillId="37" borderId="38" xfId="14" applyFont="1" applyFill="1" applyBorder="1" applyAlignment="1">
      <alignment horizontal="center" vertical="center"/>
    </xf>
    <xf numFmtId="0" fontId="18" fillId="51" borderId="55" xfId="14" applyFont="1" applyFill="1" applyBorder="1" applyAlignment="1">
      <alignment horizontal="center" vertical="center"/>
    </xf>
    <xf numFmtId="0" fontId="6" fillId="47" borderId="51" xfId="14" applyFont="1" applyFill="1" applyBorder="1" applyAlignment="1">
      <alignment vertical="center"/>
    </xf>
    <xf numFmtId="0" fontId="6" fillId="64" borderId="70" xfId="14" applyFont="1" applyFill="1" applyBorder="1" applyAlignment="1">
      <alignment vertical="center"/>
    </xf>
    <xf numFmtId="0" fontId="21" fillId="48" borderId="52" xfId="14" applyFont="1" applyFill="1" applyBorder="1" applyAlignment="1">
      <alignment horizontal="center" vertical="center"/>
    </xf>
    <xf numFmtId="0" fontId="21" fillId="37" borderId="38" xfId="14" applyFont="1" applyFill="1" applyBorder="1" applyAlignment="1">
      <alignment horizontal="center" vertical="center"/>
    </xf>
    <xf numFmtId="0" fontId="21" fillId="51" borderId="55" xfId="14" applyFont="1" applyFill="1" applyBorder="1" applyAlignment="1">
      <alignment horizontal="center" vertical="center"/>
    </xf>
    <xf numFmtId="43" fontId="18" fillId="64" borderId="70" xfId="11" applyFont="1" applyFill="1" applyBorder="1" applyAlignment="1">
      <alignment horizontal="center" vertical="center"/>
    </xf>
    <xf numFmtId="43" fontId="18" fillId="65" borderId="71" xfId="11" applyFont="1" applyFill="1" applyBorder="1" applyAlignment="1">
      <alignment horizontal="center" vertical="center"/>
    </xf>
    <xf numFmtId="43" fontId="18" fillId="37" borderId="38" xfId="11" applyFont="1" applyFill="1" applyBorder="1" applyAlignment="1">
      <alignment horizontal="center" vertical="center"/>
    </xf>
    <xf numFmtId="43" fontId="18" fillId="51" borderId="55" xfId="11" applyFont="1" applyFill="1" applyBorder="1" applyAlignment="1">
      <alignment horizontal="center" vertical="center"/>
    </xf>
    <xf numFmtId="43" fontId="18" fillId="45" borderId="48" xfId="11" applyFont="1" applyFill="1" applyBorder="1" applyAlignment="1">
      <alignment horizontal="center" vertical="center"/>
    </xf>
    <xf numFmtId="43" fontId="18" fillId="52" borderId="56" xfId="11" applyFont="1" applyFill="1" applyBorder="1" applyAlignment="1">
      <alignment horizontal="center" vertical="center"/>
    </xf>
    <xf numFmtId="172" fontId="21" fillId="45" borderId="48" xfId="14" applyNumberFormat="1" applyFont="1" applyFill="1" applyBorder="1" applyAlignment="1">
      <alignment horizontal="center" vertical="center"/>
    </xf>
    <xf numFmtId="0" fontId="6" fillId="37" borderId="38" xfId="14" applyFont="1" applyFill="1" applyBorder="1" applyAlignment="1">
      <alignment horizontal="left" vertical="center"/>
    </xf>
    <xf numFmtId="0" fontId="20" fillId="45" borderId="48" xfId="14" applyFont="1" applyFill="1" applyBorder="1" applyAlignment="1">
      <alignment horizontal="center" vertical="center"/>
    </xf>
    <xf numFmtId="0" fontId="2" fillId="36" borderId="35" xfId="0" applyFont="1" applyFill="1" applyBorder="1" applyAlignment="1">
      <alignment horizontal="center" vertical="center"/>
    </xf>
    <xf numFmtId="0" fontId="2" fillId="35" borderId="34" xfId="0" applyFont="1" applyFill="1" applyBorder="1" applyAlignment="1">
      <alignment horizontal="center" vertical="center"/>
    </xf>
    <xf numFmtId="166" fontId="2" fillId="7" borderId="6" xfId="0" applyNumberFormat="1" applyFont="1" applyFill="1" applyBorder="1" applyAlignment="1">
      <alignment horizontal="center" vertical="center"/>
    </xf>
    <xf numFmtId="0" fontId="1" fillId="5" borderId="4" xfId="5" applyFont="1" applyFill="1" applyBorder="1" applyAlignment="1">
      <alignment horizontal="left" wrapText="1"/>
    </xf>
    <xf numFmtId="0" fontId="2" fillId="26" borderId="25" xfId="5" applyFont="1" applyFill="1" applyBorder="1" applyAlignment="1">
      <alignment horizontal="left" vertical="center" wrapText="1"/>
    </xf>
    <xf numFmtId="169" fontId="14" fillId="5" borderId="4" xfId="6" applyFill="1" applyBorder="1" applyAlignment="1">
      <alignment horizontal="center"/>
    </xf>
    <xf numFmtId="170" fontId="2" fillId="70" borderId="76" xfId="5" applyNumberFormat="1" applyFont="1" applyFill="1" applyBorder="1" applyAlignment="1">
      <alignment horizontal="center"/>
    </xf>
    <xf numFmtId="170" fontId="2" fillId="15" borderId="14" xfId="5" applyNumberFormat="1" applyFont="1" applyFill="1" applyBorder="1" applyAlignment="1">
      <alignment horizontal="center"/>
    </xf>
    <xf numFmtId="0" fontId="1" fillId="5" borderId="4" xfId="5" applyFont="1" applyFill="1" applyBorder="1" applyAlignment="1">
      <alignment horizontal="left" vertical="center" wrapText="1"/>
    </xf>
    <xf numFmtId="0" fontId="17" fillId="0" borderId="65" xfId="12" applyFont="1" applyBorder="1" applyAlignment="1">
      <alignment horizontal="center" vertical="center" wrapText="1"/>
    </xf>
    <xf numFmtId="0" fontId="17" fillId="0" borderId="66" xfId="12" applyFont="1" applyBorder="1" applyAlignment="1">
      <alignment horizontal="center" vertical="center" wrapText="1"/>
    </xf>
  </cellXfs>
  <cellStyles count="16">
    <cellStyle name="Moeda 4" xfId="6" xr:uid="{00000000-0005-0000-0000-000000000000}"/>
    <cellStyle name="Normal" xfId="0" builtinId="0" customBuiltin="1"/>
    <cellStyle name="Normal 2" xfId="3" xr:uid="{00000000-0005-0000-0000-000002000000}"/>
    <cellStyle name="Normal 2 2" xfId="9" xr:uid="{00000000-0005-0000-0000-000003000000}"/>
    <cellStyle name="Normal 3" xfId="2" xr:uid="{00000000-0005-0000-0000-000004000000}"/>
    <cellStyle name="Normal 3 2" xfId="4" xr:uid="{00000000-0005-0000-0000-000005000000}"/>
    <cellStyle name="Normal 3 2 2" xfId="13" xr:uid="{00000000-0005-0000-0000-000006000000}"/>
    <cellStyle name="Normal 3 3" xfId="14" xr:uid="{00000000-0005-0000-0000-000007000000}"/>
    <cellStyle name="Normal 4" xfId="1" xr:uid="{00000000-0005-0000-0000-000008000000}"/>
    <cellStyle name="Normal 4 3 6" xfId="5" xr:uid="{00000000-0005-0000-0000-000009000000}"/>
    <cellStyle name="Normal 5" xfId="8" xr:uid="{00000000-0005-0000-0000-00000A000000}"/>
    <cellStyle name="Normal_Plan1" xfId="12" xr:uid="{00000000-0005-0000-0000-00000B000000}"/>
    <cellStyle name="Porcentagem" xfId="15" builtinId="5" customBuiltin="1"/>
    <cellStyle name="Porcentagem 2" xfId="10" xr:uid="{00000000-0005-0000-0000-00000D000000}"/>
    <cellStyle name="Vírgula 2" xfId="7" xr:uid="{00000000-0005-0000-0000-00000E000000}"/>
    <cellStyle name="Vírgula 3" xfId="11" xr:uid="{00000000-0005-0000-0000-00000F000000}"/>
  </cellStyles>
  <dxfs count="8"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  <dxf>
      <fill>
        <patternFill patternType="solid">
          <bgColor rgb="FF95B3D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1381139" count="1">
        <pm:charStyle name="Normal" fontId="0" Id="1"/>
      </pm:charStyles>
      <pm:colors xmlns:pm="smNativeData" id="1601381139" count="7">
        <pm:color name="Cor 24" rgb="C2D69A"/>
        <pm:color name="Cor 25" rgb="C5D9F1"/>
        <pm:color name="Cor 26" rgb="DCE6F1"/>
        <pm:color name="Cor 27" rgb="F2DCDB"/>
        <pm:color name="Cor 28" rgb="252525"/>
        <pm:color name="Cor 29" rgb="16365C"/>
        <pm:color name="Cor 30" rgb="95B3D7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6</xdr:col>
      <xdr:colOff>82550</xdr:colOff>
      <xdr:row>9</xdr:row>
      <xdr:rowOff>37465</xdr:rowOff>
    </xdr:to>
    <xdr:pic>
      <xdr:nvPicPr>
        <xdr:cNvPr id="2" name="Imagem 3" descr="LOGO_FUNDACAO BUTANTA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3_EyNzXx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EAAAAAAAAA2wDHAQkAAAAGAAAAIAG2AYcAAAD/AAAAGwcAAJ4GAAAA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61925"/>
          <a:ext cx="1155065" cy="107569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69215</xdr:colOff>
      <xdr:row>3</xdr:row>
      <xdr:rowOff>69215</xdr:rowOff>
    </xdr:from>
    <xdr:to>
      <xdr:col>3</xdr:col>
      <xdr:colOff>748030</xdr:colOff>
      <xdr:row>8</xdr:row>
      <xdr:rowOff>207010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3_EyNzXx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OoHAAAAAAAAKwgAAAAAAABkAAAAZAAAAAEAAAAjAAAABAAAAGQAAAAXAAAAFAAAAAAAAAAAAAAA/38AAP9/AAAAAAAACQAAAAQAAAAAQAAADAAAABAAAAAAAAAAAAAAAAAAAAAAAAAAHgAAAGgAAAAAAAAAAAAAAAAAAAAAAAAAAAAAABAnAAAQJwAAAAAAAAAAAAAAAAAAAAAAAAAAAAAAAAAAAAAAAAAAAAAUAAAAAAAAAMDA/wAAAAAAZAAAADIAAAAAAAAAZAAAAAAAAAB/f38ACgAAACEAAAAwAAAALAAAAAMAAAABAAAAKgFhAAgAAAADAAAAGwMrA50BAADSBAAAfQ4AAIYIAAABAAAA"/>
            </a:ext>
          </a:extLst>
        </xdr:cNvPicPr>
      </xdr:nvPicPr>
      <xdr:blipFill>
        <a:blip xmlns:r="http://schemas.openxmlformats.org/officeDocument/2006/relationships" r:embed="rId1"/>
        <a:srcRect t="20260" b="20910"/>
        <a:stretch>
          <a:fillRect/>
        </a:stretch>
      </xdr:blipFill>
      <xdr:spPr>
        <a:xfrm>
          <a:off x="262255" y="783590"/>
          <a:ext cx="2355215" cy="138557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389890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3_EyNzXx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BwAAAN4JAACsEQAAyAQ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AoAAAAAAAAAbwP2Ah0AAAAHAAAAWAFQAeEAAAC4FQAAlS4AAAQdAAAAAAAA"/>
            </a:ext>
          </a:extLst>
        </xdr:cNvPicPr>
      </xdr:nvPicPr>
      <xdr:blipFill>
        <a:blip xmlns:r="http://schemas.openxmlformats.org/officeDocument/2006/relationships" r:embed="rId1"/>
        <a:srcRect l="70" t="25260" r="45240" b="12240"/>
        <a:stretch>
          <a:fillRect/>
        </a:stretch>
      </xdr:blipFill>
      <xdr:spPr>
        <a:xfrm>
          <a:off x="142875" y="3530600"/>
          <a:ext cx="7572375" cy="471678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3_EyNzXx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AAAADAAAABAAAAAAAAAAAAAAAAAAAAAAAAAAHgAAAGgAAAAAAAAAAAAAAAAAAAAAAAAAAAAAABAnAAAQJwAAAAAAAAAAAAAAAAAAAAAAAAAAAAAAAAAAAAAAAAAAAAAUAAAAAAAAAMDA/wAAAAAAZAAAADIAAAAAAAAAZAAAAAAAAAB/f38ACgAAACEAAAAwAAAALAAAABgAAAABAAAAjwEAAB0AAAAEAAAAtAORA4ABAAA8KgAAJhgAAIAJAAABAAAA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6865620"/>
          <a:ext cx="3925570" cy="1544320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essandro.quadros\Desktop\Semana%2015\Relat&#243;rio%20Semanal%20de%20Andamento%20do%20Projeto%20&#8211;%20SEMANA%2015\Anexo%2006%20-%20Histograma%20MOD_MOI_Equip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EST&#195;O%20E%20PADR&#213;ES\8%20COMPRAS\Chemserv01\Projetos_ISO\PETROBRAS\CENPES\5P\temp\Linhas-G-12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hanna\Desktop\02%20PETROBRAS\CUSTO%20MACA&#201;\3%20CUSTO\Fornecedores%20-%20SE%20138kV%20Maca&#233;%20-%20RJ%20LILIAN_SIM&#212;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tca3_luiz\rmorca\PROJ37\ANALI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EST&#195;O%20E%20PADR&#213;ES\8%20COMPRAS\F101%20-%20FSJ%20CENTRO%20DE%20CONVEN&#199;&#213;ES\APLICA&#199;&#195;O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EST&#195;O%20E%20PADR&#213;ES\8%20COMPRAS\Srv-0002\Comercial%20S4\PROPOSTAS%202004\S4.402.2907-61%20PROMON%202%20CITY%20GATES_S&#227;o%20Br&#225;s%20e%20Arcel\Planilhas\PIP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en5\Meus%20documentos\Silvana\Anglo%20American\Planilha%20custos\Memorial_Barro%20Alto%20rev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EST&#195;O%20E%20PADR&#213;ES\8%20COMPRAS\Sandata\proyectos\PELAMBRES\314776\EST\Capital%20Costs\175kpd%20option\Pelambres175tmpdvalorizadoJR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rodrigo.ORTENG\Meus%20documentos\Orteng\Anglo%20Gold%20Ashanti\250469\Proposta%20Consolidada\Memorial_250469_RevD2_Consolidad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essandro.quadros\Configura&#231;&#245;es%20locais\Temporary%20Internet%20Files\Content.IE5\C5IF89E3\04)%20Histograma%20Fazend&#227;o%20M.O.D%20-%20rev.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>16 - EQUIPAMENTOS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>16 - EQUIPAMENTOS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>Operador de Escavadeira CAT 320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4.8888888888888884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>Mestre de obras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93.214285714285694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2.6363636363636358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2.6363636363636358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Materiais"/>
      <sheetName val="G-Linhas"/>
      <sheetName val="G-Acidente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>Bloco de conc 19x19x39</v>
          </cell>
          <cell r="B13" t="str">
            <v>m2</v>
          </cell>
          <cell r="C13">
            <v>42.9</v>
          </cell>
          <cell r="D13">
            <v>20.45</v>
          </cell>
          <cell r="F13">
            <v>63.35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44.38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>Coluna de concreto para pórtico 230kV de barramento superior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>Execução de gabarito para locação da obra por piquetes de madeira e arame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>Guia pre fabricada e sarjeta padrão prefeitura ao longo dos pateos de acesso criados no projeto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78.739999999999981</v>
          </cell>
          <cell r="F57">
            <v>78.739999999999981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>Lastro de conc (contrapiso)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>Piso ceramico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22.494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79.09999999999998</v>
          </cell>
          <cell r="F75">
            <v>79.09999999999998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79.09999999999998</v>
          </cell>
          <cell r="F76">
            <v>79.09999999999998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>Tampa em ferro fundido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>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>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78.739999999999981</v>
          </cell>
          <cell r="F132">
            <v>78.739999999999981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"/>
      <sheetName val="ANALISE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0.40500000000000008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5.4801942249220345E-2</v>
          </cell>
          <cell r="I7">
            <v>8.8461980202969635E-4</v>
          </cell>
          <cell r="J7">
            <v>4.3684928495293651E-3</v>
          </cell>
          <cell r="K7">
            <v>0.12705166272032808</v>
          </cell>
          <cell r="L7">
            <v>0.18674535203851336</v>
          </cell>
          <cell r="M7">
            <v>3.213296686663538E-2</v>
          </cell>
          <cell r="N7">
            <v>0.21887831890514881</v>
          </cell>
        </row>
        <row r="8">
          <cell r="B8" t="str">
            <v>1/8"</v>
          </cell>
          <cell r="C8">
            <v>0.40500000000000008</v>
          </cell>
          <cell r="D8" t="str">
            <v>Std    40   40S</v>
          </cell>
          <cell r="E8">
            <v>6.8000000000000005E-2</v>
          </cell>
          <cell r="F8">
            <v>5.949999999999999E-2</v>
          </cell>
          <cell r="G8">
            <v>0.26900000000000002</v>
          </cell>
          <cell r="H8">
            <v>7.1992737249663721E-2</v>
          </cell>
          <cell r="I8">
            <v>1.0636296992186879E-3</v>
          </cell>
          <cell r="J8">
            <v>5.2524923418206812E-3</v>
          </cell>
          <cell r="K8">
            <v>0.12154885848908661</v>
          </cell>
          <cell r="L8">
            <v>0.2453254120221609</v>
          </cell>
          <cell r="M8">
            <v>2.4670538843240802E-2</v>
          </cell>
          <cell r="N8">
            <v>0.26999595086540168</v>
          </cell>
        </row>
        <row r="9">
          <cell r="B9" t="str">
            <v>1/8"</v>
          </cell>
          <cell r="C9">
            <v>0.40500000000000008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</v>
          </cell>
          <cell r="H9">
            <v>9.2519903648219423E-2</v>
          </cell>
          <cell r="I9">
            <v>1.2157693588773835E-3</v>
          </cell>
          <cell r="J9">
            <v>6.0037993030981887E-3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0.16950294982683933</v>
          </cell>
          <cell r="L10">
            <v>0.3305298523382883</v>
          </cell>
          <cell r="M10">
            <v>5.7311501769582794E-2</v>
          </cell>
          <cell r="N10">
            <v>0.38784135410787113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8.7999999999999967E-2</v>
          </cell>
          <cell r="F11">
            <v>7.6999999999999999E-2</v>
          </cell>
          <cell r="G11">
            <v>0.3640000000000001</v>
          </cell>
          <cell r="H11">
            <v>0.12495998938918759</v>
          </cell>
          <cell r="I11">
            <v>3.3121894787498077E-3</v>
          </cell>
          <cell r="J11">
            <v>1.2267368439814104E-2</v>
          </cell>
          <cell r="K11">
            <v>0.16280663377147753</v>
          </cell>
          <cell r="L11">
            <v>0.42581879859458321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3.7656106573388556E-3</v>
          </cell>
          <cell r="J12">
            <v>1.3946706138292056E-2</v>
          </cell>
          <cell r="K12">
            <v>0.15467789111569888</v>
          </cell>
          <cell r="L12">
            <v>0.53633085254399693</v>
          </cell>
          <cell r="M12">
            <v>3.1094813845288682E-2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5.8595754081388002E-3</v>
          </cell>
          <cell r="J13">
            <v>1.7361704913003859E-2</v>
          </cell>
          <cell r="K13">
            <v>0.21688850822484809</v>
          </cell>
          <cell r="L13">
            <v>0.42446991563443348</v>
          </cell>
          <cell r="M13">
            <v>0.10126679841231603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0.49300000000000016</v>
          </cell>
          <cell r="H14">
            <v>0.16695679998237598</v>
          </cell>
          <cell r="I14">
            <v>7.2905234544304136E-3</v>
          </cell>
          <cell r="J14">
            <v>2.1601550976090109E-2</v>
          </cell>
          <cell r="K14">
            <v>0.20896680358372724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0.42299999999999993</v>
          </cell>
          <cell r="H15">
            <v>0.21731653021942038</v>
          </cell>
          <cell r="I15">
            <v>8.6186920948033829E-3</v>
          </cell>
          <cell r="J15">
            <v>2.553686546608409E-2</v>
          </cell>
          <cell r="K15">
            <v>0.19914724452022928</v>
          </cell>
          <cell r="L15">
            <v>0.740536745122227</v>
          </cell>
          <cell r="M15">
            <v>6.1003508031705407E-2</v>
          </cell>
          <cell r="N15">
            <v>0.80154025315393229</v>
          </cell>
        </row>
        <row r="16">
          <cell r="B16" t="str">
            <v>1/2"</v>
          </cell>
          <cell r="C16">
            <v>0.84000000000000008</v>
          </cell>
          <cell r="D16" t="str">
            <v>10S</v>
          </cell>
          <cell r="E16">
            <v>8.3000000000000004E-2</v>
          </cell>
          <cell r="F16">
            <v>7.2625000000000023E-2</v>
          </cell>
          <cell r="G16">
            <v>0.67399999999999993</v>
          </cell>
          <cell r="H16">
            <v>0.19738940801770027</v>
          </cell>
          <cell r="I16">
            <v>1.4309202313371129E-2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0.15487947518071973</v>
          </cell>
          <cell r="N16">
            <v>0.8275117392217558</v>
          </cell>
        </row>
        <row r="17">
          <cell r="B17" t="str">
            <v>1/2"</v>
          </cell>
          <cell r="C17">
            <v>0.84000000000000008</v>
          </cell>
          <cell r="D17" t="str">
            <v>Std    40   40S</v>
          </cell>
          <cell r="E17">
            <v>0.10900000000000001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1.7091841239918883E-2</v>
          </cell>
          <cell r="J17">
            <v>4.0694860095044944E-2</v>
          </cell>
          <cell r="K17">
            <v>0.26130489853808714</v>
          </cell>
          <cell r="L17">
            <v>0.85299718556963433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0.84000000000000008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0.32003718521384567</v>
          </cell>
          <cell r="I18">
            <v>2.0076652712131274E-2</v>
          </cell>
          <cell r="J18">
            <v>4.7801554076503043E-2</v>
          </cell>
          <cell r="K18">
            <v>0.25046406927940784</v>
          </cell>
          <cell r="L18">
            <v>1.0905718732810934</v>
          </cell>
          <cell r="M18">
            <v>0.1016387606278462</v>
          </cell>
          <cell r="N18">
            <v>1.1922106339089396</v>
          </cell>
        </row>
        <row r="19">
          <cell r="B19" t="str">
            <v>1/2"</v>
          </cell>
          <cell r="C19">
            <v>0.84000000000000008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0.46600000000000003</v>
          </cell>
          <cell r="H19">
            <v>0.38362302052250319</v>
          </cell>
          <cell r="I19">
            <v>2.2124402745328928E-2</v>
          </cell>
          <cell r="J19">
            <v>5.2677149393640314E-2</v>
          </cell>
          <cell r="K19">
            <v>0.24015047366182732</v>
          </cell>
          <cell r="L19">
            <v>1.3072495805305495</v>
          </cell>
          <cell r="M19">
            <v>7.4036504927278479E-2</v>
          </cell>
          <cell r="N19">
            <v>1.3812860854578279</v>
          </cell>
        </row>
        <row r="20">
          <cell r="B20" t="str">
            <v>1/2"</v>
          </cell>
          <cell r="C20">
            <v>0.84000000000000008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5.7717251638838826E-2</v>
          </cell>
          <cell r="K20">
            <v>0.21924643668712157</v>
          </cell>
          <cell r="L20">
            <v>1.7184768912308137</v>
          </cell>
          <cell r="M20">
            <v>2.1650860252085621E-2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0.92000000000000015</v>
          </cell>
          <cell r="H21">
            <v>0.20114046964608648</v>
          </cell>
          <cell r="I21">
            <v>2.4500166330828629E-2</v>
          </cell>
          <cell r="J21">
            <v>4.6666983487292611E-2</v>
          </cell>
          <cell r="K21">
            <v>0.34900752140892322</v>
          </cell>
          <cell r="L21">
            <v>0.68541453590150325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7.2625000000000023E-2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5.6551731758435322E-2</v>
          </cell>
          <cell r="K22">
            <v>0.34314319168533708</v>
          </cell>
          <cell r="L22">
            <v>0.8592277401950883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0.11300000000000002</v>
          </cell>
          <cell r="F23">
            <v>9.8874999999999991E-2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0.2314880084800966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8.5307847746167342E-2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0.21800000000000003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5.2689430595681125E-2</v>
          </cell>
          <cell r="J25">
            <v>0.10036082018224976</v>
          </cell>
          <cell r="K25">
            <v>0.30408633642437799</v>
          </cell>
          <cell r="L25">
            <v>1.9417063157152836</v>
          </cell>
          <cell r="M25">
            <v>0.12853186746654152</v>
          </cell>
          <cell r="N25">
            <v>2.0702381831818246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0.11033238498407365</v>
          </cell>
          <cell r="K26">
            <v>0.28403960991382882</v>
          </cell>
          <cell r="L26">
            <v>2.4465739379427709</v>
          </cell>
          <cell r="M26">
            <v>6.4217520685969851E-2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0.44253884010332917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0.10900000000000001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0.41028659746003465</v>
          </cell>
          <cell r="N28">
            <v>1.8175569200277215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0.95700000000000007</v>
          </cell>
          <cell r="H30">
            <v>0.63882401655156285</v>
          </cell>
          <cell r="I30">
            <v>0.10560854979725676</v>
          </cell>
          <cell r="J30">
            <v>0.16062136851293807</v>
          </cell>
          <cell r="K30">
            <v>0.40659208674050706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0.81499999999999984</v>
          </cell>
          <cell r="H31">
            <v>0.83644904401828213</v>
          </cell>
          <cell r="I31">
            <v>0.12512493527534732</v>
          </cell>
          <cell r="J31">
            <v>0.19030408406896929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3.6677412336910642</v>
          </cell>
          <cell r="M32">
            <v>0.12232851960992304</v>
          </cell>
          <cell r="N32">
            <v>3.7900697533009864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0.10374709921727746</v>
          </cell>
          <cell r="J33">
            <v>0.12499650508105713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0.10900000000000001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1.8098476536504833</v>
          </cell>
          <cell r="M34">
            <v>0.7089320259702957</v>
          </cell>
          <cell r="N34">
            <v>2.5187796796207782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0.19470962948418816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2.9273937767650446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0.24179045665993279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3.7736606623237767</v>
          </cell>
          <cell r="M37">
            <v>0.45876476371892067</v>
          </cell>
          <cell r="N37">
            <v>4.2324254260426972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0.89599999999999969</v>
          </cell>
          <cell r="H38">
            <v>1.5337129671119225</v>
          </cell>
          <cell r="I38">
            <v>0.34109929759865865</v>
          </cell>
          <cell r="J38">
            <v>0.41096300915501038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0.37471346375692233</v>
          </cell>
          <cell r="I39">
            <v>0.15791596342290953</v>
          </cell>
          <cell r="J39">
            <v>0.16622732991885211</v>
          </cell>
          <cell r="K39">
            <v>0.64917736405392334</v>
          </cell>
          <cell r="L39">
            <v>1.2768890085068605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0.10900000000000001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0.24681909884001202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1.61</v>
          </cell>
          <cell r="H41">
            <v>0.79945679052226293</v>
          </cell>
          <cell r="I41">
            <v>0.3098944350311329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3.6080045110012686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0.39120682518826894</v>
          </cell>
          <cell r="J42">
            <v>0.41179665809291482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4.4069510521929036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1.3380000000000001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1.1000000000000001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0.41253371291609237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0.31488567962943126</v>
          </cell>
          <cell r="J45">
            <v>0.2651668881089948</v>
          </cell>
          <cell r="K45">
            <v>0.81703159363637812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0.10900000000000001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0.49919454058521656</v>
          </cell>
          <cell r="J46">
            <v>0.42037434996649808</v>
          </cell>
          <cell r="K46">
            <v>0.80207831600162327</v>
          </cell>
          <cell r="L46">
            <v>2.644174586184393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0.66574707954528245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0.21800000000000003</v>
          </cell>
          <cell r="F48">
            <v>0.19075</v>
          </cell>
          <cell r="G48">
            <v>1.9390000000000001</v>
          </cell>
          <cell r="H48">
            <v>1.4772585471269135</v>
          </cell>
          <cell r="I48">
            <v>0.86792134215314332</v>
          </cell>
          <cell r="J48">
            <v>0.73088113023422596</v>
          </cell>
          <cell r="K48">
            <v>0.76649959230256604</v>
          </cell>
          <cell r="L48">
            <v>5.0339669747570497</v>
          </cell>
          <cell r="M48">
            <v>1.2818278212054579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0.97879763658957031</v>
          </cell>
          <cell r="K49">
            <v>0.72858364310489443</v>
          </cell>
          <cell r="L49">
            <v>7.4614210320107137</v>
          </cell>
          <cell r="M49">
            <v>0.97259800499480031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0.43600000000000005</v>
          </cell>
          <cell r="F50">
            <v>0.38150000000000001</v>
          </cell>
          <cell r="G50">
            <v>1.5029999999999999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9.8205848039273747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7.2625000000000023E-2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0.98755715024498714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0.10500000000000001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0.68678572950473693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1.0640374938273771</v>
          </cell>
          <cell r="K53">
            <v>0.94741708080443643</v>
          </cell>
          <cell r="L53">
            <v>5.8067912675603255</v>
          </cell>
          <cell r="M53">
            <v>2.0783383678691703</v>
          </cell>
          <cell r="N53">
            <v>7.885129635429494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0.24149999999999999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1.3385981392547075</v>
          </cell>
          <cell r="K54">
            <v>0.92405201422863636</v>
          </cell>
          <cell r="L54">
            <v>7.679254924654586</v>
          </cell>
          <cell r="M54">
            <v>1.8398079656915567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0.89377185287969296</v>
          </cell>
          <cell r="L55">
            <v>10.036331548733449</v>
          </cell>
          <cell r="M55">
            <v>1.5395434275923392</v>
          </cell>
          <cell r="N55">
            <v>11.575874976325789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0.48299999999999998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0.84417363439046122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7.2625000000000023E-2</v>
          </cell>
          <cell r="G57">
            <v>3.3340000000000001</v>
          </cell>
          <cell r="H57">
            <v>0.89099023407725486</v>
          </cell>
          <cell r="I57">
            <v>1.3011551381115756</v>
          </cell>
          <cell r="J57">
            <v>0.74351722177804302</v>
          </cell>
          <cell r="K57">
            <v>1.2084482818888027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0.10500000000000001</v>
          </cell>
          <cell r="G58">
            <v>3.26</v>
          </cell>
          <cell r="H58">
            <v>1.2742299802960206</v>
          </cell>
          <cell r="I58">
            <v>1.8219577373262652</v>
          </cell>
          <cell r="J58">
            <v>1.0411187070435803</v>
          </cell>
          <cell r="K58">
            <v>1.1957633545145965</v>
          </cell>
          <cell r="L58">
            <v>4.3421184812440412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0.21600000000000003</v>
          </cell>
          <cell r="F59">
            <v>0.18900000000000003</v>
          </cell>
          <cell r="G59">
            <v>3.0680000000000001</v>
          </cell>
          <cell r="H59">
            <v>2.228469899267997</v>
          </cell>
          <cell r="I59">
            <v>3.0171565951975321</v>
          </cell>
          <cell r="J59">
            <v>1.7240894829700182</v>
          </cell>
          <cell r="K59">
            <v>1.1635781022346543</v>
          </cell>
          <cell r="L59">
            <v>7.5938256705117633</v>
          </cell>
          <cell r="M59">
            <v>3.20911134463068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3.0159289474462008</v>
          </cell>
          <cell r="I60">
            <v>3.894318253389907</v>
          </cell>
          <cell r="J60">
            <v>2.2253247162228043</v>
          </cell>
          <cell r="K60">
            <v>1.1363318177363513</v>
          </cell>
          <cell r="L60">
            <v>10.277203505903053</v>
          </cell>
          <cell r="M60">
            <v>2.8672797732432547</v>
          </cell>
          <cell r="N60">
            <v>13.144483279146309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3.4242911125178241</v>
          </cell>
          <cell r="K62">
            <v>1.0470195795685959</v>
          </cell>
          <cell r="L62">
            <v>18.627431354449289</v>
          </cell>
          <cell r="M62">
            <v>1.8035564804348168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7.2625000000000023E-2</v>
          </cell>
          <cell r="G63">
            <v>3.8340000000000001</v>
          </cell>
          <cell r="H63">
            <v>1.0213663292012305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0.10500000000000001</v>
          </cell>
          <cell r="G64">
            <v>3.76</v>
          </cell>
          <cell r="H64">
            <v>1.4627255395114085</v>
          </cell>
          <cell r="I64">
            <v>2.7551898262236878</v>
          </cell>
          <cell r="J64">
            <v>1.3775949131118439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0.22600000000000003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9.1309099198633881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3.858211662876124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2.7280000000000002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22.90428959343085</v>
          </cell>
          <cell r="M67">
            <v>2.5372473479191342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7.2625000000000023E-2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3.9247248484402406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0.10500000000000001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0.23700000000000002</v>
          </cell>
          <cell r="F70">
            <v>0.207375</v>
          </cell>
          <cell r="G70">
            <v>4.0259999999999998</v>
          </cell>
          <cell r="H70">
            <v>3.174048447294032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10.816018015960983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4.4074377230933806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15.018966033062576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3.4380000000000002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4.0298215962057835</v>
          </cell>
          <cell r="N73">
            <v>26.591912429151009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8.1013003740356826</v>
          </cell>
          <cell r="I74">
            <v>15.283662145344127</v>
          </cell>
          <cell r="J74">
            <v>6.7927387312640564</v>
          </cell>
          <cell r="K74">
            <v>1.3735242990205887</v>
          </cell>
          <cell r="L74">
            <v>27.606324305787851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0.10900000000000001</v>
          </cell>
          <cell r="F75">
            <v>9.5375000000000001E-2</v>
          </cell>
          <cell r="G75">
            <v>5.3449999999999998</v>
          </cell>
          <cell r="H75">
            <v>1.8676328502619808</v>
          </cell>
          <cell r="I75">
            <v>6.9471265943996876</v>
          </cell>
          <cell r="J75">
            <v>2.4976187648390038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0.11724999999999999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3.0290723209288335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0.22575000000000003</v>
          </cell>
          <cell r="G77">
            <v>5.0469999999999997</v>
          </cell>
          <cell r="H77">
            <v>4.2998664490418141</v>
          </cell>
          <cell r="I77">
            <v>15.162183160294877</v>
          </cell>
          <cell r="J77">
            <v>5.4510814885115497</v>
          </cell>
          <cell r="K77">
            <v>1.8778175164269819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6.1119685075589434</v>
          </cell>
          <cell r="I78">
            <v>20.670653808686374</v>
          </cell>
          <cell r="J78">
            <v>7.43147719169023</v>
          </cell>
          <cell r="K78">
            <v>1.8390204253895608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7.9529418025625587</v>
          </cell>
          <cell r="I79">
            <v>25.73171238454168</v>
          </cell>
          <cell r="J79">
            <v>9.2510200915123768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9.6957403271414968</v>
          </cell>
          <cell r="I80">
            <v>30.025852270852106</v>
          </cell>
          <cell r="J80">
            <v>10.794841729589107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11.340364081295752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38.643890995243275</v>
          </cell>
          <cell r="M81">
            <v>5.6281766481601281</v>
          </cell>
          <cell r="N81">
            <v>44.272067643403403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0.10900000000000001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7.6034605487985427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0.11724999999999999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9.3115103606389891</v>
          </cell>
          <cell r="M83">
            <v>13.77775628123084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6.0650000000000004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12.541101583463597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0.43200000000000005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5.5010000000000003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10.317093470320319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54.584080266690577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0.8640000000000001</v>
          </cell>
          <cell r="F88">
            <v>0.75600000000000001</v>
          </cell>
          <cell r="G88">
            <v>4.8970000000000002</v>
          </cell>
          <cell r="H88">
            <v>15.637289999613808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0.10900000000000001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9.9372421782640288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3.9414295768231273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13.430977510095731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13.384804943710217</v>
          </cell>
          <cell r="K91">
            <v>2.9623285815385167</v>
          </cell>
          <cell r="L91">
            <v>22.414473792171368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8.070999999999998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21.7164432252676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7.8129999999999988</v>
          </cell>
          <cell r="H94">
            <v>10.483224508060935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20.811803842142091</v>
          </cell>
          <cell r="N94">
            <v>56.534870779326475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</v>
          </cell>
          <cell r="J95">
            <v>24.513902254637404</v>
          </cell>
          <cell r="K95">
            <v>2.8780554416133128</v>
          </cell>
          <cell r="L95">
            <v>43.490770044511606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14.963330410824501</v>
          </cell>
          <cell r="I96">
            <v>121.32394176113586</v>
          </cell>
          <cell r="J96">
            <v>28.133087944611209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60.777090573962447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7.0010000000000003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84.627540693693163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0.79274999999999995</v>
          </cell>
          <cell r="G100">
            <v>6.8129999999999997</v>
          </cell>
          <cell r="H100">
            <v>21.970458045912011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74.867436332324473</v>
          </cell>
          <cell r="M100">
            <v>15.825259970149723</v>
          </cell>
          <cell r="N100">
            <v>90.692696302474204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0.11724999999999999</v>
          </cell>
          <cell r="G101">
            <v>10.481999999999999</v>
          </cell>
          <cell r="H101">
            <v>4.4690537798082444</v>
          </cell>
          <cell r="I101">
            <v>62.967522018600363</v>
          </cell>
          <cell r="J101">
            <v>11.714887817414022</v>
          </cell>
          <cell r="K101">
            <v>3.7536217843570743</v>
          </cell>
          <cell r="L101">
            <v>15.228931441772266</v>
          </cell>
          <cell r="M101">
            <v>37.459535344165197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3.742817287819431</v>
          </cell>
          <cell r="L102">
            <v>18.69728422202849</v>
          </cell>
          <cell r="M102">
            <v>37.017706964514737</v>
          </cell>
          <cell r="N102">
            <v>55.714991186543216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8.2466807156732056</v>
          </cell>
          <cell r="I103">
            <v>113.71399580596258</v>
          </cell>
          <cell r="J103">
            <v>21.156092242969784</v>
          </cell>
          <cell r="K103">
            <v>3.7133626943782367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0.31937500000000002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39.432581481331923</v>
          </cell>
          <cell r="K106">
            <v>3.6282313184249975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244.84360408778596</v>
          </cell>
          <cell r="J107">
            <v>45.552298434936922</v>
          </cell>
          <cell r="K107">
            <v>3.597156828663437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255.72706093443799</v>
          </cell>
          <cell r="J108">
            <v>47.577127615709387</v>
          </cell>
          <cell r="K108">
            <v>3.5865416838508928</v>
          </cell>
          <cell r="L108">
            <v>67.745237953950777</v>
          </cell>
          <cell r="M108">
            <v>30.769559992295328</v>
          </cell>
          <cell r="N108">
            <v>98.514797946246091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77.110885625141179</v>
          </cell>
          <cell r="M109">
            <v>29.576483855837957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80.290652389867603</v>
          </cell>
          <cell r="M110">
            <v>29.1714180259365</v>
          </cell>
          <cell r="N110">
            <v>109.46207041580408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0.84299999999999975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89.407399038649402</v>
          </cell>
          <cell r="M111">
            <v>28.010049026091689</v>
          </cell>
          <cell r="N111">
            <v>117.41744806474112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27.615893178680569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30.630528372500478</v>
          </cell>
          <cell r="I113">
            <v>367.80564147291602</v>
          </cell>
          <cell r="J113">
            <v>68.428956553100647</v>
          </cell>
          <cell r="K113">
            <v>3.465229068907278</v>
          </cell>
          <cell r="L113">
            <v>104.37784810682788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399.30766268053401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4.4498518233756963</v>
          </cell>
          <cell r="L115">
            <v>22.230072927182679</v>
          </cell>
          <cell r="M115">
            <v>52.591706969479283</v>
          </cell>
          <cell r="N115">
            <v>74.821779896661951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9.8174770424681057</v>
          </cell>
          <cell r="I117">
            <v>191.82429752509944</v>
          </cell>
          <cell r="J117">
            <v>30.090085886290108</v>
          </cell>
          <cell r="K117">
            <v>4.42030117752173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12.876131650003121</v>
          </cell>
          <cell r="I118">
            <v>248.4534906240284</v>
          </cell>
          <cell r="J118">
            <v>38.973096568475043</v>
          </cell>
          <cell r="K118">
            <v>4.3926828362630514</v>
          </cell>
          <cell r="L118">
            <v>43.877235718014816</v>
          </cell>
          <cell r="M118">
            <v>49.834106613959264</v>
          </cell>
          <cell r="N118">
            <v>93.71134233197408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279.33502525999802</v>
          </cell>
          <cell r="J119">
            <v>43.817258864313409</v>
          </cell>
          <cell r="K119">
            <v>4.3772315737232814</v>
          </cell>
          <cell r="L119">
            <v>49.679841166230574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47.091554616636607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102.24088719823068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361.54393189676682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47.070608049155403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73.328446518156142</v>
          </cell>
          <cell r="M122">
            <v>46.082360015215137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26.035261107834277</v>
          </cell>
          <cell r="I124">
            <v>475.10426055304015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28.274333882308134</v>
          </cell>
          <cell r="I125">
            <v>510.92604898264631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0.84299999999999975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107.45673769589165</v>
          </cell>
          <cell r="M126">
            <v>41.734806998943121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4.1692700200394794</v>
          </cell>
          <cell r="L128">
            <v>125.78868874412592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41.086141422729007</v>
          </cell>
          <cell r="I129">
            <v>700.55080980551611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1.1479999999999999</v>
          </cell>
          <cell r="G130">
            <v>10.125999999999999</v>
          </cell>
          <cell r="H130">
            <v>47.144800244549202</v>
          </cell>
          <cell r="I130">
            <v>781.1256238546498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195.61082917587535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10.799224746714916</v>
          </cell>
          <cell r="I131">
            <v>255.30042252780729</v>
          </cell>
          <cell r="J131">
            <v>36.471488932543885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44.911960090289057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114.55375072062331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18.66155045077732</v>
          </cell>
          <cell r="I134">
            <v>429.4948558241723</v>
          </cell>
          <cell r="J134">
            <v>61.356407974881762</v>
          </cell>
          <cell r="K134">
            <v>4.7973910618168283</v>
          </cell>
          <cell r="L134">
            <v>63.591866738344798</v>
          </cell>
          <cell r="M134">
            <v>58.722768009612317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72.261587150880828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26.261751088602175</v>
          </cell>
          <cell r="I137">
            <v>588.52994529418243</v>
          </cell>
          <cell r="J137">
            <v>84.075706470597481</v>
          </cell>
          <cell r="K137">
            <v>4.7339366546247756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98.188357111659442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111.47917754561168</v>
          </cell>
          <cell r="K139">
            <v>4.6506887930714091</v>
          </cell>
          <cell r="L139">
            <v>122.94506147198476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824.43612708980129</v>
          </cell>
          <cell r="J140">
            <v>117.77658958425732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0.95637499999999986</v>
          </cell>
          <cell r="G141">
            <v>11.814</v>
          </cell>
          <cell r="H141">
            <v>44.319550263212633</v>
          </cell>
          <cell r="I141">
            <v>929.52111851738846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4.5294177329983603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232.23816987539695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12.370021073509813</v>
          </cell>
          <cell r="I144">
            <v>383.66393485807765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124.06269542045835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473.24819051783271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893.51600554160541</v>
          </cell>
          <cell r="J148">
            <v>111.68950069270068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932.33626394004352</v>
          </cell>
          <cell r="J149">
            <v>116.54203299250548</v>
          </cell>
          <cell r="K149">
            <v>5.4298788200106261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1047.0799460028595</v>
          </cell>
          <cell r="J150">
            <v>130.88499325035747</v>
          </cell>
          <cell r="K150">
            <v>5.398205720422296</v>
          </cell>
          <cell r="L150">
            <v>122.44324489454807</v>
          </cell>
          <cell r="M150">
            <v>71.68199433108137</v>
          </cell>
          <cell r="N150">
            <v>194.12523922562943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0.84299999999999975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41.577015274852414</v>
          </cell>
          <cell r="I152">
            <v>1192.9030359132462</v>
          </cell>
          <cell r="J152">
            <v>149.11287948915577</v>
          </cell>
          <cell r="K152">
            <v>5.3564359652664564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0.90212500000000007</v>
          </cell>
          <cell r="G153">
            <v>13.938000000000001</v>
          </cell>
          <cell r="H153">
            <v>48.484321944964741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231.45025605399863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1555.4117684723301</v>
          </cell>
          <cell r="J154">
            <v>194.42647105904123</v>
          </cell>
          <cell r="K154">
            <v>5.2439375473016456</v>
          </cell>
          <cell r="L154">
            <v>192.74548319702848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1.2582500000000001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224.17317151808001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236.69213768001896</v>
          </cell>
          <cell r="K156">
            <v>5.1246865513902407</v>
          </cell>
          <cell r="L156">
            <v>245.69315391552664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59.079532074034233</v>
          </cell>
          <cell r="M158">
            <v>102.93751767344403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20.763963944820041</v>
          </cell>
          <cell r="I159">
            <v>806.63133371576293</v>
          </cell>
          <cell r="J159">
            <v>89.625703746195853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24.165620779866689</v>
          </cell>
          <cell r="I160">
            <v>932.2362103657066</v>
          </cell>
          <cell r="J160">
            <v>103.58180115174515</v>
          </cell>
          <cell r="K160">
            <v>6.2110354209262084</v>
          </cell>
          <cell r="L160">
            <v>82.347763136618042</v>
          </cell>
          <cell r="M160">
            <v>99.973411805598971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30.788098093633888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97.098631419393627</v>
          </cell>
          <cell r="N162">
            <v>202.01342058772357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95.654123826463803</v>
          </cell>
          <cell r="N163">
            <v>211.90829759929292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168.29303223893373</v>
          </cell>
          <cell r="K164">
            <v>6.1045577235373898</v>
          </cell>
          <cell r="L164">
            <v>138.50137537252161</v>
          </cell>
          <cell r="M164">
            <v>92.820085406120796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47.074802418634562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250.44269669213705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1833.4679412023827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88.659930431589771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71.81484456565417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244.71921759661728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1.3667499999999999</v>
          </cell>
          <cell r="G169">
            <v>14.875999999999999</v>
          </cell>
          <cell r="H169">
            <v>80.664023062025507</v>
          </cell>
          <cell r="I169">
            <v>2749.1074240799921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75.447771167308034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182.49928913435772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205.12365223811091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30.630528372500478</v>
          </cell>
          <cell r="I173">
            <v>1456.8645057170545</v>
          </cell>
          <cell r="J173">
            <v>145.68645057170542</v>
          </cell>
          <cell r="K173">
            <v>6.8965571120668612</v>
          </cell>
          <cell r="L173">
            <v>104.37784810682788</v>
          </cell>
          <cell r="M173">
            <v>123.07823996918134</v>
          </cell>
          <cell r="N173">
            <v>227.45608807600919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1703.7077321628467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249.49659664805264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116.68567210374604</v>
          </cell>
          <cell r="N176">
            <v>271.24517795424123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6.7900541971327444</v>
          </cell>
          <cell r="L177">
            <v>166.79747132028055</v>
          </cell>
          <cell r="M177">
            <v>115.12669561077972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2408.6871210061927</v>
          </cell>
          <cell r="J178">
            <v>240.86871210061929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0.90212500000000007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3315.0191620182686</v>
          </cell>
          <cell r="J180">
            <v>331.50191620182693</v>
          </cell>
          <cell r="K180">
            <v>6.6336445676566074</v>
          </cell>
          <cell r="L180">
            <v>256.7056913322773</v>
          </cell>
          <cell r="M180">
            <v>103.67341917613048</v>
          </cell>
          <cell r="N180">
            <v>360.37911050840768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3754.1541336545911</v>
          </cell>
          <cell r="J181">
            <v>375.41541336545913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</v>
          </cell>
          <cell r="I182">
            <v>4215.6215740742282</v>
          </cell>
          <cell r="J182">
            <v>421.56215740742277</v>
          </cell>
          <cell r="K182">
            <v>6.4819460812320875</v>
          </cell>
          <cell r="L182">
            <v>341.9043614268528</v>
          </cell>
          <cell r="M182">
            <v>92.820085406120853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4585.2092471646874</v>
          </cell>
          <cell r="J183">
            <v>458.52092471646864</v>
          </cell>
          <cell r="K183">
            <v>6.4131315283564874</v>
          </cell>
          <cell r="L183">
            <v>379.90299391780985</v>
          </cell>
          <cell r="M183">
            <v>87.979495279884233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18.653206380689401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188.28243219662161</v>
          </cell>
          <cell r="N184">
            <v>251.84586533860008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27.832547415397077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94.843333135531125</v>
          </cell>
          <cell r="M185">
            <v>184.29773156050021</v>
          </cell>
          <cell r="N185">
            <v>279.14106469603126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8.3103850692973289</v>
          </cell>
          <cell r="L186">
            <v>125.78868874412592</v>
          </cell>
          <cell r="M186">
            <v>180.35564804348175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41.381548521538633</v>
          </cell>
          <cell r="I187">
            <v>2843.2004403889641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45.896705173538393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285.10631908841606</v>
          </cell>
          <cell r="K189">
            <v>8.2459682421168701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3705.4563795623726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0.84699999999999986</v>
          </cell>
          <cell r="G191">
            <v>22.064</v>
          </cell>
          <cell r="H191">
            <v>70.04173281356077</v>
          </cell>
          <cell r="I191">
            <v>4652.6100745571885</v>
          </cell>
          <cell r="J191">
            <v>387.71750621309889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87.174408349912667</v>
          </cell>
          <cell r="I192">
            <v>5671.8181567157753</v>
          </cell>
          <cell r="J192">
            <v>472.65151305964793</v>
          </cell>
          <cell r="K192">
            <v>8.066156519681476</v>
          </cell>
          <cell r="L192">
            <v>297.0590987819445</v>
          </cell>
          <cell r="M192">
            <v>158.53776141446033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570.97455233198491</v>
          </cell>
          <cell r="K193">
            <v>7.9624110827060397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1.5854999999999999</v>
          </cell>
          <cell r="G194">
            <v>20.376000000000001</v>
          </cell>
          <cell r="H194">
            <v>126.30665192970476</v>
          </cell>
          <cell r="I194">
            <v>7824.5500661023652</v>
          </cell>
          <cell r="J194">
            <v>652.04583884186366</v>
          </cell>
          <cell r="K194">
            <v>7.8707582862135972</v>
          </cell>
          <cell r="L194">
            <v>430.40774124669377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7.790440359825622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787.95142102770001</v>
          </cell>
          <cell r="K196">
            <v>7.7015850478976065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213.75388057475652</v>
          </cell>
          <cell r="K197">
            <v>10.496872677135794</v>
          </cell>
          <cell r="L197">
            <v>99.16062574705613</v>
          </cell>
          <cell r="M197">
            <v>294.21133069413656</v>
          </cell>
          <cell r="N197">
            <v>393.37195644119271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10.474858292597569</v>
          </cell>
          <cell r="L198">
            <v>118.93052885249138</v>
          </cell>
          <cell r="M198">
            <v>291.69287169981362</v>
          </cell>
          <cell r="N198">
            <v>410.62340055230487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336.14714144176043</v>
          </cell>
          <cell r="K199">
            <v>10.431323022512531</v>
          </cell>
          <cell r="L199">
            <v>157.90494970007293</v>
          </cell>
          <cell r="M199">
            <v>286.72797732432548</v>
          </cell>
          <cell r="N199">
            <v>444.63292702439838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51.974998949443446</v>
          </cell>
          <cell r="I200">
            <v>5632.2167591325306</v>
          </cell>
          <cell r="J200">
            <v>375.48111727550202</v>
          </cell>
          <cell r="K200">
            <v>10.409801198870223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6224.0072045969364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491.69177067950574</v>
          </cell>
          <cell r="K202">
            <v>10.344835668100291</v>
          </cell>
          <cell r="L202">
            <v>234.85015824036276</v>
          </cell>
          <cell r="M202">
            <v>276.92603993065802</v>
          </cell>
          <cell r="N202">
            <v>511.77619817102072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/>
      <sheetData sheetId="1">
        <row r="1">
          <cell r="F1" t="str">
            <v>BARRO ALTO PROJECT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>
        <row r="350">
          <cell r="F350" t="str">
            <v>DETALLE DE COSTOS</v>
          </cell>
        </row>
        <row r="351"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>Labour</v>
          </cell>
          <cell r="K351" t="str">
            <v/>
          </cell>
          <cell r="M351" t="str">
            <v>Precio Unitario US$/Unidad</v>
          </cell>
          <cell r="P351" t="str">
            <v>Costo Estimado Miles US$</v>
          </cell>
          <cell r="V351" t="str">
            <v>COSTO</v>
          </cell>
        </row>
        <row r="352">
          <cell r="D352" t="str">
            <v/>
          </cell>
          <cell r="E352" t="str">
            <v/>
          </cell>
          <cell r="F352" t="str">
            <v/>
          </cell>
          <cell r="H352" t="str">
            <v/>
          </cell>
          <cell r="I352" t="str">
            <v>Horas</v>
          </cell>
          <cell r="J352" t="str">
            <v/>
          </cell>
          <cell r="K352" t="str">
            <v>Costo US$/</v>
          </cell>
          <cell r="M352" t="str">
            <v/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>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>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369.6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43.7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880.55499999999984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963.58500000000004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5974.7520000000004</v>
          </cell>
          <cell r="R403">
            <v>84.41</v>
          </cell>
          <cell r="S403">
            <v>0</v>
          </cell>
          <cell r="T403">
            <v>976.45825000000002</v>
          </cell>
          <cell r="V403">
            <v>7168.0602499999995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/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/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4.0704000000000002</v>
          </cell>
          <cell r="V434">
            <v>4.0704000000000002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18.510400000000001</v>
          </cell>
          <cell r="V436">
            <v>18.510400000000001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>Cambio m, 215 HP alimen.correa(CV-020/CV-021) cap=4.800 tph,A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809.68499999999995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432.03280000000001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230.4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379.5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>Hormigon armado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>Estructuras metálicas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186.41159999999999</v>
          </cell>
          <cell r="V524">
            <v>186.41159999999999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249.17500000000001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48.208799999999997</v>
          </cell>
          <cell r="V550">
            <v>48.208799999999997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>Hormigon armado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>Estructuras metálicas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83.751999999999981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>Hormigon armado</v>
          </cell>
          <cell r="G568" t="str">
            <v>m3</v>
          </cell>
          <cell r="H568">
            <v>212.75</v>
          </cell>
          <cell r="N568">
            <v>503</v>
          </cell>
          <cell r="P568">
            <v>0</v>
          </cell>
          <cell r="Q568">
            <v>0</v>
          </cell>
          <cell r="T568">
            <v>107.01325</v>
          </cell>
          <cell r="V568">
            <v>107.01325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>Estructuras metálicas</v>
          </cell>
          <cell r="G570" t="str">
            <v>ton</v>
          </cell>
          <cell r="H570">
            <v>98.9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187.91</v>
          </cell>
          <cell r="T570">
            <v>86.042999999999978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417.93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213.71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>Hormigon armado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>Estructuras metálicas</v>
          </cell>
          <cell r="G591" t="str">
            <v>ton</v>
          </cell>
          <cell r="H591">
            <v>78.2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216.614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233.518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495.56400000000002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104.4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>Hormigon armado</v>
          </cell>
          <cell r="G607" t="str">
            <v>m3</v>
          </cell>
          <cell r="H607">
            <v>186.3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>Estructuras metálicas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98.325000000000003</v>
          </cell>
          <cell r="T609">
            <v>45.022500000000001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30.425000000000001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0.98000000000000009</v>
          </cell>
          <cell r="V615">
            <v>0.98000000000000009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98.325000000000003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>Hormigon armado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>Estructuras metálicas</v>
          </cell>
          <cell r="G625" t="str">
            <v>ton</v>
          </cell>
          <cell r="H625">
            <v>25.3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22.010999999999999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207.73500000000001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3.3264</v>
          </cell>
          <cell r="V639">
            <v>3.3264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>Hormigon armado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76.355400000000003</v>
          </cell>
          <cell r="V641">
            <v>76.355400000000003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24.797999999999998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198.87649999999999</v>
          </cell>
          <cell r="R675">
            <v>0</v>
          </cell>
          <cell r="S675">
            <v>0</v>
          </cell>
          <cell r="T675">
            <v>259.56400000000002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105.09399999999999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81.953999999999994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0.48599999999999993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9.6199999999999992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751.24699999999984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>Hormigon armado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>Estructuras metálicas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8.6999999999999975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8.6999999999999975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246.87805000000009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1934.3758499999999</v>
          </cell>
          <cell r="V747">
            <v>4508.3978500000003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43484.066999999995</v>
          </cell>
          <cell r="R750">
            <v>10004.65</v>
          </cell>
          <cell r="S750">
            <v>12</v>
          </cell>
          <cell r="T750">
            <v>31359.4195</v>
          </cell>
          <cell r="V750">
            <v>93827.139500000005</v>
          </cell>
          <cell r="AA750" t="str">
            <v/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>Hormigon armado</v>
          </cell>
          <cell r="G761" t="str">
            <v>m3</v>
          </cell>
          <cell r="H761">
            <v>115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28.446000000000002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846.97399999999982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795.56099999999981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>Hormigon armado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93.836000000000013</v>
          </cell>
          <cell r="V814">
            <v>2778.2240000000002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61.2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12.06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/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3.5689500000000001</v>
          </cell>
          <cell r="V862">
            <v>3.5689500000000001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2901.5052000000001</v>
          </cell>
          <cell r="V865">
            <v>2901.5052000000001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419.75</v>
          </cell>
          <cell r="N866">
            <v>503</v>
          </cell>
          <cell r="P866">
            <v>0</v>
          </cell>
          <cell r="Q866">
            <v>0</v>
          </cell>
          <cell r="T866">
            <v>211.13425000000001</v>
          </cell>
          <cell r="V866">
            <v>211.13425000000001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50.6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19.55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37.145000000000003</v>
          </cell>
          <cell r="T870">
            <v>17.008499999999998</v>
          </cell>
          <cell r="V870">
            <v>54.153500000000001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37.593000000000004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1436.5957499999995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>Hormigon armado</v>
          </cell>
          <cell r="G907" t="str">
            <v>m3</v>
          </cell>
          <cell r="H907">
            <v>115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/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>Hormigon armado</v>
          </cell>
          <cell r="G930" t="str">
            <v>m3</v>
          </cell>
          <cell r="H930">
            <v>103.5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54.854999999999997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248.74100000000001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>Hormigon armado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322.79000000000002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9013.6669500000007</v>
          </cell>
          <cell r="AA985" t="str">
            <v/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1143.4860000000001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208.37700000000001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26.204999999999998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0.23400000000000004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3518.1990000000001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900.10399999999981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3518.1990000000001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900.10399999999981</v>
          </cell>
          <cell r="U1038">
            <v>0</v>
          </cell>
          <cell r="V1038">
            <v>9251.0789999999997</v>
          </cell>
          <cell r="AA1038" t="str">
            <v/>
          </cell>
        </row>
        <row r="1042">
          <cell r="E1042" t="str">
            <v>TOTAL COSTO DIRECTO (Excluye 750 Control Distribuido e Instrumentación)</v>
          </cell>
          <cell r="P1042">
            <v>14703.163500000001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56603.876550000001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/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>Room &amp; Board Expat ($25/day hotel, $10/day meals)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75184.25999999998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/>
          </cell>
          <cell r="F1147" t="str">
            <v>TOTAL CONTINGENCIA</v>
          </cell>
          <cell r="G1147" t="str">
            <v/>
          </cell>
          <cell r="H1147" t="str">
            <v/>
          </cell>
        </row>
        <row r="1150">
          <cell r="E1150" t="str">
            <v/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0.8137000000000002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4"/>
  <sheetViews>
    <sheetView tabSelected="1" topLeftCell="A10" workbookViewId="0">
      <selection activeCell="M16" sqref="M16"/>
    </sheetView>
  </sheetViews>
  <sheetFormatPr defaultColWidth="2.7109375" defaultRowHeight="12.75" customHeight="1" x14ac:dyDescent="0.25"/>
  <sheetData>
    <row r="1" spans="1:34" ht="10.5" customHeight="1" x14ac:dyDescent="0.25">
      <c r="A1" s="185"/>
      <c r="B1" s="185"/>
      <c r="C1" s="185"/>
      <c r="D1" s="185"/>
      <c r="E1" s="185"/>
      <c r="F1" s="185"/>
      <c r="G1" s="185"/>
      <c r="H1" s="181" t="s">
        <v>0</v>
      </c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2"/>
      <c r="AB1" s="178"/>
      <c r="AC1" s="179"/>
      <c r="AD1" s="179"/>
      <c r="AE1" s="179"/>
      <c r="AF1" s="179"/>
      <c r="AG1" s="179"/>
      <c r="AH1" s="180"/>
    </row>
    <row r="2" spans="1:34" ht="10.5" customHeight="1" x14ac:dyDescent="0.25">
      <c r="A2" s="185"/>
      <c r="B2" s="185"/>
      <c r="C2" s="185"/>
      <c r="D2" s="185"/>
      <c r="E2" s="185"/>
      <c r="F2" s="185"/>
      <c r="G2" s="185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4"/>
      <c r="AB2" s="186" t="s">
        <v>1</v>
      </c>
      <c r="AC2" s="187"/>
      <c r="AD2" s="187"/>
      <c r="AE2" s="187"/>
      <c r="AF2" s="187"/>
      <c r="AG2" s="187"/>
      <c r="AH2" s="188"/>
    </row>
    <row r="3" spans="1:34" ht="10.5" customHeight="1" x14ac:dyDescent="0.25">
      <c r="A3" s="185"/>
      <c r="B3" s="185"/>
      <c r="C3" s="185"/>
      <c r="D3" s="185"/>
      <c r="E3" s="185"/>
      <c r="F3" s="185"/>
      <c r="G3" s="185"/>
      <c r="H3" s="88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" t="s">
        <v>3</v>
      </c>
      <c r="X3" s="2"/>
      <c r="Y3" s="2"/>
      <c r="Z3" s="2"/>
      <c r="AA3" s="3"/>
      <c r="AB3" s="21"/>
      <c r="AC3" s="10"/>
      <c r="AD3" s="11" t="s">
        <v>4</v>
      </c>
      <c r="AE3" s="22"/>
      <c r="AF3" s="22"/>
      <c r="AG3" s="22"/>
      <c r="AH3" s="23"/>
    </row>
    <row r="4" spans="1:34" ht="10.5" customHeight="1" x14ac:dyDescent="0.25">
      <c r="A4" s="185"/>
      <c r="B4" s="185"/>
      <c r="C4" s="185"/>
      <c r="D4" s="185"/>
      <c r="E4" s="185"/>
      <c r="F4" s="185"/>
      <c r="G4" s="185"/>
      <c r="H4" s="189" t="s">
        <v>5</v>
      </c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90"/>
      <c r="W4" s="191" t="s">
        <v>6</v>
      </c>
      <c r="X4" s="192"/>
      <c r="Y4" s="192"/>
      <c r="Z4" s="192"/>
      <c r="AA4" s="193"/>
      <c r="AB4" s="21"/>
      <c r="AC4" s="10" t="s">
        <v>7</v>
      </c>
      <c r="AD4" s="11" t="s">
        <v>8</v>
      </c>
      <c r="AE4" s="22"/>
      <c r="AF4" s="22"/>
      <c r="AG4" s="22"/>
      <c r="AH4" s="23"/>
    </row>
    <row r="5" spans="1:34" ht="10.5" customHeight="1" x14ac:dyDescent="0.25">
      <c r="A5" s="185"/>
      <c r="B5" s="185"/>
      <c r="C5" s="185"/>
      <c r="D5" s="185"/>
      <c r="E5" s="185"/>
      <c r="F5" s="185"/>
      <c r="G5" s="185"/>
      <c r="H5" s="88" t="s">
        <v>9</v>
      </c>
      <c r="I5" s="2"/>
      <c r="J5" s="2"/>
      <c r="K5" s="2"/>
      <c r="L5" s="3"/>
      <c r="M5" s="4" t="s">
        <v>10</v>
      </c>
      <c r="N5" s="2"/>
      <c r="O5" s="2"/>
      <c r="P5" s="2"/>
      <c r="Q5" s="3"/>
      <c r="R5" s="4" t="s">
        <v>11</v>
      </c>
      <c r="S5" s="2"/>
      <c r="T5" s="2"/>
      <c r="U5" s="2"/>
      <c r="V5" s="3"/>
      <c r="W5" s="4" t="s">
        <v>12</v>
      </c>
      <c r="X5" s="2"/>
      <c r="Y5" s="2"/>
      <c r="Z5" s="2"/>
      <c r="AA5" s="3"/>
      <c r="AB5" s="21"/>
      <c r="AC5" s="10"/>
      <c r="AD5" s="11" t="s">
        <v>13</v>
      </c>
      <c r="AE5" s="22"/>
      <c r="AF5" s="22"/>
      <c r="AG5" s="22"/>
      <c r="AH5" s="23"/>
    </row>
    <row r="6" spans="1:34" ht="10.5" customHeight="1" x14ac:dyDescent="0.25">
      <c r="A6" s="185"/>
      <c r="B6" s="185"/>
      <c r="C6" s="185"/>
      <c r="D6" s="185"/>
      <c r="E6" s="185"/>
      <c r="F6" s="185"/>
      <c r="G6" s="185"/>
      <c r="H6" s="189" t="s">
        <v>14</v>
      </c>
      <c r="I6" s="189"/>
      <c r="J6" s="189"/>
      <c r="K6" s="189"/>
      <c r="L6" s="190"/>
      <c r="M6" s="189" t="s">
        <v>14</v>
      </c>
      <c r="N6" s="189"/>
      <c r="O6" s="189"/>
      <c r="P6" s="189"/>
      <c r="Q6" s="190"/>
      <c r="R6" s="189" t="s">
        <v>14</v>
      </c>
      <c r="S6" s="189"/>
      <c r="T6" s="189"/>
      <c r="U6" s="189"/>
      <c r="V6" s="190"/>
      <c r="W6" s="194" t="s">
        <v>15</v>
      </c>
      <c r="X6" s="195"/>
      <c r="Y6" s="195"/>
      <c r="Z6" s="195"/>
      <c r="AA6" s="196"/>
      <c r="AB6" s="21"/>
      <c r="AC6" s="10"/>
      <c r="AD6" s="11" t="s">
        <v>16</v>
      </c>
      <c r="AE6" s="22"/>
      <c r="AF6" s="22"/>
      <c r="AG6" s="22"/>
      <c r="AH6" s="23"/>
    </row>
    <row r="7" spans="1:34" ht="10.5" customHeight="1" x14ac:dyDescent="0.25">
      <c r="A7" s="185"/>
      <c r="B7" s="185"/>
      <c r="C7" s="185"/>
      <c r="D7" s="185"/>
      <c r="E7" s="185"/>
      <c r="F7" s="185"/>
      <c r="G7" s="185"/>
      <c r="H7" s="89" t="s">
        <v>17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4" t="s">
        <v>18</v>
      </c>
      <c r="X7" s="2"/>
      <c r="Y7" s="2"/>
      <c r="Z7" s="4" t="s">
        <v>19</v>
      </c>
      <c r="AA7" s="3"/>
      <c r="AB7" s="22"/>
      <c r="AC7" s="10"/>
      <c r="AD7" s="11" t="s">
        <v>20</v>
      </c>
      <c r="AE7" s="22"/>
      <c r="AF7" s="22"/>
      <c r="AG7" s="22"/>
      <c r="AH7" s="23"/>
    </row>
    <row r="8" spans="1:34" ht="10.5" customHeight="1" x14ac:dyDescent="0.25">
      <c r="A8" s="185"/>
      <c r="B8" s="185"/>
      <c r="C8" s="185"/>
      <c r="D8" s="185"/>
      <c r="E8" s="185"/>
      <c r="F8" s="185"/>
      <c r="G8" s="185"/>
      <c r="H8" s="189" t="s">
        <v>21</v>
      </c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72" t="s">
        <v>22</v>
      </c>
      <c r="X8" s="173"/>
      <c r="Y8" s="173"/>
      <c r="Z8" s="197">
        <v>0</v>
      </c>
      <c r="AA8" s="190"/>
      <c r="AB8" s="22"/>
      <c r="AC8" s="22"/>
      <c r="AD8" s="22"/>
      <c r="AE8" s="22"/>
      <c r="AF8" s="22"/>
      <c r="AG8" s="22"/>
      <c r="AH8" s="23"/>
    </row>
    <row r="9" spans="1:34" ht="10.5" customHeight="1" x14ac:dyDescent="0.25">
      <c r="A9" s="185"/>
      <c r="B9" s="185"/>
      <c r="C9" s="185"/>
      <c r="D9" s="185"/>
      <c r="E9" s="185"/>
      <c r="F9" s="185"/>
      <c r="G9" s="185"/>
      <c r="H9" s="90" t="s">
        <v>23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6"/>
      <c r="AB9" s="22"/>
      <c r="AC9" s="22"/>
      <c r="AD9" s="22"/>
      <c r="AE9" s="22"/>
      <c r="AF9" s="22"/>
      <c r="AG9" s="22"/>
      <c r="AH9" s="23"/>
    </row>
    <row r="10" spans="1:34" ht="10.5" customHeight="1" x14ac:dyDescent="0.25">
      <c r="A10" s="185"/>
      <c r="B10" s="185"/>
      <c r="C10" s="185"/>
      <c r="D10" s="185"/>
      <c r="E10" s="185"/>
      <c r="F10" s="185"/>
      <c r="G10" s="185"/>
      <c r="H10" s="198" t="s">
        <v>24</v>
      </c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200"/>
      <c r="AB10" s="21"/>
      <c r="AC10" s="22"/>
      <c r="AD10" s="22"/>
      <c r="AE10" s="22"/>
      <c r="AF10" s="22"/>
      <c r="AG10" s="22"/>
      <c r="AH10" s="23"/>
    </row>
    <row r="11" spans="1:34" ht="10.5" customHeight="1" x14ac:dyDescent="0.25">
      <c r="A11" s="185"/>
      <c r="B11" s="185"/>
      <c r="C11" s="185"/>
      <c r="D11" s="185"/>
      <c r="E11" s="185"/>
      <c r="F11" s="185"/>
      <c r="G11" s="185"/>
      <c r="H11" s="2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3"/>
      <c r="AB11" s="91"/>
      <c r="AC11" s="19"/>
      <c r="AD11" s="19"/>
      <c r="AE11" s="19"/>
      <c r="AF11" s="19"/>
      <c r="AG11" s="19"/>
      <c r="AH11" s="20"/>
    </row>
    <row r="12" spans="1:34" ht="12.75" customHeight="1" x14ac:dyDescent="0.25">
      <c r="A12" s="12"/>
      <c r="B12" s="8"/>
      <c r="C12" s="9"/>
      <c r="D12" s="7"/>
      <c r="E12" s="7"/>
      <c r="F12" s="7"/>
      <c r="G12" s="7"/>
      <c r="H12" s="7"/>
      <c r="I12" s="7"/>
      <c r="J12" s="7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7"/>
      <c r="AC12" s="7"/>
      <c r="AD12" s="7"/>
      <c r="AE12" s="7"/>
      <c r="AF12" s="7"/>
      <c r="AG12" s="7"/>
      <c r="AH12" s="13"/>
    </row>
    <row r="13" spans="1:34" ht="12.75" customHeight="1" x14ac:dyDescent="0.25">
      <c r="A13" s="12"/>
      <c r="B13" s="24"/>
      <c r="C13" s="9"/>
      <c r="D13" s="7"/>
      <c r="E13" s="7"/>
      <c r="F13" s="7"/>
      <c r="G13" s="7"/>
      <c r="H13" s="7"/>
      <c r="I13" s="7"/>
      <c r="J13" s="7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7"/>
      <c r="AC13" s="7"/>
      <c r="AD13" s="7"/>
      <c r="AE13" s="7"/>
      <c r="AF13" s="7"/>
      <c r="AG13" s="7"/>
      <c r="AH13" s="13"/>
    </row>
    <row r="14" spans="1:34" ht="12.75" customHeight="1" x14ac:dyDescent="0.25">
      <c r="A14" s="12"/>
      <c r="B14" s="8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7"/>
    </row>
    <row r="15" spans="1:34" ht="12.75" customHeight="1" x14ac:dyDescent="0.25">
      <c r="A15" s="12"/>
      <c r="B15" s="8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7"/>
    </row>
    <row r="16" spans="1:34" ht="12.75" customHeight="1" x14ac:dyDescent="0.25">
      <c r="A16" s="12"/>
      <c r="B16" s="8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13"/>
    </row>
    <row r="17" spans="1:34" ht="12.75" customHeight="1" x14ac:dyDescent="0.25">
      <c r="A17" s="12"/>
      <c r="B17" s="8"/>
      <c r="C17" s="9"/>
      <c r="D17" s="7"/>
      <c r="E17" s="7"/>
      <c r="F17" s="7"/>
      <c r="G17" s="7"/>
      <c r="H17" s="7"/>
      <c r="I17" s="7"/>
      <c r="J17" s="7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7"/>
      <c r="AC17" s="7"/>
      <c r="AD17" s="7"/>
      <c r="AE17" s="7"/>
      <c r="AF17" s="7"/>
      <c r="AG17" s="7"/>
      <c r="AH17" s="13"/>
    </row>
    <row r="18" spans="1:34" ht="12.75" customHeight="1" x14ac:dyDescent="0.25">
      <c r="A18" s="12"/>
      <c r="B18" s="8"/>
      <c r="C18" s="9"/>
      <c r="D18" s="7"/>
      <c r="E18" s="7"/>
      <c r="F18" s="7"/>
      <c r="G18" s="7"/>
      <c r="H18" s="7"/>
      <c r="I18" s="7"/>
      <c r="J18" s="7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7"/>
      <c r="AC18" s="7"/>
      <c r="AD18" s="7"/>
      <c r="AE18" s="7"/>
      <c r="AF18" s="7"/>
      <c r="AG18" s="7"/>
      <c r="AH18" s="13"/>
    </row>
    <row r="19" spans="1:34" ht="12.75" customHeight="1" x14ac:dyDescent="0.25">
      <c r="A19" s="12"/>
      <c r="B19" s="8"/>
      <c r="C19" s="9"/>
      <c r="D19" s="7"/>
      <c r="E19" s="7"/>
      <c r="F19" s="7"/>
      <c r="G19" s="7"/>
      <c r="H19" s="7"/>
      <c r="I19" s="7"/>
      <c r="J19" s="7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7"/>
      <c r="AC19" s="7"/>
      <c r="AD19" s="7"/>
      <c r="AE19" s="7"/>
      <c r="AF19" s="7"/>
      <c r="AG19" s="7"/>
      <c r="AH19" s="13"/>
    </row>
    <row r="20" spans="1:34" ht="12.75" customHeight="1" x14ac:dyDescent="0.25">
      <c r="A20" s="12"/>
      <c r="B20" s="8"/>
      <c r="C20" s="9"/>
      <c r="D20" s="7"/>
      <c r="E20" s="7"/>
      <c r="F20" s="7"/>
      <c r="G20" s="7"/>
      <c r="H20" s="7"/>
      <c r="I20" s="7"/>
      <c r="J20" s="7"/>
      <c r="K20" s="7"/>
      <c r="L20" s="8"/>
      <c r="M20" s="8"/>
      <c r="N20" s="8"/>
      <c r="O20" s="8"/>
      <c r="P20" s="7"/>
      <c r="Q20" s="7"/>
      <c r="R20" s="7"/>
      <c r="S20" s="8"/>
      <c r="T20" s="8"/>
      <c r="U20" s="8"/>
      <c r="V20" s="7"/>
      <c r="W20" s="7"/>
      <c r="X20" s="8"/>
      <c r="Y20" s="8"/>
      <c r="Z20" s="7"/>
      <c r="AA20" s="8"/>
      <c r="AB20" s="7"/>
      <c r="AC20" s="7"/>
      <c r="AD20" s="7"/>
      <c r="AE20" s="7"/>
      <c r="AF20" s="7"/>
      <c r="AG20" s="7"/>
      <c r="AH20" s="13"/>
    </row>
    <row r="21" spans="1:34" ht="12.75" customHeight="1" x14ac:dyDescent="0.25">
      <c r="A21" s="12"/>
      <c r="B21" s="8"/>
      <c r="C21" s="9"/>
      <c r="D21" s="7"/>
      <c r="E21" s="7"/>
      <c r="F21" s="7"/>
      <c r="G21" s="7"/>
      <c r="H21" s="7"/>
      <c r="I21" s="7"/>
      <c r="J21" s="7"/>
      <c r="K21" s="7"/>
      <c r="L21" s="8"/>
      <c r="M21" s="8"/>
      <c r="N21" s="8"/>
      <c r="O21" s="8"/>
      <c r="P21" s="7"/>
      <c r="Q21" s="7"/>
      <c r="R21" s="7"/>
      <c r="S21" s="8"/>
      <c r="T21" s="8"/>
      <c r="U21" s="8"/>
      <c r="V21" s="7"/>
      <c r="W21" s="7"/>
      <c r="X21" s="8"/>
      <c r="Y21" s="8"/>
      <c r="Z21" s="7"/>
      <c r="AA21" s="8"/>
      <c r="AB21" s="7"/>
      <c r="AC21" s="7"/>
      <c r="AD21" s="7"/>
      <c r="AE21" s="7"/>
      <c r="AF21" s="7"/>
      <c r="AG21" s="7"/>
      <c r="AH21" s="13"/>
    </row>
    <row r="22" spans="1:34" ht="12.75" customHeight="1" x14ac:dyDescent="0.25">
      <c r="A22" s="12"/>
      <c r="B22" s="8"/>
      <c r="C22" s="9"/>
      <c r="D22" s="7"/>
      <c r="E22" s="7"/>
      <c r="F22" s="7"/>
      <c r="G22" s="7"/>
      <c r="H22" s="7"/>
      <c r="I22" s="7"/>
      <c r="J22" s="7"/>
      <c r="K22" s="7"/>
      <c r="L22" s="8"/>
      <c r="M22" s="8"/>
      <c r="N22" s="8"/>
      <c r="O22" s="8"/>
      <c r="P22" s="7"/>
      <c r="Q22" s="7"/>
      <c r="R22" s="7"/>
      <c r="S22" s="8"/>
      <c r="T22" s="8"/>
      <c r="U22" s="8"/>
      <c r="V22" s="7"/>
      <c r="W22" s="7"/>
      <c r="X22" s="8"/>
      <c r="Y22" s="8"/>
      <c r="Z22" s="7"/>
      <c r="AA22" s="8"/>
      <c r="AB22" s="7"/>
      <c r="AC22" s="7"/>
      <c r="AD22" s="7"/>
      <c r="AE22" s="7"/>
      <c r="AF22" s="7"/>
      <c r="AG22" s="7"/>
      <c r="AH22" s="13"/>
    </row>
    <row r="23" spans="1:34" ht="12.75" customHeight="1" x14ac:dyDescent="0.25">
      <c r="A23" s="12"/>
      <c r="B23" s="8"/>
      <c r="C23" s="7"/>
      <c r="D23" s="7"/>
      <c r="E23" s="7"/>
      <c r="F23" s="7"/>
      <c r="G23" s="7"/>
      <c r="H23" s="7"/>
      <c r="I23" s="7"/>
      <c r="J23" s="7"/>
      <c r="K23" s="7"/>
      <c r="L23" s="8"/>
      <c r="M23" s="8"/>
      <c r="N23" s="8"/>
      <c r="O23" s="8"/>
      <c r="P23" s="7"/>
      <c r="Q23" s="7"/>
      <c r="R23" s="7"/>
      <c r="S23" s="8"/>
      <c r="T23" s="8"/>
      <c r="U23" s="8"/>
      <c r="V23" s="7"/>
      <c r="W23" s="7"/>
      <c r="X23" s="8"/>
      <c r="Y23" s="8"/>
      <c r="Z23" s="7"/>
      <c r="AA23" s="8"/>
      <c r="AB23" s="7"/>
      <c r="AC23" s="7"/>
      <c r="AD23" s="7"/>
      <c r="AE23" s="7"/>
      <c r="AF23" s="7"/>
      <c r="AG23" s="7"/>
      <c r="AH23" s="13"/>
    </row>
    <row r="24" spans="1:34" ht="12.75" customHeight="1" x14ac:dyDescent="0.25">
      <c r="A24" s="12"/>
      <c r="B24" s="8"/>
      <c r="C24" s="7"/>
      <c r="D24" s="7"/>
      <c r="E24" s="7"/>
      <c r="F24" s="7"/>
      <c r="G24" s="7"/>
      <c r="H24" s="7"/>
      <c r="I24" s="7"/>
      <c r="J24" s="7"/>
      <c r="K24" s="7"/>
      <c r="L24" s="8"/>
      <c r="M24" s="8"/>
      <c r="N24" s="8"/>
      <c r="O24" s="8"/>
      <c r="P24" s="7"/>
      <c r="Q24" s="7"/>
      <c r="R24" s="7"/>
      <c r="S24" s="8"/>
      <c r="T24" s="8"/>
      <c r="U24" s="8"/>
      <c r="V24" s="7"/>
      <c r="W24" s="7"/>
      <c r="X24" s="8"/>
      <c r="Y24" s="8"/>
      <c r="Z24" s="7"/>
      <c r="AA24" s="8"/>
      <c r="AB24" s="7"/>
      <c r="AC24" s="7"/>
      <c r="AD24" s="7"/>
      <c r="AE24" s="7"/>
      <c r="AF24" s="7"/>
      <c r="AG24" s="7"/>
      <c r="AH24" s="13"/>
    </row>
    <row r="25" spans="1:34" ht="12.75" customHeight="1" x14ac:dyDescent="0.25">
      <c r="A25" s="12"/>
      <c r="B25" s="8"/>
      <c r="C25" s="7"/>
      <c r="D25" s="7"/>
      <c r="E25" s="7"/>
      <c r="F25" s="7"/>
      <c r="G25" s="7"/>
      <c r="H25" s="7"/>
      <c r="I25" s="7"/>
      <c r="J25" s="7"/>
      <c r="K25" s="7"/>
      <c r="L25" s="8"/>
      <c r="M25" s="8"/>
      <c r="N25" s="8"/>
      <c r="O25" s="8"/>
      <c r="P25" s="7"/>
      <c r="Q25" s="7"/>
      <c r="R25" s="7"/>
      <c r="S25" s="8"/>
      <c r="T25" s="8"/>
      <c r="U25" s="8"/>
      <c r="V25" s="7"/>
      <c r="W25" s="7"/>
      <c r="X25" s="8"/>
      <c r="Y25" s="8"/>
      <c r="Z25" s="7"/>
      <c r="AA25" s="8"/>
      <c r="AB25" s="7"/>
      <c r="AC25" s="7"/>
      <c r="AD25" s="7"/>
      <c r="AE25" s="7"/>
      <c r="AF25" s="7"/>
      <c r="AG25" s="7"/>
      <c r="AH25" s="13"/>
    </row>
    <row r="26" spans="1:34" ht="12.75" customHeight="1" x14ac:dyDescent="0.25">
      <c r="A26" s="12"/>
      <c r="B26" s="8"/>
      <c r="C26" s="7"/>
      <c r="D26" s="7"/>
      <c r="E26" s="7"/>
      <c r="F26" s="7"/>
      <c r="G26" s="7"/>
      <c r="H26" s="7"/>
      <c r="I26" s="7"/>
      <c r="J26" s="7"/>
      <c r="K26" s="7"/>
      <c r="L26" s="8"/>
      <c r="M26" s="8"/>
      <c r="N26" s="8"/>
      <c r="O26" s="8"/>
      <c r="P26" s="7"/>
      <c r="Q26" s="7"/>
      <c r="R26" s="7"/>
      <c r="S26" s="8"/>
      <c r="T26" s="8"/>
      <c r="U26" s="8"/>
      <c r="V26" s="7"/>
      <c r="W26" s="7"/>
      <c r="X26" s="8"/>
      <c r="Y26" s="8"/>
      <c r="Z26" s="7"/>
      <c r="AA26" s="8"/>
      <c r="AB26" s="7"/>
      <c r="AC26" s="7"/>
      <c r="AD26" s="7"/>
      <c r="AE26" s="7"/>
      <c r="AF26" s="7"/>
      <c r="AG26" s="7"/>
      <c r="AH26" s="13"/>
    </row>
    <row r="27" spans="1:34" ht="12.75" customHeight="1" x14ac:dyDescent="0.25">
      <c r="A27" s="12"/>
      <c r="B27" s="8"/>
      <c r="C27" s="7"/>
      <c r="D27" s="7"/>
      <c r="E27" s="7"/>
      <c r="F27" s="7"/>
      <c r="G27" s="7"/>
      <c r="H27" s="7"/>
      <c r="I27" s="7"/>
      <c r="J27" s="7"/>
      <c r="K27" s="7"/>
      <c r="L27" s="8"/>
      <c r="M27" s="7"/>
      <c r="N27" s="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8"/>
      <c r="AB27" s="7"/>
      <c r="AC27" s="7"/>
      <c r="AD27" s="7"/>
      <c r="AE27" s="7"/>
      <c r="AF27" s="7"/>
      <c r="AG27" s="7"/>
      <c r="AH27" s="13"/>
    </row>
    <row r="28" spans="1:34" ht="12.75" customHeight="1" x14ac:dyDescent="0.25">
      <c r="A28" s="12"/>
      <c r="B28" s="8"/>
      <c r="C28" s="7"/>
      <c r="D28" s="7"/>
      <c r="E28" s="7"/>
      <c r="F28" s="7"/>
      <c r="G28" s="7"/>
      <c r="H28" s="7"/>
      <c r="I28" s="7"/>
      <c r="J28" s="7"/>
      <c r="K28" s="7"/>
      <c r="L28" s="8"/>
      <c r="M28" s="7"/>
      <c r="N28" s="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"/>
      <c r="AB28" s="7"/>
      <c r="AC28" s="7"/>
      <c r="AD28" s="7"/>
      <c r="AE28" s="7"/>
      <c r="AF28" s="7"/>
      <c r="AG28" s="7"/>
      <c r="AH28" s="13"/>
    </row>
    <row r="29" spans="1:34" ht="12.75" customHeight="1" x14ac:dyDescent="0.25">
      <c r="A29" s="14"/>
      <c r="B29" s="8"/>
      <c r="C29" s="7"/>
      <c r="D29" s="7"/>
      <c r="E29" s="7"/>
      <c r="F29" s="7"/>
      <c r="G29" s="7"/>
      <c r="H29" s="7"/>
      <c r="I29" s="7"/>
      <c r="J29" s="7"/>
      <c r="K29" s="7"/>
      <c r="L29" s="8"/>
      <c r="M29" s="7"/>
      <c r="N29" s="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"/>
      <c r="AB29" s="7"/>
      <c r="AC29" s="7"/>
      <c r="AD29" s="7"/>
      <c r="AE29" s="7"/>
      <c r="AF29" s="7"/>
      <c r="AG29" s="7"/>
      <c r="AH29" s="13"/>
    </row>
    <row r="30" spans="1:34" ht="12.75" customHeight="1" x14ac:dyDescent="0.25">
      <c r="A30" s="14"/>
      <c r="B30" s="8"/>
      <c r="C30" s="7"/>
      <c r="D30" s="7"/>
      <c r="E30" s="7"/>
      <c r="F30" s="7"/>
      <c r="G30" s="7"/>
      <c r="H30" s="7"/>
      <c r="I30" s="7"/>
      <c r="J30" s="7"/>
      <c r="K30" s="7"/>
      <c r="L30" s="8"/>
      <c r="M30" s="7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8"/>
      <c r="AB30" s="7"/>
      <c r="AC30" s="7"/>
      <c r="AD30" s="7"/>
      <c r="AE30" s="7"/>
      <c r="AF30" s="7"/>
      <c r="AG30" s="7"/>
      <c r="AH30" s="13"/>
    </row>
    <row r="31" spans="1:34" ht="12.75" customHeight="1" x14ac:dyDescent="0.25">
      <c r="A31" s="12"/>
      <c r="B31" s="8"/>
      <c r="C31" s="7"/>
      <c r="D31" s="7"/>
      <c r="E31" s="7"/>
      <c r="F31" s="7"/>
      <c r="G31" s="7"/>
      <c r="H31" s="7"/>
      <c r="I31" s="7"/>
      <c r="J31" s="7"/>
      <c r="K31" s="7"/>
      <c r="L31" s="8"/>
      <c r="M31" s="7"/>
      <c r="N31" s="8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  <c r="AB31" s="7"/>
      <c r="AC31" s="7"/>
      <c r="AD31" s="7"/>
      <c r="AE31" s="7"/>
      <c r="AF31" s="7"/>
      <c r="AG31" s="7"/>
      <c r="AH31" s="13"/>
    </row>
    <row r="32" spans="1:34" ht="12.75" customHeight="1" x14ac:dyDescent="0.25">
      <c r="A32" s="12"/>
      <c r="B32" s="8"/>
      <c r="C32" s="7"/>
      <c r="D32" s="7"/>
      <c r="E32" s="7"/>
      <c r="F32" s="7"/>
      <c r="G32" s="7"/>
      <c r="H32" s="7"/>
      <c r="I32" s="7"/>
      <c r="J32" s="7"/>
      <c r="K32" s="7"/>
      <c r="L32" s="8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8"/>
      <c r="AB32" s="7"/>
      <c r="AC32" s="7"/>
      <c r="AD32" s="7"/>
      <c r="AE32" s="7"/>
      <c r="AF32" s="7"/>
      <c r="AG32" s="7"/>
      <c r="AH32" s="13"/>
    </row>
    <row r="33" spans="1:34" ht="12.75" customHeight="1" x14ac:dyDescent="0.25">
      <c r="A33" s="12"/>
      <c r="B33" s="8"/>
      <c r="C33" s="7"/>
      <c r="D33" s="7"/>
      <c r="E33" s="7"/>
      <c r="F33" s="7"/>
      <c r="G33" s="7"/>
      <c r="H33" s="7"/>
      <c r="I33" s="7"/>
      <c r="J33" s="7"/>
      <c r="K33" s="7"/>
      <c r="L33" s="8"/>
      <c r="M33" s="7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  <c r="AB33" s="7"/>
      <c r="AC33" s="7"/>
      <c r="AD33" s="7"/>
      <c r="AE33" s="7"/>
      <c r="AF33" s="7"/>
      <c r="AG33" s="7"/>
      <c r="AH33" s="13"/>
    </row>
    <row r="34" spans="1:34" ht="12.75" customHeight="1" x14ac:dyDescent="0.25">
      <c r="A34" s="12"/>
      <c r="B34" s="8"/>
      <c r="C34" s="7"/>
      <c r="D34" s="7"/>
      <c r="E34" s="7"/>
      <c r="F34" s="7"/>
      <c r="G34" s="7"/>
      <c r="H34" s="7"/>
      <c r="I34" s="7"/>
      <c r="J34" s="7"/>
      <c r="K34" s="7"/>
      <c r="L34" s="8"/>
      <c r="M34" s="7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8"/>
      <c r="AB34" s="7"/>
      <c r="AC34" s="7"/>
      <c r="AD34" s="7"/>
      <c r="AE34" s="7"/>
      <c r="AF34" s="7"/>
      <c r="AG34" s="7"/>
      <c r="AH34" s="13"/>
    </row>
    <row r="35" spans="1:34" ht="12.75" customHeight="1" x14ac:dyDescent="0.25">
      <c r="A35" s="14"/>
      <c r="B35" s="8"/>
      <c r="C35" s="7"/>
      <c r="D35" s="7"/>
      <c r="E35" s="7"/>
      <c r="F35" s="7"/>
      <c r="G35" s="7"/>
      <c r="H35" s="7"/>
      <c r="I35" s="7"/>
      <c r="J35" s="7"/>
      <c r="K35" s="7"/>
      <c r="L35" s="8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8"/>
      <c r="AB35" s="7"/>
      <c r="AC35" s="7"/>
      <c r="AD35" s="7"/>
      <c r="AE35" s="7"/>
      <c r="AF35" s="7"/>
      <c r="AG35" s="7"/>
      <c r="AH35" s="13"/>
    </row>
    <row r="36" spans="1:34" ht="12.75" customHeight="1" x14ac:dyDescent="0.25">
      <c r="A36" s="14"/>
      <c r="B36" s="8"/>
      <c r="C36" s="7"/>
      <c r="D36" s="7"/>
      <c r="E36" s="7"/>
      <c r="F36" s="7"/>
      <c r="G36" s="7"/>
      <c r="H36" s="7"/>
      <c r="I36" s="7"/>
      <c r="J36" s="7"/>
      <c r="K36" s="7"/>
      <c r="L36" s="8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8"/>
      <c r="AB36" s="7"/>
      <c r="AC36" s="7"/>
      <c r="AD36" s="7"/>
      <c r="AE36" s="7"/>
      <c r="AF36" s="7"/>
      <c r="AG36" s="7"/>
      <c r="AH36" s="13"/>
    </row>
    <row r="37" spans="1:34" ht="12.75" customHeight="1" x14ac:dyDescent="0.25">
      <c r="A37" s="14"/>
      <c r="B37" s="8"/>
      <c r="C37" s="7"/>
      <c r="D37" s="7"/>
      <c r="E37" s="7"/>
      <c r="F37" s="7"/>
      <c r="G37" s="7"/>
      <c r="H37" s="7"/>
      <c r="I37" s="7"/>
      <c r="J37" s="7"/>
      <c r="K37" s="7"/>
      <c r="L37" s="8"/>
      <c r="M37" s="7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8"/>
      <c r="AA37" s="8"/>
      <c r="AB37" s="8"/>
      <c r="AC37" s="7"/>
      <c r="AD37" s="7"/>
      <c r="AE37" s="7"/>
      <c r="AF37" s="7"/>
      <c r="AG37" s="7"/>
      <c r="AH37" s="13"/>
    </row>
    <row r="38" spans="1:34" ht="12.75" customHeight="1" x14ac:dyDescent="0.25">
      <c r="A38" s="12"/>
      <c r="B38" s="8"/>
      <c r="C38" s="7"/>
      <c r="D38" s="7"/>
      <c r="E38" s="7"/>
      <c r="F38" s="7"/>
      <c r="G38" s="7"/>
      <c r="H38" s="7"/>
      <c r="I38" s="7"/>
      <c r="J38" s="7"/>
      <c r="K38" s="7"/>
      <c r="L38" s="8"/>
      <c r="M38" s="8"/>
      <c r="N38" s="8"/>
      <c r="O38" s="8"/>
      <c r="P38" s="7"/>
      <c r="Q38" s="7"/>
      <c r="R38" s="7"/>
      <c r="S38" s="8"/>
      <c r="T38" s="8"/>
      <c r="U38" s="8"/>
      <c r="V38" s="7"/>
      <c r="W38" s="7"/>
      <c r="X38" s="8"/>
      <c r="Y38" s="8"/>
      <c r="Z38" s="7"/>
      <c r="AA38" s="8"/>
      <c r="AB38" s="7"/>
      <c r="AC38" s="7"/>
      <c r="AD38" s="7"/>
      <c r="AE38" s="7"/>
      <c r="AF38" s="7"/>
      <c r="AG38" s="7"/>
      <c r="AH38" s="13"/>
    </row>
    <row r="39" spans="1:34" ht="12.75" customHeight="1" x14ac:dyDescent="0.25">
      <c r="A39" s="12"/>
      <c r="B39" s="8"/>
      <c r="C39" s="7"/>
      <c r="D39" s="7"/>
      <c r="E39" s="7"/>
      <c r="F39" s="7"/>
      <c r="G39" s="7"/>
      <c r="H39" s="7"/>
      <c r="I39" s="7"/>
      <c r="J39" s="7"/>
      <c r="K39" s="7"/>
      <c r="L39" s="8"/>
      <c r="M39" s="8"/>
      <c r="N39" s="8"/>
      <c r="O39" s="8"/>
      <c r="P39" s="7"/>
      <c r="Q39" s="7"/>
      <c r="R39" s="7"/>
      <c r="S39" s="8"/>
      <c r="T39" s="8"/>
      <c r="U39" s="8"/>
      <c r="V39" s="7"/>
      <c r="W39" s="7"/>
      <c r="X39" s="8"/>
      <c r="Y39" s="8"/>
      <c r="Z39" s="8"/>
      <c r="AA39" s="8"/>
      <c r="AB39" s="8"/>
      <c r="AC39" s="8"/>
      <c r="AD39" s="7"/>
      <c r="AE39" s="7"/>
      <c r="AF39" s="7"/>
      <c r="AG39" s="7"/>
      <c r="AH39" s="13"/>
    </row>
    <row r="40" spans="1:34" ht="12.75" customHeight="1" x14ac:dyDescent="0.25">
      <c r="A40" s="12"/>
      <c r="B40" s="8"/>
      <c r="C40" s="7"/>
      <c r="D40" s="7"/>
      <c r="E40" s="7"/>
      <c r="F40" s="7"/>
      <c r="G40" s="7"/>
      <c r="H40" s="7"/>
      <c r="I40" s="7"/>
      <c r="J40" s="7"/>
      <c r="K40" s="7"/>
      <c r="L40" s="8"/>
      <c r="M40" s="8"/>
      <c r="N40" s="8"/>
      <c r="O40" s="8"/>
      <c r="P40" s="7"/>
      <c r="Q40" s="7"/>
      <c r="R40" s="7"/>
      <c r="S40" s="8"/>
      <c r="T40" s="8"/>
      <c r="U40" s="8"/>
      <c r="V40" s="7"/>
      <c r="W40" s="7"/>
      <c r="X40" s="8"/>
      <c r="Y40" s="8"/>
      <c r="Z40" s="7"/>
      <c r="AA40" s="8"/>
      <c r="AB40" s="7"/>
      <c r="AC40" s="8"/>
      <c r="AD40" s="7"/>
      <c r="AE40" s="7"/>
      <c r="AF40" s="7"/>
      <c r="AG40" s="7"/>
      <c r="AH40" s="13"/>
    </row>
    <row r="41" spans="1:34" ht="12.75" customHeight="1" x14ac:dyDescent="0.25">
      <c r="A41" s="12"/>
      <c r="B41" s="8"/>
      <c r="C41" s="7"/>
      <c r="D41" s="7"/>
      <c r="E41" s="7"/>
      <c r="F41" s="7"/>
      <c r="G41" s="7"/>
      <c r="H41" s="7"/>
      <c r="I41" s="7"/>
      <c r="J41" s="7"/>
      <c r="K41" s="7"/>
      <c r="L41" s="8"/>
      <c r="M41" s="7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"/>
      <c r="AB41" s="7"/>
      <c r="AC41" s="7"/>
      <c r="AD41" s="7"/>
      <c r="AE41" s="7"/>
      <c r="AF41" s="7"/>
      <c r="AG41" s="7"/>
      <c r="AH41" s="13"/>
    </row>
    <row r="42" spans="1:34" ht="12.75" customHeight="1" x14ac:dyDescent="0.25">
      <c r="A42" s="12"/>
      <c r="B42" s="8"/>
      <c r="C42" s="7"/>
      <c r="D42" s="7"/>
      <c r="E42" s="7"/>
      <c r="F42" s="7"/>
      <c r="G42" s="7"/>
      <c r="H42" s="7"/>
      <c r="I42" s="7"/>
      <c r="J42" s="7"/>
      <c r="K42" s="7"/>
      <c r="L42" s="8"/>
      <c r="M42" s="7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8"/>
      <c r="AB42" s="7"/>
      <c r="AC42" s="7"/>
      <c r="AD42" s="7"/>
      <c r="AE42" s="7"/>
      <c r="AF42" s="7"/>
      <c r="AG42" s="7"/>
      <c r="AH42" s="13"/>
    </row>
    <row r="43" spans="1:34" ht="12.75" customHeight="1" x14ac:dyDescent="0.25">
      <c r="A43" s="14"/>
      <c r="B43" s="8"/>
      <c r="C43" s="7"/>
      <c r="D43" s="7"/>
      <c r="E43" s="7"/>
      <c r="F43" s="7"/>
      <c r="G43" s="7"/>
      <c r="H43" s="7"/>
      <c r="I43" s="7"/>
      <c r="J43" s="7"/>
      <c r="K43" s="7"/>
      <c r="L43" s="8"/>
      <c r="M43" s="7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8"/>
      <c r="AB43" s="7"/>
      <c r="AC43" s="7"/>
      <c r="AD43" s="7"/>
      <c r="AE43" s="7"/>
      <c r="AF43" s="7"/>
      <c r="AG43" s="7"/>
      <c r="AH43" s="13"/>
    </row>
    <row r="44" spans="1:34" ht="12.75" customHeight="1" x14ac:dyDescent="0.25">
      <c r="A44" s="14"/>
      <c r="B44" s="8"/>
      <c r="C44" s="7"/>
      <c r="D44" s="7"/>
      <c r="E44" s="7"/>
      <c r="F44" s="7"/>
      <c r="G44" s="7"/>
      <c r="H44" s="7"/>
      <c r="I44" s="7"/>
      <c r="J44" s="7"/>
      <c r="K44" s="7"/>
      <c r="L44" s="8"/>
      <c r="M44" s="7"/>
      <c r="N44" s="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8"/>
      <c r="AB44" s="7"/>
      <c r="AC44" s="7"/>
      <c r="AD44" s="7"/>
      <c r="AE44" s="7"/>
      <c r="AF44" s="7"/>
      <c r="AG44" s="7"/>
      <c r="AH44" s="13"/>
    </row>
    <row r="45" spans="1:34" ht="12.75" customHeight="1" x14ac:dyDescent="0.25">
      <c r="A45" s="14"/>
      <c r="B45" s="8"/>
      <c r="C45" s="7"/>
      <c r="D45" s="7"/>
      <c r="E45" s="7"/>
      <c r="F45" s="7"/>
      <c r="G45" s="7"/>
      <c r="H45" s="7"/>
      <c r="I45" s="7"/>
      <c r="J45" s="7"/>
      <c r="K45" s="7"/>
      <c r="L45" s="8"/>
      <c r="M45" s="7"/>
      <c r="N45" s="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8"/>
      <c r="AB45" s="7"/>
      <c r="AC45" s="7"/>
      <c r="AD45" s="7"/>
      <c r="AE45" s="7"/>
      <c r="AF45" s="7"/>
      <c r="AG45" s="7"/>
      <c r="AH45" s="13"/>
    </row>
    <row r="46" spans="1:34" ht="12.75" customHeight="1" x14ac:dyDescent="0.25">
      <c r="A46" s="14"/>
      <c r="B46" s="8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8"/>
      <c r="AB46" s="7"/>
      <c r="AC46" s="7"/>
      <c r="AD46" s="7"/>
      <c r="AE46" s="7"/>
      <c r="AF46" s="7"/>
      <c r="AG46" s="7"/>
      <c r="AH46" s="13"/>
    </row>
    <row r="47" spans="1:34" ht="12.75" customHeight="1" x14ac:dyDescent="0.25">
      <c r="A47" s="14"/>
      <c r="B47" s="8"/>
      <c r="C47" s="7"/>
      <c r="D47" s="7"/>
      <c r="E47" s="7"/>
      <c r="F47" s="7"/>
      <c r="G47" s="7"/>
      <c r="H47" s="7"/>
      <c r="I47" s="7"/>
      <c r="J47" s="7"/>
      <c r="K47" s="7"/>
      <c r="L47" s="8"/>
      <c r="M47" s="7"/>
      <c r="N47" s="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8"/>
      <c r="AB47" s="7"/>
      <c r="AC47" s="7"/>
      <c r="AD47" s="7"/>
      <c r="AE47" s="7"/>
      <c r="AF47" s="7"/>
      <c r="AG47" s="7"/>
      <c r="AH47" s="13"/>
    </row>
    <row r="48" spans="1:34" ht="12.75" customHeight="1" x14ac:dyDescent="0.25">
      <c r="A48" s="14"/>
      <c r="B48" s="8"/>
      <c r="C48" s="7"/>
      <c r="D48" s="7"/>
      <c r="E48" s="7"/>
      <c r="F48" s="7"/>
      <c r="G48" s="7"/>
      <c r="H48" s="7"/>
      <c r="I48" s="7"/>
      <c r="J48" s="7"/>
      <c r="K48" s="7"/>
      <c r="L48" s="8"/>
      <c r="M48" s="7"/>
      <c r="N48" s="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8"/>
      <c r="AB48" s="7"/>
      <c r="AC48" s="7"/>
      <c r="AD48" s="7"/>
      <c r="AE48" s="7"/>
      <c r="AF48" s="7"/>
      <c r="AG48" s="7"/>
      <c r="AH48" s="13"/>
    </row>
    <row r="49" spans="1:34" ht="12.75" customHeight="1" x14ac:dyDescent="0.25">
      <c r="A49" s="14"/>
      <c r="B49" s="8"/>
      <c r="C49" s="7"/>
      <c r="D49" s="7"/>
      <c r="E49" s="7"/>
      <c r="F49" s="7"/>
      <c r="G49" s="7"/>
      <c r="H49" s="7"/>
      <c r="I49" s="7"/>
      <c r="J49" s="7"/>
      <c r="K49" s="7"/>
      <c r="L49" s="8"/>
      <c r="M49" s="7"/>
      <c r="N49" s="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8"/>
      <c r="AB49" s="7"/>
      <c r="AC49" s="7"/>
      <c r="AD49" s="7"/>
      <c r="AE49" s="7"/>
      <c r="AF49" s="7"/>
      <c r="AG49" s="7"/>
      <c r="AH49" s="13"/>
    </row>
    <row r="50" spans="1:34" ht="12.75" customHeight="1" x14ac:dyDescent="0.25">
      <c r="A50" s="14"/>
      <c r="B50" s="8"/>
      <c r="C50" s="7"/>
      <c r="D50" s="7"/>
      <c r="E50" s="7"/>
      <c r="F50" s="7"/>
      <c r="G50" s="7"/>
      <c r="H50" s="7"/>
      <c r="I50" s="7"/>
      <c r="J50" s="7"/>
      <c r="K50" s="7"/>
      <c r="L50" s="8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8"/>
      <c r="AB50" s="7"/>
      <c r="AC50" s="7"/>
      <c r="AD50" s="7"/>
      <c r="AE50" s="7"/>
      <c r="AF50" s="7"/>
      <c r="AG50" s="7"/>
      <c r="AH50" s="13"/>
    </row>
    <row r="51" spans="1:34" ht="12.75" customHeight="1" x14ac:dyDescent="0.25">
      <c r="A51" s="14"/>
      <c r="B51" s="8"/>
      <c r="C51" s="7"/>
      <c r="D51" s="7"/>
      <c r="E51" s="7"/>
      <c r="F51" s="7"/>
      <c r="G51" s="7"/>
      <c r="H51" s="7"/>
      <c r="I51" s="7"/>
      <c r="J51" s="7"/>
      <c r="K51" s="7"/>
      <c r="L51" s="8"/>
      <c r="M51" s="7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8"/>
      <c r="AB51" s="7"/>
      <c r="AC51" s="7"/>
      <c r="AD51" s="7"/>
      <c r="AE51" s="7"/>
      <c r="AF51" s="7"/>
      <c r="AG51" s="7"/>
      <c r="AH51" s="13"/>
    </row>
    <row r="52" spans="1:34" ht="12.75" customHeight="1" x14ac:dyDescent="0.25">
      <c r="A52" s="14"/>
      <c r="B52" s="8"/>
      <c r="C52" s="7"/>
      <c r="D52" s="7"/>
      <c r="E52" s="7"/>
      <c r="F52" s="7"/>
      <c r="G52" s="7"/>
      <c r="H52" s="7"/>
      <c r="I52" s="7"/>
      <c r="J52" s="7"/>
      <c r="K52" s="7"/>
      <c r="L52" s="8"/>
      <c r="M52" s="7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8"/>
      <c r="AB52" s="7"/>
      <c r="AC52" s="7"/>
      <c r="AD52" s="7"/>
      <c r="AE52" s="7"/>
      <c r="AF52" s="7"/>
      <c r="AG52" s="7"/>
      <c r="AH52" s="13"/>
    </row>
    <row r="53" spans="1:34" ht="12.75" customHeight="1" x14ac:dyDescent="0.25">
      <c r="A53" s="14"/>
      <c r="B53" s="8"/>
      <c r="C53" s="7"/>
      <c r="D53" s="7"/>
      <c r="E53" s="7"/>
      <c r="F53" s="7"/>
      <c r="G53" s="7"/>
      <c r="H53" s="7"/>
      <c r="I53" s="7"/>
      <c r="J53" s="7"/>
      <c r="K53" s="7"/>
      <c r="L53" s="8"/>
      <c r="M53" s="7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8"/>
      <c r="AB53" s="7"/>
      <c r="AC53" s="7"/>
      <c r="AD53" s="7"/>
      <c r="AE53" s="7"/>
      <c r="AF53" s="7"/>
      <c r="AG53" s="7"/>
      <c r="AH53" s="13"/>
    </row>
    <row r="54" spans="1:34" ht="12.75" customHeight="1" x14ac:dyDescent="0.25">
      <c r="A54" s="14"/>
      <c r="B54" s="8"/>
      <c r="C54" s="7"/>
      <c r="D54" s="7"/>
      <c r="E54" s="7"/>
      <c r="F54" s="7"/>
      <c r="G54" s="7"/>
      <c r="H54" s="7"/>
      <c r="I54" s="7"/>
      <c r="J54" s="7"/>
      <c r="K54" s="7"/>
      <c r="L54" s="8"/>
      <c r="M54" s="7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8"/>
      <c r="AB54" s="7"/>
      <c r="AC54" s="7"/>
      <c r="AD54" s="7"/>
      <c r="AE54" s="7"/>
      <c r="AF54" s="7"/>
      <c r="AG54" s="7"/>
      <c r="AH54" s="13"/>
    </row>
    <row r="55" spans="1:34" ht="12.75" customHeight="1" x14ac:dyDescent="0.25">
      <c r="A55" s="14"/>
      <c r="B55" s="8"/>
      <c r="C55" s="7"/>
      <c r="D55" s="7"/>
      <c r="E55" s="7"/>
      <c r="F55" s="7"/>
      <c r="G55" s="7"/>
      <c r="H55" s="7"/>
      <c r="I55" s="7"/>
      <c r="J55" s="7"/>
      <c r="K55" s="7"/>
      <c r="L55" s="8"/>
      <c r="M55" s="7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8"/>
      <c r="AB55" s="7"/>
      <c r="AC55" s="7"/>
      <c r="AD55" s="7"/>
      <c r="AE55" s="7"/>
      <c r="AF55" s="7"/>
      <c r="AG55" s="7"/>
      <c r="AH55" s="13"/>
    </row>
    <row r="56" spans="1:34" ht="12.75" customHeight="1" x14ac:dyDescent="0.25">
      <c r="A56" s="14"/>
      <c r="B56" s="8"/>
      <c r="C56" s="7"/>
      <c r="D56" s="7"/>
      <c r="E56" s="7"/>
      <c r="F56" s="7"/>
      <c r="G56" s="7"/>
      <c r="H56" s="7"/>
      <c r="I56" s="7"/>
      <c r="J56" s="7"/>
      <c r="K56" s="7"/>
      <c r="L56" s="8"/>
      <c r="M56" s="7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8"/>
      <c r="AB56" s="7"/>
      <c r="AC56" s="7"/>
      <c r="AD56" s="7"/>
      <c r="AE56" s="7"/>
      <c r="AF56" s="7"/>
      <c r="AG56" s="7"/>
      <c r="AH56" s="13"/>
    </row>
    <row r="57" spans="1:34" ht="12.75" customHeight="1" x14ac:dyDescent="0.25">
      <c r="A57" s="14"/>
      <c r="B57" s="169">
        <v>5</v>
      </c>
      <c r="C57" s="170"/>
      <c r="D57" s="171"/>
      <c r="E57" s="175"/>
      <c r="F57" s="175"/>
      <c r="G57" s="175"/>
      <c r="H57" s="161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62"/>
      <c r="AB57" s="169"/>
      <c r="AC57" s="171"/>
      <c r="AD57" s="169"/>
      <c r="AE57" s="171"/>
      <c r="AF57" s="169"/>
      <c r="AG57" s="171"/>
      <c r="AH57" s="13"/>
    </row>
    <row r="58" spans="1:34" ht="12.75" customHeight="1" x14ac:dyDescent="0.25">
      <c r="A58" s="14"/>
      <c r="B58" s="169">
        <v>4</v>
      </c>
      <c r="C58" s="170"/>
      <c r="D58" s="171"/>
      <c r="E58" s="175"/>
      <c r="F58" s="175"/>
      <c r="G58" s="175"/>
      <c r="H58" s="161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62"/>
      <c r="AB58" s="169"/>
      <c r="AC58" s="171"/>
      <c r="AD58" s="169"/>
      <c r="AE58" s="171"/>
      <c r="AF58" s="169"/>
      <c r="AG58" s="171"/>
      <c r="AH58" s="13"/>
    </row>
    <row r="59" spans="1:34" ht="12.75" customHeight="1" x14ac:dyDescent="0.25">
      <c r="A59" s="14"/>
      <c r="B59" s="169">
        <v>3</v>
      </c>
      <c r="C59" s="170"/>
      <c r="D59" s="171"/>
      <c r="E59" s="175"/>
      <c r="F59" s="175"/>
      <c r="G59" s="175"/>
      <c r="H59" s="161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62"/>
      <c r="AB59" s="169"/>
      <c r="AC59" s="171"/>
      <c r="AD59" s="169"/>
      <c r="AE59" s="171"/>
      <c r="AF59" s="169"/>
      <c r="AG59" s="171"/>
      <c r="AH59" s="13"/>
    </row>
    <row r="60" spans="1:34" ht="12.75" customHeight="1" x14ac:dyDescent="0.25">
      <c r="A60" s="14"/>
      <c r="B60" s="169">
        <v>2</v>
      </c>
      <c r="C60" s="170"/>
      <c r="D60" s="171"/>
      <c r="E60" s="175"/>
      <c r="F60" s="175"/>
      <c r="G60" s="175"/>
      <c r="H60" s="161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62"/>
      <c r="AB60" s="169"/>
      <c r="AC60" s="171"/>
      <c r="AD60" s="169"/>
      <c r="AE60" s="171"/>
      <c r="AF60" s="169"/>
      <c r="AG60" s="171"/>
      <c r="AH60" s="13"/>
    </row>
    <row r="61" spans="1:34" ht="12.75" customHeight="1" x14ac:dyDescent="0.25">
      <c r="A61" s="14"/>
      <c r="B61" s="169">
        <v>1</v>
      </c>
      <c r="C61" s="170"/>
      <c r="D61" s="171"/>
      <c r="E61" s="175"/>
      <c r="F61" s="175"/>
      <c r="G61" s="175"/>
      <c r="H61" s="161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62"/>
      <c r="AB61" s="169"/>
      <c r="AC61" s="171"/>
      <c r="AD61" s="169"/>
      <c r="AE61" s="171"/>
      <c r="AF61" s="169"/>
      <c r="AG61" s="171"/>
      <c r="AH61" s="13"/>
    </row>
    <row r="62" spans="1:34" ht="12.75" customHeight="1" x14ac:dyDescent="0.25">
      <c r="A62" s="14"/>
      <c r="B62" s="169">
        <v>0</v>
      </c>
      <c r="C62" s="170"/>
      <c r="D62" s="171"/>
      <c r="E62" s="172">
        <v>44103</v>
      </c>
      <c r="F62" s="173"/>
      <c r="G62" s="173"/>
      <c r="H62" s="161" t="s">
        <v>25</v>
      </c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62"/>
      <c r="AB62" s="161" t="s">
        <v>14</v>
      </c>
      <c r="AC62" s="162"/>
      <c r="AD62" s="161" t="s">
        <v>14</v>
      </c>
      <c r="AE62" s="162"/>
      <c r="AF62" s="161" t="s">
        <v>14</v>
      </c>
      <c r="AG62" s="162"/>
      <c r="AH62" s="13"/>
    </row>
    <row r="63" spans="1:34" ht="12.75" customHeight="1" x14ac:dyDescent="0.25">
      <c r="A63" s="15"/>
      <c r="B63" s="163" t="s">
        <v>26</v>
      </c>
      <c r="C63" s="164"/>
      <c r="D63" s="165"/>
      <c r="E63" s="166" t="s">
        <v>27</v>
      </c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8"/>
      <c r="AB63" s="163" t="s">
        <v>28</v>
      </c>
      <c r="AC63" s="165"/>
      <c r="AD63" s="163" t="s">
        <v>29</v>
      </c>
      <c r="AE63" s="165"/>
      <c r="AF63" s="163" t="s">
        <v>30</v>
      </c>
      <c r="AG63" s="165"/>
      <c r="AH63" s="16"/>
    </row>
    <row r="64" spans="1:34" ht="12.75" customHeight="1" x14ac:dyDescent="0.2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8"/>
      <c r="M64" s="18"/>
      <c r="N64" s="18"/>
      <c r="O64" s="18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20"/>
    </row>
  </sheetData>
  <mergeCells count="56">
    <mergeCell ref="AB1:AH1"/>
    <mergeCell ref="H1:AA2"/>
    <mergeCell ref="A1:G11"/>
    <mergeCell ref="AB2:AH2"/>
    <mergeCell ref="H4:V4"/>
    <mergeCell ref="W4:AA4"/>
    <mergeCell ref="H6:L6"/>
    <mergeCell ref="M6:Q6"/>
    <mergeCell ref="R6:V6"/>
    <mergeCell ref="W6:AA6"/>
    <mergeCell ref="H8:V8"/>
    <mergeCell ref="W8:Y8"/>
    <mergeCell ref="Z8:AA8"/>
    <mergeCell ref="H10:AA11"/>
    <mergeCell ref="C14:AH15"/>
    <mergeCell ref="B57:D57"/>
    <mergeCell ref="E57:G57"/>
    <mergeCell ref="H57:AA57"/>
    <mergeCell ref="AB57:AC57"/>
    <mergeCell ref="AD57:AE57"/>
    <mergeCell ref="AF57:AG57"/>
    <mergeCell ref="AF58:AG58"/>
    <mergeCell ref="B59:D59"/>
    <mergeCell ref="E59:G59"/>
    <mergeCell ref="H59:AA59"/>
    <mergeCell ref="AB59:AC59"/>
    <mergeCell ref="AD59:AE59"/>
    <mergeCell ref="AF59:AG59"/>
    <mergeCell ref="B58:D58"/>
    <mergeCell ref="E58:G58"/>
    <mergeCell ref="H58:AA58"/>
    <mergeCell ref="AB58:AC58"/>
    <mergeCell ref="AD58:AE58"/>
    <mergeCell ref="AF60:AG60"/>
    <mergeCell ref="B61:D61"/>
    <mergeCell ref="E61:G61"/>
    <mergeCell ref="H61:AA61"/>
    <mergeCell ref="AB61:AC61"/>
    <mergeCell ref="AD61:AE61"/>
    <mergeCell ref="AF61:AG61"/>
    <mergeCell ref="B60:D60"/>
    <mergeCell ref="E60:G60"/>
    <mergeCell ref="H60:AA60"/>
    <mergeCell ref="AB60:AC60"/>
    <mergeCell ref="AD60:AE60"/>
    <mergeCell ref="AF62:AG62"/>
    <mergeCell ref="B63:D63"/>
    <mergeCell ref="E63:AA63"/>
    <mergeCell ref="AB63:AC63"/>
    <mergeCell ref="AD63:AE63"/>
    <mergeCell ref="AF63:AG63"/>
    <mergeCell ref="B62:D62"/>
    <mergeCell ref="E62:G62"/>
    <mergeCell ref="H62:AA62"/>
    <mergeCell ref="AB62:AC62"/>
    <mergeCell ref="AD62:AE62"/>
  </mergeCells>
  <pageMargins left="0.59027799999999997" right="0.39374999999999999" top="0.59027799999999997" bottom="0.19652800000000001" header="1.141667" footer="0.23611099999999999"/>
  <pageSetup paperSize="9" fitToWidth="0" fitToHeight="0" orientation="portrait" r:id="rId1"/>
  <headerFooter>
    <oddFooter>&amp;R&amp;P de &amp;N</oddFooter>
  </headerFooter>
  <drawing r:id="rId2"/>
  <extLst>
    <ext uri="smNativeData">
      <pm:sheetPrefs xmlns:pm="smNativeData" day="160138113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B2:AN574"/>
  <sheetViews>
    <sheetView showGridLines="0" zoomScale="55" workbookViewId="0">
      <selection activeCell="N67" sqref="N67"/>
    </sheetView>
  </sheetViews>
  <sheetFormatPr defaultColWidth="6.7109375" defaultRowHeight="18" customHeight="1" x14ac:dyDescent="0.25"/>
  <cols>
    <col min="1" max="1" width="2.7109375" style="1" customWidth="1"/>
    <col min="2" max="2" width="10.28515625" style="1" customWidth="1"/>
    <col min="3" max="4" width="13.28515625" style="1" customWidth="1"/>
    <col min="5" max="5" width="6.7109375" style="1"/>
    <col min="6" max="6" width="12.28515625" style="1" customWidth="1"/>
    <col min="7" max="8" width="6.7109375" style="1"/>
    <col min="9" max="9" width="5.140625" style="1" customWidth="1"/>
    <col min="10" max="10" width="11.7109375" style="1" customWidth="1"/>
    <col min="11" max="11" width="11" style="1" customWidth="1"/>
    <col min="12" max="13" width="6.7109375" style="1"/>
    <col min="14" max="14" width="11.42578125" style="1" customWidth="1"/>
    <col min="15" max="16" width="6.7109375" style="1"/>
    <col min="17" max="17" width="25" style="1" customWidth="1"/>
    <col min="18" max="18" width="22.5703125" style="1" customWidth="1"/>
    <col min="19" max="19" width="12.7109375" style="1" customWidth="1"/>
    <col min="20" max="23" width="7.140625" style="1" customWidth="1"/>
    <col min="24" max="25" width="7.140625" style="94" customWidth="1"/>
    <col min="26" max="33" width="7.140625" style="1" customWidth="1"/>
    <col min="34" max="34" width="8.42578125" style="1" customWidth="1"/>
    <col min="35" max="35" width="9.42578125" style="1" customWidth="1"/>
    <col min="36" max="36" width="9.42578125" style="93" hidden="1" customWidth="1"/>
    <col min="37" max="37" width="9.7109375" style="93" hidden="1" customWidth="1"/>
    <col min="38" max="38" width="6.7109375" style="1"/>
    <col min="39" max="39" width="16.5703125" style="1" customWidth="1"/>
    <col min="40" max="40" width="17.7109375" style="1" customWidth="1"/>
    <col min="41" max="16384" width="6.7109375" style="1"/>
  </cols>
  <sheetData>
    <row r="2" spans="2:40" ht="15" customHeight="1" x14ac:dyDescent="0.25">
      <c r="B2" s="277"/>
      <c r="C2" s="278"/>
      <c r="D2" s="279"/>
      <c r="E2" s="271" t="s">
        <v>0</v>
      </c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3"/>
      <c r="AJ2" s="130"/>
      <c r="AK2" s="130"/>
    </row>
    <row r="3" spans="2:40" ht="23.25" customHeight="1" x14ac:dyDescent="0.25">
      <c r="B3" s="280"/>
      <c r="C3" s="281"/>
      <c r="D3" s="282"/>
      <c r="E3" s="274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6"/>
      <c r="AJ3" s="130"/>
      <c r="AK3" s="130"/>
    </row>
    <row r="4" spans="2:40" ht="18.75" customHeight="1" x14ac:dyDescent="0.25">
      <c r="B4" s="280"/>
      <c r="C4" s="281"/>
      <c r="D4" s="282"/>
      <c r="E4" s="286" t="s">
        <v>2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8"/>
      <c r="R4" s="289" t="s">
        <v>31</v>
      </c>
      <c r="S4" s="290"/>
      <c r="T4" s="290"/>
      <c r="U4" s="290"/>
      <c r="V4" s="291"/>
      <c r="W4" s="292"/>
      <c r="X4" s="292"/>
      <c r="Y4" s="292"/>
      <c r="Z4" s="292"/>
      <c r="AA4" s="293"/>
      <c r="AB4" s="142"/>
      <c r="AC4" s="294"/>
      <c r="AD4" s="294"/>
      <c r="AE4" s="294"/>
      <c r="AF4" s="294"/>
      <c r="AG4" s="294"/>
      <c r="AH4" s="294"/>
      <c r="AI4" s="295"/>
      <c r="AJ4" s="129"/>
      <c r="AK4" s="129"/>
    </row>
    <row r="5" spans="2:40" ht="21" customHeight="1" x14ac:dyDescent="0.25">
      <c r="B5" s="280"/>
      <c r="C5" s="281"/>
      <c r="D5" s="282"/>
      <c r="E5" s="300" t="str">
        <f>Capa!H4</f>
        <v>QUANTITATIVO DE CUSTOS PARA PROJETOS</v>
      </c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2"/>
      <c r="R5" s="303" t="str">
        <f>Capa!W4</f>
        <v>DI-F0101-PC-GE-EC-0000</v>
      </c>
      <c r="S5" s="304"/>
      <c r="T5" s="304"/>
      <c r="U5" s="304"/>
      <c r="V5" s="305" t="s">
        <v>1</v>
      </c>
      <c r="W5" s="306"/>
      <c r="X5" s="306"/>
      <c r="Y5" s="306"/>
      <c r="Z5" s="306"/>
      <c r="AA5" s="307"/>
      <c r="AB5" s="135"/>
      <c r="AC5" s="296"/>
      <c r="AD5" s="296"/>
      <c r="AE5" s="296"/>
      <c r="AF5" s="296"/>
      <c r="AG5" s="296"/>
      <c r="AH5" s="296"/>
      <c r="AI5" s="297"/>
      <c r="AJ5" s="129"/>
      <c r="AK5" s="129"/>
    </row>
    <row r="6" spans="2:40" ht="18.75" customHeight="1" x14ac:dyDescent="0.25">
      <c r="B6" s="280"/>
      <c r="C6" s="281"/>
      <c r="D6" s="282"/>
      <c r="E6" s="137" t="s">
        <v>9</v>
      </c>
      <c r="G6" s="151"/>
      <c r="H6" s="151"/>
      <c r="I6" s="152"/>
      <c r="J6" s="153" t="s">
        <v>10</v>
      </c>
      <c r="K6" s="151"/>
      <c r="L6" s="151"/>
      <c r="M6" s="152"/>
      <c r="N6" s="153" t="s">
        <v>11</v>
      </c>
      <c r="O6" s="151"/>
      <c r="P6" s="151"/>
      <c r="Q6" s="151"/>
      <c r="R6" s="308" t="s">
        <v>32</v>
      </c>
      <c r="S6" s="309"/>
      <c r="T6" s="309"/>
      <c r="U6" s="309"/>
      <c r="V6" s="138"/>
      <c r="W6" s="128"/>
      <c r="X6" s="150" t="s">
        <v>4</v>
      </c>
      <c r="Y6" s="127"/>
      <c r="Z6" s="126"/>
      <c r="AA6" s="139"/>
      <c r="AB6" s="135"/>
      <c r="AC6" s="296"/>
      <c r="AD6" s="296"/>
      <c r="AE6" s="296"/>
      <c r="AF6" s="296"/>
      <c r="AG6" s="296"/>
      <c r="AH6" s="296"/>
      <c r="AI6" s="297"/>
      <c r="AJ6" s="129"/>
      <c r="AK6" s="129"/>
    </row>
    <row r="7" spans="2:40" ht="21" customHeight="1" x14ac:dyDescent="0.25">
      <c r="B7" s="280"/>
      <c r="C7" s="281"/>
      <c r="D7" s="282"/>
      <c r="E7" s="283" t="str">
        <f>Capa!H6</f>
        <v>AU-DI</v>
      </c>
      <c r="F7" s="284"/>
      <c r="G7" s="284"/>
      <c r="H7" s="284"/>
      <c r="I7" s="285"/>
      <c r="J7" s="310" t="str">
        <f>Capa!M6</f>
        <v>AU-DI</v>
      </c>
      <c r="K7" s="311"/>
      <c r="L7" s="311"/>
      <c r="M7" s="312"/>
      <c r="N7" s="310" t="str">
        <f>Capa!R6</f>
        <v>AU-DI</v>
      </c>
      <c r="O7" s="311"/>
      <c r="P7" s="311"/>
      <c r="Q7" s="311"/>
      <c r="R7" s="303" t="s">
        <v>15</v>
      </c>
      <c r="S7" s="304"/>
      <c r="T7" s="304"/>
      <c r="U7" s="304"/>
      <c r="V7" s="143"/>
      <c r="W7" s="128" t="s">
        <v>7</v>
      </c>
      <c r="X7" s="150" t="s">
        <v>8</v>
      </c>
      <c r="Y7" s="127"/>
      <c r="Z7" s="126"/>
      <c r="AA7" s="139"/>
      <c r="AB7" s="136"/>
      <c r="AC7" s="298"/>
      <c r="AD7" s="298"/>
      <c r="AE7" s="298"/>
      <c r="AF7" s="298"/>
      <c r="AG7" s="298"/>
      <c r="AH7" s="298"/>
      <c r="AI7" s="299"/>
      <c r="AJ7" s="129"/>
      <c r="AK7" s="129"/>
    </row>
    <row r="8" spans="2:40" ht="18.75" customHeight="1" x14ac:dyDescent="0.25">
      <c r="B8" s="280"/>
      <c r="C8" s="281"/>
      <c r="D8" s="282"/>
      <c r="E8" s="286" t="s">
        <v>17</v>
      </c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8"/>
      <c r="R8" s="137" t="s">
        <v>18</v>
      </c>
      <c r="S8" s="96"/>
      <c r="T8" s="308" t="s">
        <v>19</v>
      </c>
      <c r="U8" s="309"/>
      <c r="V8" s="140"/>
      <c r="W8" s="128"/>
      <c r="X8" s="150" t="s">
        <v>13</v>
      </c>
      <c r="Y8" s="127"/>
      <c r="Z8" s="126"/>
      <c r="AA8" s="139"/>
      <c r="AB8" s="134"/>
      <c r="AC8" s="313"/>
      <c r="AD8" s="313"/>
      <c r="AE8" s="313"/>
      <c r="AF8" s="313"/>
      <c r="AG8" s="313"/>
      <c r="AH8" s="313"/>
      <c r="AI8" s="314"/>
      <c r="AJ8" s="123"/>
      <c r="AK8" s="123"/>
      <c r="AL8" s="1" t="s">
        <v>33</v>
      </c>
    </row>
    <row r="9" spans="2:40" ht="21" customHeight="1" x14ac:dyDescent="0.25">
      <c r="B9" s="280"/>
      <c r="C9" s="281"/>
      <c r="D9" s="282"/>
      <c r="E9" s="300" t="str">
        <f>Capa!H8</f>
        <v>CONTRATAÇÃO DE PROJETOS COMPLEMENTARES</v>
      </c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2"/>
      <c r="R9" s="319" t="str">
        <f>Capa!W8</f>
        <v>29.09.2020</v>
      </c>
      <c r="S9" s="319"/>
      <c r="T9" s="300">
        <f>Capa!Z8</f>
        <v>0</v>
      </c>
      <c r="U9" s="301"/>
      <c r="V9" s="144"/>
      <c r="W9" s="128"/>
      <c r="X9" s="150" t="s">
        <v>16</v>
      </c>
      <c r="Y9" s="127"/>
      <c r="Z9" s="126"/>
      <c r="AA9" s="139"/>
      <c r="AB9" s="135"/>
      <c r="AC9" s="315"/>
      <c r="AD9" s="315"/>
      <c r="AE9" s="315"/>
      <c r="AF9" s="315"/>
      <c r="AG9" s="315"/>
      <c r="AH9" s="315"/>
      <c r="AI9" s="316"/>
      <c r="AJ9" s="123"/>
      <c r="AK9" s="123"/>
    </row>
    <row r="10" spans="2:40" ht="18.75" customHeight="1" x14ac:dyDescent="0.25">
      <c r="B10" s="280"/>
      <c r="C10" s="281"/>
      <c r="D10" s="282"/>
      <c r="E10" s="320" t="s">
        <v>23</v>
      </c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140"/>
      <c r="W10" s="128"/>
      <c r="X10" s="150" t="s">
        <v>20</v>
      </c>
      <c r="Y10" s="127"/>
      <c r="Z10" s="126"/>
      <c r="AA10" s="139"/>
      <c r="AB10" s="135"/>
      <c r="AC10" s="315"/>
      <c r="AD10" s="315"/>
      <c r="AE10" s="315"/>
      <c r="AF10" s="315"/>
      <c r="AG10" s="315"/>
      <c r="AH10" s="315"/>
      <c r="AI10" s="316"/>
      <c r="AJ10" s="123"/>
      <c r="AK10" s="123"/>
    </row>
    <row r="11" spans="2:40" ht="18.75" customHeight="1" x14ac:dyDescent="0.25">
      <c r="B11" s="283"/>
      <c r="C11" s="284"/>
      <c r="D11" s="285"/>
      <c r="E11" s="321" t="str">
        <f>Capa!H10</f>
        <v>FSJ - CENTRO DE CONVENÇÕES</v>
      </c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145"/>
      <c r="W11" s="146"/>
      <c r="X11" s="125"/>
      <c r="Y11" s="125"/>
      <c r="Z11" s="124"/>
      <c r="AA11" s="141"/>
      <c r="AB11" s="136"/>
      <c r="AC11" s="317"/>
      <c r="AD11" s="317"/>
      <c r="AE11" s="317"/>
      <c r="AF11" s="317"/>
      <c r="AG11" s="317"/>
      <c r="AH11" s="317"/>
      <c r="AI11" s="318"/>
      <c r="AJ11" s="123"/>
      <c r="AK11" s="123"/>
    </row>
    <row r="12" spans="2:40" s="118" customFormat="1" ht="58.5" customHeight="1" x14ac:dyDescent="0.25">
      <c r="B12" s="148" t="s">
        <v>34</v>
      </c>
      <c r="C12" s="149" t="s">
        <v>35</v>
      </c>
      <c r="D12" s="149" t="s">
        <v>36</v>
      </c>
      <c r="E12" s="266" t="s">
        <v>37</v>
      </c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 t="s">
        <v>38</v>
      </c>
      <c r="U12" s="266"/>
      <c r="V12" s="266" t="s">
        <v>39</v>
      </c>
      <c r="W12" s="266"/>
      <c r="X12" s="267" t="s">
        <v>40</v>
      </c>
      <c r="Y12" s="268"/>
      <c r="Z12" s="269" t="s">
        <v>41</v>
      </c>
      <c r="AA12" s="270"/>
      <c r="AB12" s="269" t="s">
        <v>42</v>
      </c>
      <c r="AC12" s="270"/>
      <c r="AD12" s="269" t="s">
        <v>43</v>
      </c>
      <c r="AE12" s="270"/>
      <c r="AF12" s="269" t="s">
        <v>44</v>
      </c>
      <c r="AG12" s="270"/>
      <c r="AH12" s="269" t="s">
        <v>45</v>
      </c>
      <c r="AI12" s="270"/>
      <c r="AJ12" s="258" t="s">
        <v>46</v>
      </c>
      <c r="AK12" s="259"/>
    </row>
    <row r="13" spans="2:40" s="118" customFormat="1" ht="25.5" customHeight="1" x14ac:dyDescent="0.25">
      <c r="B13" s="120"/>
      <c r="C13" s="119"/>
      <c r="D13" s="119"/>
      <c r="E13" s="260" t="s">
        <v>47</v>
      </c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119"/>
      <c r="W13" s="119"/>
      <c r="X13" s="122"/>
      <c r="Y13" s="122"/>
      <c r="Z13" s="119"/>
      <c r="AA13" s="119"/>
      <c r="AB13" s="119"/>
      <c r="AC13" s="119"/>
      <c r="AD13" s="120"/>
      <c r="AE13" s="121"/>
      <c r="AF13" s="120"/>
      <c r="AG13" s="121"/>
      <c r="AH13" s="120"/>
      <c r="AI13" s="119"/>
      <c r="AJ13" s="262"/>
      <c r="AK13" s="263"/>
      <c r="AL13" s="147"/>
    </row>
    <row r="14" spans="2:40" s="114" customFormat="1" ht="15.75" customHeight="1" x14ac:dyDescent="0.25">
      <c r="B14" s="132">
        <v>1</v>
      </c>
      <c r="C14" s="117"/>
      <c r="D14" s="117"/>
      <c r="E14" s="210" t="s">
        <v>48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115"/>
      <c r="U14" s="115"/>
      <c r="V14" s="115"/>
      <c r="W14" s="115"/>
      <c r="X14" s="116"/>
      <c r="Y14" s="116"/>
      <c r="Z14" s="115"/>
      <c r="AA14" s="115"/>
      <c r="AB14" s="115"/>
      <c r="AC14" s="115"/>
      <c r="AD14" s="212"/>
      <c r="AE14" s="213"/>
      <c r="AF14" s="212"/>
      <c r="AG14" s="213"/>
      <c r="AH14" s="212"/>
      <c r="AI14" s="213"/>
      <c r="AJ14" s="264"/>
      <c r="AK14" s="265"/>
      <c r="AM14" s="94"/>
      <c r="AN14" s="94"/>
    </row>
    <row r="15" spans="2:40" s="112" customFormat="1" ht="15.75" customHeight="1" x14ac:dyDescent="0.25">
      <c r="B15" s="133" t="s">
        <v>49</v>
      </c>
      <c r="C15" s="113"/>
      <c r="D15" s="113"/>
      <c r="E15" s="241" t="s">
        <v>47</v>
      </c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3"/>
      <c r="T15" s="254"/>
      <c r="U15" s="255"/>
      <c r="V15" s="256"/>
      <c r="W15" s="257"/>
      <c r="X15" s="245"/>
      <c r="Y15" s="246"/>
      <c r="Z15" s="232"/>
      <c r="AA15" s="233"/>
      <c r="AB15" s="232"/>
      <c r="AC15" s="233"/>
      <c r="AD15" s="232"/>
      <c r="AE15" s="233"/>
      <c r="AF15" s="232"/>
      <c r="AG15" s="233"/>
      <c r="AH15" s="232"/>
      <c r="AI15" s="233"/>
      <c r="AJ15" s="252"/>
      <c r="AK15" s="253"/>
      <c r="AM15" s="94"/>
      <c r="AN15" s="94"/>
    </row>
    <row r="16" spans="2:40" s="109" customFormat="1" ht="15.75" customHeight="1" x14ac:dyDescent="0.25">
      <c r="B16" s="158" t="s">
        <v>52</v>
      </c>
      <c r="C16" s="159" t="s">
        <v>53</v>
      </c>
      <c r="D16" s="108" t="s">
        <v>54</v>
      </c>
      <c r="E16" s="249" t="s">
        <v>55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1"/>
      <c r="T16" s="239"/>
      <c r="U16" s="240"/>
      <c r="V16" s="239" t="s">
        <v>56</v>
      </c>
      <c r="W16" s="240"/>
      <c r="X16" s="224">
        <v>1</v>
      </c>
      <c r="Y16" s="225"/>
      <c r="Z16" s="224"/>
      <c r="AA16" s="225"/>
      <c r="AB16" s="224"/>
      <c r="AC16" s="225"/>
      <c r="AD16" s="224"/>
      <c r="AE16" s="225"/>
      <c r="AF16" s="224"/>
      <c r="AG16" s="225"/>
      <c r="AH16" s="224"/>
      <c r="AI16" s="225"/>
      <c r="AJ16" s="215" t="e">
        <f>AH16/AH$59</f>
        <v>#DIV/0!</v>
      </c>
      <c r="AK16" s="216"/>
      <c r="AM16" s="107"/>
      <c r="AN16" s="107"/>
    </row>
    <row r="17" spans="2:40" s="109" customFormat="1" ht="15.75" customHeight="1" x14ac:dyDescent="0.25">
      <c r="B17" s="158" t="s">
        <v>57</v>
      </c>
      <c r="C17" s="159" t="s">
        <v>53</v>
      </c>
      <c r="D17" s="108" t="s">
        <v>58</v>
      </c>
      <c r="E17" s="249" t="s">
        <v>59</v>
      </c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1"/>
      <c r="T17" s="239"/>
      <c r="U17" s="240"/>
      <c r="V17" s="239" t="s">
        <v>60</v>
      </c>
      <c r="W17" s="240"/>
      <c r="X17" s="224">
        <v>60</v>
      </c>
      <c r="Y17" s="225"/>
      <c r="Z17" s="224"/>
      <c r="AA17" s="225"/>
      <c r="AB17" s="224"/>
      <c r="AC17" s="225"/>
      <c r="AD17" s="224"/>
      <c r="AE17" s="225"/>
      <c r="AF17" s="224"/>
      <c r="AG17" s="225"/>
      <c r="AH17" s="224"/>
      <c r="AI17" s="225"/>
      <c r="AJ17" s="215" t="e">
        <f>AH17/AH$59</f>
        <v>#DIV/0!</v>
      </c>
      <c r="AK17" s="216"/>
      <c r="AM17" s="107"/>
      <c r="AN17" s="107"/>
    </row>
    <row r="18" spans="2:40" s="109" customFormat="1" ht="15.75" customHeight="1" x14ac:dyDescent="0.25">
      <c r="B18" s="158" t="s">
        <v>61</v>
      </c>
      <c r="C18" s="111"/>
      <c r="D18" s="108"/>
      <c r="E18" s="217" t="s">
        <v>62</v>
      </c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9"/>
      <c r="T18" s="239"/>
      <c r="U18" s="240"/>
      <c r="V18" s="239" t="s">
        <v>60</v>
      </c>
      <c r="W18" s="240"/>
      <c r="X18" s="224">
        <v>250</v>
      </c>
      <c r="Y18" s="225"/>
      <c r="Z18" s="224"/>
      <c r="AA18" s="225"/>
      <c r="AB18" s="224"/>
      <c r="AC18" s="225"/>
      <c r="AD18" s="224"/>
      <c r="AE18" s="225"/>
      <c r="AF18" s="224"/>
      <c r="AG18" s="225"/>
      <c r="AH18" s="224"/>
      <c r="AI18" s="225"/>
      <c r="AJ18" s="215" t="e">
        <f>AH18/AH$59</f>
        <v>#DIV/0!</v>
      </c>
      <c r="AK18" s="216"/>
      <c r="AM18" s="107"/>
      <c r="AN18" s="107"/>
    </row>
    <row r="19" spans="2:40" s="109" customFormat="1" ht="15.75" customHeight="1" x14ac:dyDescent="0.25">
      <c r="B19" s="158" t="s">
        <v>63</v>
      </c>
      <c r="C19" s="159" t="s">
        <v>53</v>
      </c>
      <c r="D19" s="108" t="s">
        <v>64</v>
      </c>
      <c r="E19" s="217" t="s">
        <v>65</v>
      </c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9"/>
      <c r="T19" s="239"/>
      <c r="U19" s="240"/>
      <c r="V19" s="239" t="s">
        <v>56</v>
      </c>
      <c r="W19" s="240"/>
      <c r="X19" s="224">
        <v>1</v>
      </c>
      <c r="Y19" s="225"/>
      <c r="Z19" s="224"/>
      <c r="AA19" s="225"/>
      <c r="AB19" s="224"/>
      <c r="AC19" s="225"/>
      <c r="AD19" s="224"/>
      <c r="AE19" s="225"/>
      <c r="AF19" s="224"/>
      <c r="AG19" s="225"/>
      <c r="AH19" s="224"/>
      <c r="AI19" s="225"/>
      <c r="AJ19" s="215" t="e">
        <f>AH19/AH$59</f>
        <v>#DIV/0!</v>
      </c>
      <c r="AK19" s="216"/>
      <c r="AM19" s="107"/>
      <c r="AN19" s="107"/>
    </row>
    <row r="20" spans="2:40" s="109" customFormat="1" ht="15.75" customHeight="1" x14ac:dyDescent="0.25">
      <c r="B20" s="158" t="s">
        <v>66</v>
      </c>
      <c r="C20" s="159" t="s">
        <v>51</v>
      </c>
      <c r="D20" s="110">
        <v>200113</v>
      </c>
      <c r="E20" s="217" t="s">
        <v>67</v>
      </c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9"/>
      <c r="T20" s="239"/>
      <c r="U20" s="240"/>
      <c r="V20" s="226" t="s">
        <v>50</v>
      </c>
      <c r="W20" s="226"/>
      <c r="X20" s="224">
        <v>1</v>
      </c>
      <c r="Y20" s="225"/>
      <c r="Z20" s="224"/>
      <c r="AA20" s="225"/>
      <c r="AB20" s="224"/>
      <c r="AC20" s="225"/>
      <c r="AD20" s="224"/>
      <c r="AE20" s="225"/>
      <c r="AF20" s="224"/>
      <c r="AG20" s="225"/>
      <c r="AH20" s="224"/>
      <c r="AI20" s="225"/>
      <c r="AJ20" s="215" t="e">
        <f>AH20/AH$59</f>
        <v>#DIV/0!</v>
      </c>
      <c r="AK20" s="216"/>
      <c r="AM20" s="107"/>
      <c r="AN20" s="107"/>
    </row>
    <row r="21" spans="2:40" s="109" customFormat="1" ht="15.75" customHeight="1" x14ac:dyDescent="0.25">
      <c r="B21" s="160" t="s">
        <v>68</v>
      </c>
      <c r="C21" s="111"/>
      <c r="D21" s="110"/>
      <c r="E21" s="241" t="s">
        <v>69</v>
      </c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3"/>
      <c r="T21" s="239"/>
      <c r="U21" s="240"/>
      <c r="V21" s="226"/>
      <c r="W21" s="226"/>
      <c r="X21" s="224" t="s">
        <v>15</v>
      </c>
      <c r="Y21" s="225"/>
      <c r="Z21" s="224"/>
      <c r="AA21" s="225"/>
      <c r="AB21" s="224"/>
      <c r="AC21" s="225"/>
      <c r="AD21" s="224"/>
      <c r="AE21" s="225"/>
      <c r="AF21" s="224"/>
      <c r="AG21" s="225"/>
      <c r="AH21" s="224"/>
      <c r="AI21" s="225"/>
      <c r="AJ21" s="215" t="e">
        <f>AH21/AH$59</f>
        <v>#DIV/0!</v>
      </c>
      <c r="AK21" s="216"/>
      <c r="AM21" s="107"/>
      <c r="AN21" s="107"/>
    </row>
    <row r="22" spans="2:40" s="109" customFormat="1" ht="15.75" customHeight="1" x14ac:dyDescent="0.25">
      <c r="B22" s="158" t="s">
        <v>70</v>
      </c>
      <c r="C22" s="159" t="s">
        <v>51</v>
      </c>
      <c r="D22" s="155">
        <v>1131</v>
      </c>
      <c r="E22" s="217" t="s">
        <v>71</v>
      </c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9"/>
      <c r="T22" s="239"/>
      <c r="U22" s="240"/>
      <c r="V22" s="226" t="s">
        <v>72</v>
      </c>
      <c r="W22" s="226"/>
      <c r="X22" s="224">
        <v>160</v>
      </c>
      <c r="Y22" s="225"/>
      <c r="Z22" s="224"/>
      <c r="AA22" s="225"/>
      <c r="AB22" s="224"/>
      <c r="AC22" s="225"/>
      <c r="AD22" s="224"/>
      <c r="AE22" s="225"/>
      <c r="AF22" s="224"/>
      <c r="AG22" s="225"/>
      <c r="AH22" s="224"/>
      <c r="AI22" s="225"/>
      <c r="AJ22" s="215" t="e">
        <f>AH22/AH$59</f>
        <v>#DIV/0!</v>
      </c>
      <c r="AK22" s="216"/>
      <c r="AM22" s="107"/>
      <c r="AN22" s="107"/>
    </row>
    <row r="23" spans="2:40" s="109" customFormat="1" ht="15.75" customHeight="1" x14ac:dyDescent="0.25">
      <c r="B23" s="158" t="s">
        <v>73</v>
      </c>
      <c r="C23" s="159" t="s">
        <v>51</v>
      </c>
      <c r="D23" s="110">
        <v>19073</v>
      </c>
      <c r="E23" s="217" t="s">
        <v>74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9"/>
      <c r="T23" s="239"/>
      <c r="U23" s="240"/>
      <c r="V23" s="226" t="s">
        <v>75</v>
      </c>
      <c r="W23" s="226"/>
      <c r="X23" s="224">
        <v>140</v>
      </c>
      <c r="Y23" s="225"/>
      <c r="Z23" s="224"/>
      <c r="AA23" s="225"/>
      <c r="AB23" s="224"/>
      <c r="AC23" s="225"/>
      <c r="AD23" s="224"/>
      <c r="AE23" s="225"/>
      <c r="AF23" s="224"/>
      <c r="AG23" s="225"/>
      <c r="AH23" s="224"/>
      <c r="AI23" s="225"/>
      <c r="AJ23" s="215" t="e">
        <f>AH23/AH$59</f>
        <v>#DIV/0!</v>
      </c>
      <c r="AK23" s="216"/>
      <c r="AM23" s="107"/>
      <c r="AN23" s="107"/>
    </row>
    <row r="24" spans="2:40" s="106" customFormat="1" ht="15.75" customHeight="1" x14ac:dyDescent="0.25">
      <c r="B24" s="158" t="s">
        <v>76</v>
      </c>
      <c r="C24" s="159" t="s">
        <v>51</v>
      </c>
      <c r="D24" s="155">
        <v>1125</v>
      </c>
      <c r="E24" s="217" t="s">
        <v>77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9"/>
      <c r="T24" s="220"/>
      <c r="U24" s="221"/>
      <c r="V24" s="226" t="s">
        <v>72</v>
      </c>
      <c r="W24" s="226"/>
      <c r="X24" s="224">
        <v>80</v>
      </c>
      <c r="Y24" s="225"/>
      <c r="Z24" s="224"/>
      <c r="AA24" s="225"/>
      <c r="AB24" s="224"/>
      <c r="AC24" s="225"/>
      <c r="AD24" s="224"/>
      <c r="AE24" s="225"/>
      <c r="AF24" s="224"/>
      <c r="AG24" s="225"/>
      <c r="AH24" s="224"/>
      <c r="AI24" s="225"/>
      <c r="AJ24" s="215" t="e">
        <f>AH24/AH$59</f>
        <v>#DIV/0!</v>
      </c>
      <c r="AK24" s="216"/>
      <c r="AM24" s="107"/>
      <c r="AN24" s="107"/>
    </row>
    <row r="25" spans="2:40" s="114" customFormat="1" ht="15.75" customHeight="1" x14ac:dyDescent="0.25">
      <c r="B25" s="132">
        <v>2</v>
      </c>
      <c r="C25" s="117"/>
      <c r="D25" s="117"/>
      <c r="E25" s="210" t="s">
        <v>78</v>
      </c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115"/>
      <c r="U25" s="115"/>
      <c r="V25" s="115" t="s">
        <v>79</v>
      </c>
      <c r="W25" s="115" t="s">
        <v>79</v>
      </c>
      <c r="X25" s="116"/>
      <c r="Y25" s="116"/>
      <c r="Z25" s="115"/>
      <c r="AA25" s="115"/>
      <c r="AB25" s="115"/>
      <c r="AC25" s="115"/>
      <c r="AD25" s="212"/>
      <c r="AE25" s="213"/>
      <c r="AF25" s="212"/>
      <c r="AG25" s="213"/>
      <c r="AH25" s="212"/>
      <c r="AI25" s="213"/>
      <c r="AJ25" s="212"/>
      <c r="AK25" s="214"/>
      <c r="AM25" s="94"/>
      <c r="AN25" s="94"/>
    </row>
    <row r="26" spans="2:40" s="112" customFormat="1" ht="15.75" customHeight="1" x14ac:dyDescent="0.25">
      <c r="B26" s="133" t="s">
        <v>80</v>
      </c>
      <c r="C26" s="159" t="s">
        <v>53</v>
      </c>
      <c r="D26" s="154" t="s">
        <v>81</v>
      </c>
      <c r="E26" s="217" t="s">
        <v>82</v>
      </c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9"/>
      <c r="T26" s="229"/>
      <c r="U26" s="229"/>
      <c r="V26" s="226" t="s">
        <v>169</v>
      </c>
      <c r="W26" s="226"/>
      <c r="X26" s="230">
        <v>62</v>
      </c>
      <c r="Y26" s="231"/>
      <c r="Z26" s="232"/>
      <c r="AA26" s="233"/>
      <c r="AB26" s="247"/>
      <c r="AC26" s="248"/>
      <c r="AD26" s="224"/>
      <c r="AE26" s="225"/>
      <c r="AF26" s="224"/>
      <c r="AG26" s="225"/>
      <c r="AH26" s="224"/>
      <c r="AI26" s="225"/>
      <c r="AJ26" s="234" t="e">
        <f>AH26/AH$59</f>
        <v>#DIV/0!</v>
      </c>
      <c r="AK26" s="235"/>
      <c r="AM26" s="94"/>
      <c r="AN26" s="94"/>
    </row>
    <row r="27" spans="2:40" s="106" customFormat="1" ht="15.75" customHeight="1" x14ac:dyDescent="0.25">
      <c r="B27" s="131"/>
      <c r="C27" s="111"/>
      <c r="D27" s="108"/>
      <c r="E27" s="217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9"/>
      <c r="T27" s="220"/>
      <c r="U27" s="221"/>
      <c r="V27" s="222"/>
      <c r="W27" s="223"/>
      <c r="X27" s="224"/>
      <c r="Y27" s="225"/>
      <c r="Z27" s="224"/>
      <c r="AA27" s="225"/>
      <c r="AB27" s="224"/>
      <c r="AC27" s="225"/>
      <c r="AD27" s="224"/>
      <c r="AE27" s="225"/>
      <c r="AF27" s="224"/>
      <c r="AG27" s="225"/>
      <c r="AH27" s="224"/>
      <c r="AI27" s="225"/>
      <c r="AJ27" s="215"/>
      <c r="AK27" s="216"/>
      <c r="AM27" s="107"/>
      <c r="AN27" s="107"/>
    </row>
    <row r="28" spans="2:40" s="114" customFormat="1" ht="15.75" customHeight="1" x14ac:dyDescent="0.25">
      <c r="B28" s="132">
        <v>3</v>
      </c>
      <c r="C28" s="117"/>
      <c r="D28" s="117"/>
      <c r="E28" s="210" t="s">
        <v>83</v>
      </c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115"/>
      <c r="U28" s="115"/>
      <c r="V28" s="115" t="s">
        <v>79</v>
      </c>
      <c r="W28" s="115" t="s">
        <v>79</v>
      </c>
      <c r="X28" s="116"/>
      <c r="Y28" s="116"/>
      <c r="Z28" s="115"/>
      <c r="AA28" s="115"/>
      <c r="AB28" s="115"/>
      <c r="AC28" s="115"/>
      <c r="AD28" s="212"/>
      <c r="AE28" s="213"/>
      <c r="AF28" s="212"/>
      <c r="AG28" s="213"/>
      <c r="AH28" s="212"/>
      <c r="AI28" s="213"/>
      <c r="AJ28" s="212"/>
      <c r="AK28" s="214"/>
      <c r="AM28" s="94"/>
      <c r="AN28" s="94"/>
    </row>
    <row r="29" spans="2:40" s="112" customFormat="1" ht="15.75" customHeight="1" x14ac:dyDescent="0.25">
      <c r="B29" s="133" t="s">
        <v>84</v>
      </c>
      <c r="C29" s="113"/>
      <c r="D29" s="113"/>
      <c r="E29" s="241" t="s">
        <v>85</v>
      </c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3"/>
      <c r="T29" s="229"/>
      <c r="U29" s="229"/>
      <c r="V29" s="244"/>
      <c r="W29" s="244"/>
      <c r="X29" s="245"/>
      <c r="Y29" s="246"/>
      <c r="Z29" s="232"/>
      <c r="AA29" s="233"/>
      <c r="AB29" s="232"/>
      <c r="AC29" s="233"/>
      <c r="AD29" s="232"/>
      <c r="AE29" s="233"/>
      <c r="AF29" s="232"/>
      <c r="AG29" s="233"/>
      <c r="AH29" s="232"/>
      <c r="AI29" s="233"/>
      <c r="AJ29" s="234" t="e">
        <f>AH29/AH$59</f>
        <v>#DIV/0!</v>
      </c>
      <c r="AK29" s="235"/>
      <c r="AM29" s="94"/>
      <c r="AN29" s="94"/>
    </row>
    <row r="30" spans="2:40" s="109" customFormat="1" ht="15.75" customHeight="1" x14ac:dyDescent="0.25">
      <c r="B30" s="158" t="s">
        <v>86</v>
      </c>
      <c r="C30" s="159" t="s">
        <v>53</v>
      </c>
      <c r="D30" s="108" t="s">
        <v>87</v>
      </c>
      <c r="E30" s="217" t="s">
        <v>88</v>
      </c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9"/>
      <c r="T30" s="239"/>
      <c r="U30" s="240"/>
      <c r="V30" s="226" t="s">
        <v>169</v>
      </c>
      <c r="W30" s="226"/>
      <c r="X30" s="224">
        <v>3</v>
      </c>
      <c r="Y30" s="225"/>
      <c r="Z30" s="224"/>
      <c r="AA30" s="225"/>
      <c r="AB30" s="224"/>
      <c r="AC30" s="225"/>
      <c r="AD30" s="224"/>
      <c r="AE30" s="225"/>
      <c r="AF30" s="224"/>
      <c r="AG30" s="225"/>
      <c r="AH30" s="224"/>
      <c r="AI30" s="225"/>
      <c r="AJ30" s="234" t="e">
        <f>AH30/AH$59</f>
        <v>#DIV/0!</v>
      </c>
      <c r="AK30" s="235"/>
      <c r="AM30" s="107"/>
      <c r="AN30" s="107"/>
    </row>
    <row r="31" spans="2:40" s="106" customFormat="1" ht="15.75" customHeight="1" x14ac:dyDescent="0.25">
      <c r="B31" s="160" t="s">
        <v>89</v>
      </c>
      <c r="C31" s="111"/>
      <c r="D31" s="108"/>
      <c r="E31" s="236" t="s">
        <v>90</v>
      </c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8"/>
      <c r="T31" s="220"/>
      <c r="U31" s="221"/>
      <c r="V31" s="222"/>
      <c r="W31" s="223"/>
      <c r="X31" s="224"/>
      <c r="Y31" s="225"/>
      <c r="Z31" s="224"/>
      <c r="AA31" s="225"/>
      <c r="AB31" s="224"/>
      <c r="AC31" s="225"/>
      <c r="AD31" s="224"/>
      <c r="AE31" s="225"/>
      <c r="AF31" s="224"/>
      <c r="AG31" s="225"/>
      <c r="AH31" s="224"/>
      <c r="AI31" s="225"/>
      <c r="AJ31" s="234" t="e">
        <f>AH31/AH$59</f>
        <v>#DIV/0!</v>
      </c>
      <c r="AK31" s="235"/>
      <c r="AM31" s="107"/>
      <c r="AN31" s="107"/>
    </row>
    <row r="32" spans="2:40" s="106" customFormat="1" ht="15.75" customHeight="1" x14ac:dyDescent="0.25">
      <c r="B32" s="158" t="s">
        <v>91</v>
      </c>
      <c r="C32" s="159" t="s">
        <v>53</v>
      </c>
      <c r="D32" s="108" t="s">
        <v>87</v>
      </c>
      <c r="E32" s="217" t="s">
        <v>82</v>
      </c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9"/>
      <c r="T32" s="220"/>
      <c r="U32" s="221"/>
      <c r="V32" s="226" t="s">
        <v>169</v>
      </c>
      <c r="W32" s="226"/>
      <c r="X32" s="224">
        <v>4.5</v>
      </c>
      <c r="Y32" s="225"/>
      <c r="Z32" s="224"/>
      <c r="AA32" s="225"/>
      <c r="AB32" s="224"/>
      <c r="AC32" s="225"/>
      <c r="AD32" s="224"/>
      <c r="AE32" s="225"/>
      <c r="AF32" s="224"/>
      <c r="AG32" s="225"/>
      <c r="AH32" s="224"/>
      <c r="AI32" s="225"/>
      <c r="AJ32" s="215" t="e">
        <f>AH32/AH$59</f>
        <v>#DIV/0!</v>
      </c>
      <c r="AK32" s="216"/>
      <c r="AM32" s="107"/>
      <c r="AN32" s="107"/>
    </row>
    <row r="33" spans="2:40" s="106" customFormat="1" ht="15.75" customHeight="1" x14ac:dyDescent="0.25">
      <c r="B33" s="160" t="s">
        <v>92</v>
      </c>
      <c r="C33" s="111"/>
      <c r="D33" s="108"/>
      <c r="E33" s="236" t="s">
        <v>93</v>
      </c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8"/>
      <c r="T33" s="220"/>
      <c r="U33" s="221"/>
      <c r="V33" s="222"/>
      <c r="W33" s="223"/>
      <c r="X33" s="224"/>
      <c r="Y33" s="225"/>
      <c r="Z33" s="224"/>
      <c r="AA33" s="225"/>
      <c r="AB33" s="224"/>
      <c r="AC33" s="225"/>
      <c r="AD33" s="224"/>
      <c r="AE33" s="225"/>
      <c r="AF33" s="224"/>
      <c r="AG33" s="225"/>
      <c r="AH33" s="224"/>
      <c r="AI33" s="225"/>
      <c r="AJ33" s="234" t="e">
        <f>AH33/AH$59</f>
        <v>#DIV/0!</v>
      </c>
      <c r="AK33" s="235"/>
      <c r="AM33" s="107"/>
      <c r="AN33" s="107"/>
    </row>
    <row r="34" spans="2:40" s="106" customFormat="1" ht="15.75" customHeight="1" x14ac:dyDescent="0.25">
      <c r="B34" s="158" t="s">
        <v>94</v>
      </c>
      <c r="C34" s="159" t="s">
        <v>53</v>
      </c>
      <c r="D34" s="108" t="s">
        <v>87</v>
      </c>
      <c r="E34" s="217" t="s">
        <v>82</v>
      </c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9"/>
      <c r="T34" s="220"/>
      <c r="U34" s="221"/>
      <c r="V34" s="226" t="s">
        <v>169</v>
      </c>
      <c r="W34" s="226"/>
      <c r="X34" s="224">
        <v>30.2</v>
      </c>
      <c r="Y34" s="225"/>
      <c r="Z34" s="224"/>
      <c r="AA34" s="225"/>
      <c r="AB34" s="224"/>
      <c r="AC34" s="225"/>
      <c r="AD34" s="224"/>
      <c r="AE34" s="225"/>
      <c r="AF34" s="224"/>
      <c r="AG34" s="225"/>
      <c r="AH34" s="224"/>
      <c r="AI34" s="225"/>
      <c r="AJ34" s="215" t="e">
        <f>AH34/AH$59</f>
        <v>#DIV/0!</v>
      </c>
      <c r="AK34" s="216"/>
      <c r="AM34" s="107"/>
      <c r="AN34" s="107"/>
    </row>
    <row r="35" spans="2:40" s="106" customFormat="1" ht="15.75" customHeight="1" x14ac:dyDescent="0.25">
      <c r="B35" s="160" t="s">
        <v>95</v>
      </c>
      <c r="C35" s="111"/>
      <c r="D35" s="108"/>
      <c r="E35" s="236" t="s">
        <v>96</v>
      </c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8"/>
      <c r="T35" s="220"/>
      <c r="U35" s="221"/>
      <c r="V35" s="222"/>
      <c r="W35" s="223"/>
      <c r="X35" s="224"/>
      <c r="Y35" s="225"/>
      <c r="Z35" s="224"/>
      <c r="AA35" s="225"/>
      <c r="AB35" s="224"/>
      <c r="AC35" s="225"/>
      <c r="AD35" s="224"/>
      <c r="AE35" s="225"/>
      <c r="AF35" s="224"/>
      <c r="AG35" s="225"/>
      <c r="AH35" s="224"/>
      <c r="AI35" s="225"/>
      <c r="AJ35" s="234" t="e">
        <f>AH35/AH$59</f>
        <v>#DIV/0!</v>
      </c>
      <c r="AK35" s="235"/>
      <c r="AM35" s="107"/>
      <c r="AN35" s="107"/>
    </row>
    <row r="36" spans="2:40" s="106" customFormat="1" ht="15.75" customHeight="1" x14ac:dyDescent="0.25">
      <c r="B36" s="158" t="s">
        <v>97</v>
      </c>
      <c r="C36" s="159" t="s">
        <v>53</v>
      </c>
      <c r="D36" s="154" t="s">
        <v>98</v>
      </c>
      <c r="E36" s="217" t="s">
        <v>82</v>
      </c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9"/>
      <c r="T36" s="220"/>
      <c r="U36" s="221"/>
      <c r="V36" s="226" t="s">
        <v>169</v>
      </c>
      <c r="W36" s="226"/>
      <c r="X36" s="224">
        <v>22.75</v>
      </c>
      <c r="Y36" s="225"/>
      <c r="Z36" s="224"/>
      <c r="AA36" s="225"/>
      <c r="AB36" s="224"/>
      <c r="AC36" s="225"/>
      <c r="AD36" s="224"/>
      <c r="AE36" s="225"/>
      <c r="AF36" s="224"/>
      <c r="AG36" s="225"/>
      <c r="AH36" s="224"/>
      <c r="AI36" s="225"/>
      <c r="AJ36" s="215" t="e">
        <f>AH36/AH$59</f>
        <v>#DIV/0!</v>
      </c>
      <c r="AK36" s="216"/>
      <c r="AM36" s="107"/>
      <c r="AN36" s="107"/>
    </row>
    <row r="37" spans="2:40" s="106" customFormat="1" ht="15.75" customHeight="1" x14ac:dyDescent="0.25">
      <c r="B37" s="160" t="s">
        <v>99</v>
      </c>
      <c r="C37" s="111"/>
      <c r="D37" s="108"/>
      <c r="E37" s="236" t="s">
        <v>100</v>
      </c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8"/>
      <c r="T37" s="220"/>
      <c r="U37" s="221"/>
      <c r="V37" s="222"/>
      <c r="W37" s="223"/>
      <c r="X37" s="224"/>
      <c r="Y37" s="225"/>
      <c r="Z37" s="224"/>
      <c r="AA37" s="225"/>
      <c r="AB37" s="224"/>
      <c r="AC37" s="225"/>
      <c r="AD37" s="224"/>
      <c r="AE37" s="225"/>
      <c r="AF37" s="224"/>
      <c r="AG37" s="225"/>
      <c r="AH37" s="224"/>
      <c r="AI37" s="225"/>
      <c r="AJ37" s="234" t="e">
        <f>AH37/AH$59</f>
        <v>#DIV/0!</v>
      </c>
      <c r="AK37" s="235"/>
      <c r="AM37" s="107"/>
      <c r="AN37" s="107"/>
    </row>
    <row r="38" spans="2:40" s="106" customFormat="1" ht="15.75" customHeight="1" x14ac:dyDescent="0.25">
      <c r="B38" s="158" t="s">
        <v>101</v>
      </c>
      <c r="C38" s="159" t="s">
        <v>53</v>
      </c>
      <c r="D38" s="108" t="s">
        <v>87</v>
      </c>
      <c r="E38" s="217" t="s">
        <v>82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9"/>
      <c r="T38" s="220"/>
      <c r="U38" s="221"/>
      <c r="V38" s="226" t="s">
        <v>169</v>
      </c>
      <c r="W38" s="226"/>
      <c r="X38" s="224">
        <v>5.5</v>
      </c>
      <c r="Y38" s="225"/>
      <c r="Z38" s="224"/>
      <c r="AA38" s="225"/>
      <c r="AB38" s="224"/>
      <c r="AC38" s="225"/>
      <c r="AD38" s="224"/>
      <c r="AE38" s="225"/>
      <c r="AF38" s="224"/>
      <c r="AG38" s="225"/>
      <c r="AH38" s="224"/>
      <c r="AI38" s="225"/>
      <c r="AJ38" s="215" t="e">
        <f>AH38/AH$59</f>
        <v>#DIV/0!</v>
      </c>
      <c r="AK38" s="216"/>
      <c r="AM38" s="107"/>
      <c r="AN38" s="107"/>
    </row>
    <row r="39" spans="2:40" s="106" customFormat="1" ht="15.75" customHeight="1" x14ac:dyDescent="0.25">
      <c r="B39" s="131"/>
      <c r="C39" s="111"/>
      <c r="D39" s="108"/>
      <c r="E39" s="217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9"/>
      <c r="T39" s="220"/>
      <c r="U39" s="221"/>
      <c r="V39" s="222"/>
      <c r="W39" s="223"/>
      <c r="X39" s="224"/>
      <c r="Y39" s="225"/>
      <c r="Z39" s="224"/>
      <c r="AA39" s="225"/>
      <c r="AB39" s="224"/>
      <c r="AC39" s="225"/>
      <c r="AD39" s="224"/>
      <c r="AE39" s="225"/>
      <c r="AF39" s="224"/>
      <c r="AG39" s="225"/>
      <c r="AH39" s="224"/>
      <c r="AI39" s="225"/>
      <c r="AJ39" s="215"/>
      <c r="AK39" s="216"/>
      <c r="AM39" s="107"/>
      <c r="AN39" s="107"/>
    </row>
    <row r="40" spans="2:40" s="114" customFormat="1" ht="15.75" customHeight="1" x14ac:dyDescent="0.25">
      <c r="B40" s="132">
        <v>4</v>
      </c>
      <c r="C40" s="117"/>
      <c r="D40" s="117"/>
      <c r="E40" s="210" t="s">
        <v>102</v>
      </c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115"/>
      <c r="U40" s="115"/>
      <c r="V40" s="115" t="s">
        <v>79</v>
      </c>
      <c r="W40" s="115" t="s">
        <v>79</v>
      </c>
      <c r="X40" s="116"/>
      <c r="Y40" s="116"/>
      <c r="Z40" s="115"/>
      <c r="AA40" s="115"/>
      <c r="AB40" s="115"/>
      <c r="AC40" s="115"/>
      <c r="AD40" s="212"/>
      <c r="AE40" s="213"/>
      <c r="AF40" s="212"/>
      <c r="AG40" s="213"/>
      <c r="AH40" s="212"/>
      <c r="AI40" s="213"/>
      <c r="AJ40" s="212"/>
      <c r="AK40" s="214"/>
      <c r="AM40" s="94"/>
      <c r="AN40" s="94"/>
    </row>
    <row r="41" spans="2:40" s="112" customFormat="1" ht="15.75" customHeight="1" x14ac:dyDescent="0.25">
      <c r="B41" s="133" t="s">
        <v>103</v>
      </c>
      <c r="C41" s="159" t="s">
        <v>53</v>
      </c>
      <c r="D41" s="154" t="s">
        <v>104</v>
      </c>
      <c r="E41" s="217" t="s">
        <v>82</v>
      </c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9"/>
      <c r="T41" s="229"/>
      <c r="U41" s="229"/>
      <c r="V41" s="226" t="s">
        <v>169</v>
      </c>
      <c r="W41" s="226"/>
      <c r="X41" s="230">
        <v>17.5</v>
      </c>
      <c r="Y41" s="231"/>
      <c r="Z41" s="232"/>
      <c r="AA41" s="233"/>
      <c r="AB41" s="224"/>
      <c r="AC41" s="225"/>
      <c r="AD41" s="224"/>
      <c r="AE41" s="225"/>
      <c r="AF41" s="224"/>
      <c r="AG41" s="225"/>
      <c r="AH41" s="224"/>
      <c r="AI41" s="225"/>
      <c r="AJ41" s="234" t="e">
        <f>AH41/AH$59</f>
        <v>#DIV/0!</v>
      </c>
      <c r="AK41" s="235"/>
      <c r="AM41" s="94"/>
      <c r="AN41" s="94"/>
    </row>
    <row r="42" spans="2:40" s="106" customFormat="1" ht="15.75" customHeight="1" x14ac:dyDescent="0.25">
      <c r="B42" s="131"/>
      <c r="C42" s="111"/>
      <c r="D42" s="108"/>
      <c r="E42" s="217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9"/>
      <c r="T42" s="220"/>
      <c r="U42" s="221"/>
      <c r="V42" s="222"/>
      <c r="W42" s="223"/>
      <c r="X42" s="224"/>
      <c r="Y42" s="225"/>
      <c r="Z42" s="224"/>
      <c r="AA42" s="225"/>
      <c r="AB42" s="224"/>
      <c r="AC42" s="225"/>
      <c r="AD42" s="224"/>
      <c r="AE42" s="225"/>
      <c r="AF42" s="224"/>
      <c r="AG42" s="225"/>
      <c r="AH42" s="224"/>
      <c r="AI42" s="225"/>
      <c r="AJ42" s="215"/>
      <c r="AK42" s="216"/>
      <c r="AM42" s="107"/>
      <c r="AN42" s="107"/>
    </row>
    <row r="43" spans="2:40" s="114" customFormat="1" ht="15.75" customHeight="1" x14ac:dyDescent="0.25">
      <c r="B43" s="132">
        <v>5</v>
      </c>
      <c r="C43" s="117"/>
      <c r="D43" s="117"/>
      <c r="E43" s="210" t="s">
        <v>105</v>
      </c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115"/>
      <c r="U43" s="115"/>
      <c r="V43" s="115" t="s">
        <v>79</v>
      </c>
      <c r="W43" s="115" t="s">
        <v>79</v>
      </c>
      <c r="X43" s="116"/>
      <c r="Y43" s="116"/>
      <c r="Z43" s="115"/>
      <c r="AA43" s="115"/>
      <c r="AB43" s="115"/>
      <c r="AC43" s="115"/>
      <c r="AD43" s="212"/>
      <c r="AE43" s="213"/>
      <c r="AF43" s="212"/>
      <c r="AG43" s="213"/>
      <c r="AH43" s="212"/>
      <c r="AI43" s="213"/>
      <c r="AJ43" s="212"/>
      <c r="AK43" s="214"/>
      <c r="AM43" s="94"/>
      <c r="AN43" s="94"/>
    </row>
    <row r="44" spans="2:40" s="112" customFormat="1" ht="15.75" customHeight="1" x14ac:dyDescent="0.25">
      <c r="B44" s="133" t="s">
        <v>106</v>
      </c>
      <c r="C44" s="113"/>
      <c r="D44" s="113"/>
      <c r="E44" s="241" t="s">
        <v>107</v>
      </c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3"/>
      <c r="T44" s="229"/>
      <c r="U44" s="229"/>
      <c r="V44" s="244"/>
      <c r="W44" s="244"/>
      <c r="X44" s="245"/>
      <c r="Y44" s="246"/>
      <c r="Z44" s="232"/>
      <c r="AA44" s="233"/>
      <c r="AB44" s="232"/>
      <c r="AC44" s="233"/>
      <c r="AD44" s="232"/>
      <c r="AE44" s="233"/>
      <c r="AF44" s="232"/>
      <c r="AG44" s="233"/>
      <c r="AH44" s="232"/>
      <c r="AI44" s="233"/>
      <c r="AJ44" s="234" t="e">
        <f>AH44/AH$59</f>
        <v>#DIV/0!</v>
      </c>
      <c r="AK44" s="235"/>
      <c r="AM44" s="94"/>
      <c r="AN44" s="94"/>
    </row>
    <row r="45" spans="2:40" s="109" customFormat="1" ht="15.75" customHeight="1" x14ac:dyDescent="0.25">
      <c r="B45" s="158" t="s">
        <v>108</v>
      </c>
      <c r="C45" s="159" t="s">
        <v>53</v>
      </c>
      <c r="D45" s="154" t="s">
        <v>109</v>
      </c>
      <c r="E45" s="217" t="s">
        <v>82</v>
      </c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9"/>
      <c r="T45" s="239"/>
      <c r="U45" s="240"/>
      <c r="V45" s="226" t="s">
        <v>169</v>
      </c>
      <c r="W45" s="226"/>
      <c r="X45" s="224">
        <v>27.69</v>
      </c>
      <c r="Y45" s="225"/>
      <c r="Z45" s="224"/>
      <c r="AA45" s="225"/>
      <c r="AB45" s="224"/>
      <c r="AC45" s="225"/>
      <c r="AD45" s="224"/>
      <c r="AE45" s="225"/>
      <c r="AF45" s="224"/>
      <c r="AG45" s="225"/>
      <c r="AH45" s="224"/>
      <c r="AI45" s="225"/>
      <c r="AJ45" s="234" t="e">
        <f>AH45/AH$59</f>
        <v>#DIV/0!</v>
      </c>
      <c r="AK45" s="235"/>
      <c r="AM45" s="107"/>
      <c r="AN45" s="107"/>
    </row>
    <row r="46" spans="2:40" s="106" customFormat="1" ht="15.75" customHeight="1" x14ac:dyDescent="0.25">
      <c r="B46" s="160" t="s">
        <v>110</v>
      </c>
      <c r="C46" s="111"/>
      <c r="D46" s="108"/>
      <c r="E46" s="236" t="s">
        <v>111</v>
      </c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8"/>
      <c r="T46" s="220"/>
      <c r="U46" s="221"/>
      <c r="V46" s="222"/>
      <c r="W46" s="223"/>
      <c r="X46" s="224"/>
      <c r="Y46" s="225"/>
      <c r="Z46" s="224"/>
      <c r="AA46" s="225"/>
      <c r="AB46" s="224"/>
      <c r="AC46" s="225"/>
      <c r="AD46" s="224"/>
      <c r="AE46" s="225"/>
      <c r="AF46" s="224"/>
      <c r="AG46" s="225"/>
      <c r="AH46" s="224"/>
      <c r="AI46" s="225"/>
      <c r="AJ46" s="234" t="e">
        <f>AH46/AH$59</f>
        <v>#DIV/0!</v>
      </c>
      <c r="AK46" s="235"/>
      <c r="AM46" s="107"/>
      <c r="AN46" s="107"/>
    </row>
    <row r="47" spans="2:40" s="106" customFormat="1" ht="15.75" customHeight="1" x14ac:dyDescent="0.25">
      <c r="B47" s="158" t="s">
        <v>112</v>
      </c>
      <c r="C47" s="159" t="s">
        <v>53</v>
      </c>
      <c r="D47" s="154" t="s">
        <v>109</v>
      </c>
      <c r="E47" s="217" t="s">
        <v>82</v>
      </c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9"/>
      <c r="T47" s="220"/>
      <c r="U47" s="221"/>
      <c r="V47" s="226" t="s">
        <v>169</v>
      </c>
      <c r="W47" s="226"/>
      <c r="X47" s="224">
        <v>10.69</v>
      </c>
      <c r="Y47" s="225"/>
      <c r="Z47" s="224"/>
      <c r="AA47" s="225"/>
      <c r="AB47" s="224"/>
      <c r="AC47" s="225"/>
      <c r="AD47" s="224"/>
      <c r="AE47" s="225"/>
      <c r="AF47" s="224"/>
      <c r="AG47" s="225"/>
      <c r="AH47" s="224"/>
      <c r="AI47" s="225"/>
      <c r="AJ47" s="215" t="e">
        <f>AH47/AH$59</f>
        <v>#DIV/0!</v>
      </c>
      <c r="AK47" s="216"/>
      <c r="AM47" s="107"/>
      <c r="AN47" s="107"/>
    </row>
    <row r="48" spans="2:40" s="106" customFormat="1" ht="15.75" customHeight="1" x14ac:dyDescent="0.25">
      <c r="B48" s="131"/>
      <c r="C48" s="111"/>
      <c r="D48" s="108"/>
      <c r="E48" s="217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9"/>
      <c r="T48" s="220"/>
      <c r="U48" s="221"/>
      <c r="V48" s="222"/>
      <c r="W48" s="223"/>
      <c r="X48" s="224"/>
      <c r="Y48" s="225"/>
      <c r="Z48" s="224"/>
      <c r="AA48" s="225"/>
      <c r="AB48" s="224"/>
      <c r="AC48" s="225"/>
      <c r="AD48" s="224"/>
      <c r="AE48" s="225"/>
      <c r="AF48" s="224"/>
      <c r="AG48" s="225"/>
      <c r="AH48" s="224"/>
      <c r="AI48" s="225"/>
      <c r="AJ48" s="215"/>
      <c r="AK48" s="216"/>
      <c r="AM48" s="107"/>
      <c r="AN48" s="107"/>
    </row>
    <row r="49" spans="2:40" s="114" customFormat="1" ht="15.75" customHeight="1" x14ac:dyDescent="0.25">
      <c r="B49" s="132">
        <v>6</v>
      </c>
      <c r="C49" s="117"/>
      <c r="D49" s="117"/>
      <c r="E49" s="210" t="s">
        <v>113</v>
      </c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115"/>
      <c r="U49" s="115"/>
      <c r="V49" s="115" t="s">
        <v>79</v>
      </c>
      <c r="W49" s="115" t="s">
        <v>79</v>
      </c>
      <c r="X49" s="116"/>
      <c r="Y49" s="116"/>
      <c r="Z49" s="115"/>
      <c r="AA49" s="115"/>
      <c r="AB49" s="115"/>
      <c r="AC49" s="115"/>
      <c r="AD49" s="212"/>
      <c r="AE49" s="213"/>
      <c r="AF49" s="212"/>
      <c r="AG49" s="213"/>
      <c r="AH49" s="212"/>
      <c r="AI49" s="213"/>
      <c r="AJ49" s="212"/>
      <c r="AK49" s="214"/>
      <c r="AM49" s="94"/>
      <c r="AN49" s="94"/>
    </row>
    <row r="50" spans="2:40" s="112" customFormat="1" ht="15.75" customHeight="1" x14ac:dyDescent="0.25">
      <c r="B50" s="133" t="s">
        <v>114</v>
      </c>
      <c r="C50" s="159" t="s">
        <v>51</v>
      </c>
      <c r="D50" s="154" t="s">
        <v>115</v>
      </c>
      <c r="E50" s="217" t="s">
        <v>116</v>
      </c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9"/>
      <c r="T50" s="229"/>
      <c r="U50" s="229"/>
      <c r="V50" s="226" t="s">
        <v>50</v>
      </c>
      <c r="W50" s="226"/>
      <c r="X50" s="230">
        <v>1</v>
      </c>
      <c r="Y50" s="231"/>
      <c r="Z50" s="232"/>
      <c r="AA50" s="233"/>
      <c r="AB50" s="224"/>
      <c r="AC50" s="225"/>
      <c r="AD50" s="224"/>
      <c r="AE50" s="225"/>
      <c r="AF50" s="224"/>
      <c r="AG50" s="225"/>
      <c r="AH50" s="224"/>
      <c r="AI50" s="225"/>
      <c r="AJ50" s="234" t="e">
        <f>AH50/AH$59</f>
        <v>#DIV/0!</v>
      </c>
      <c r="AK50" s="235"/>
      <c r="AM50" s="94"/>
      <c r="AN50" s="94"/>
    </row>
    <row r="51" spans="2:40" s="106" customFormat="1" ht="15.75" customHeight="1" x14ac:dyDescent="0.25">
      <c r="B51" s="131"/>
      <c r="C51" s="111"/>
      <c r="D51" s="108"/>
      <c r="E51" s="217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9"/>
      <c r="T51" s="220"/>
      <c r="U51" s="221"/>
      <c r="V51" s="222"/>
      <c r="W51" s="223"/>
      <c r="X51" s="224"/>
      <c r="Y51" s="225"/>
      <c r="Z51" s="224"/>
      <c r="AA51" s="225"/>
      <c r="AB51" s="224"/>
      <c r="AC51" s="225"/>
      <c r="AD51" s="224"/>
      <c r="AE51" s="225"/>
      <c r="AF51" s="224"/>
      <c r="AG51" s="225"/>
      <c r="AH51" s="224"/>
      <c r="AI51" s="225"/>
      <c r="AJ51" s="215"/>
      <c r="AK51" s="216"/>
      <c r="AM51" s="107"/>
      <c r="AN51" s="107"/>
    </row>
    <row r="52" spans="2:40" s="114" customFormat="1" ht="15.75" customHeight="1" x14ac:dyDescent="0.25">
      <c r="B52" s="132">
        <v>7</v>
      </c>
      <c r="C52" s="117"/>
      <c r="D52" s="117"/>
      <c r="E52" s="210" t="s">
        <v>117</v>
      </c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115"/>
      <c r="U52" s="115"/>
      <c r="V52" s="115" t="s">
        <v>79</v>
      </c>
      <c r="W52" s="115" t="s">
        <v>79</v>
      </c>
      <c r="X52" s="116"/>
      <c r="Y52" s="116"/>
      <c r="Z52" s="115"/>
      <c r="AA52" s="115"/>
      <c r="AB52" s="115"/>
      <c r="AC52" s="115"/>
      <c r="AD52" s="212"/>
      <c r="AE52" s="213"/>
      <c r="AF52" s="212"/>
      <c r="AG52" s="213"/>
      <c r="AH52" s="212"/>
      <c r="AI52" s="213"/>
      <c r="AJ52" s="212"/>
      <c r="AK52" s="214"/>
      <c r="AM52" s="94"/>
      <c r="AN52" s="94"/>
    </row>
    <row r="53" spans="2:40" s="112" customFormat="1" ht="15.75" customHeight="1" x14ac:dyDescent="0.25">
      <c r="B53" s="133" t="s">
        <v>118</v>
      </c>
      <c r="C53" s="159" t="s">
        <v>51</v>
      </c>
      <c r="D53" s="154" t="s">
        <v>98</v>
      </c>
      <c r="E53" s="217" t="s">
        <v>82</v>
      </c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9"/>
      <c r="T53" s="229"/>
      <c r="U53" s="229"/>
      <c r="V53" s="226" t="s">
        <v>169</v>
      </c>
      <c r="W53" s="226"/>
      <c r="X53" s="230">
        <v>1</v>
      </c>
      <c r="Y53" s="231"/>
      <c r="Z53" s="232"/>
      <c r="AA53" s="233"/>
      <c r="AB53" s="227"/>
      <c r="AC53" s="228"/>
      <c r="AD53" s="224"/>
      <c r="AE53" s="225"/>
      <c r="AF53" s="224"/>
      <c r="AG53" s="225"/>
      <c r="AH53" s="224"/>
      <c r="AI53" s="225"/>
      <c r="AJ53" s="234" t="e">
        <f>AH53/AH$59</f>
        <v>#DIV/0!</v>
      </c>
      <c r="AK53" s="235"/>
      <c r="AM53" s="94"/>
      <c r="AN53" s="94"/>
    </row>
    <row r="54" spans="2:40" s="106" customFormat="1" ht="15.75" customHeight="1" x14ac:dyDescent="0.25">
      <c r="B54" s="131"/>
      <c r="C54" s="111"/>
      <c r="D54" s="108"/>
      <c r="E54" s="217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9"/>
      <c r="T54" s="220"/>
      <c r="U54" s="221"/>
      <c r="V54" s="331"/>
      <c r="W54" s="332"/>
      <c r="X54" s="224"/>
      <c r="Y54" s="225"/>
      <c r="Z54" s="224"/>
      <c r="AA54" s="225"/>
      <c r="AB54" s="224"/>
      <c r="AC54" s="225"/>
      <c r="AD54" s="224"/>
      <c r="AE54" s="225"/>
      <c r="AF54" s="224"/>
      <c r="AG54" s="225"/>
      <c r="AH54" s="224"/>
      <c r="AI54" s="225"/>
      <c r="AJ54" s="215"/>
      <c r="AK54" s="216"/>
      <c r="AM54" s="107"/>
      <c r="AN54" s="107"/>
    </row>
    <row r="55" spans="2:40" s="114" customFormat="1" ht="15.75" customHeight="1" x14ac:dyDescent="0.25">
      <c r="B55" s="132">
        <v>8</v>
      </c>
      <c r="C55" s="117"/>
      <c r="D55" s="117"/>
      <c r="E55" s="210" t="s">
        <v>119</v>
      </c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115"/>
      <c r="U55" s="115"/>
      <c r="V55" s="115" t="s">
        <v>79</v>
      </c>
      <c r="W55" s="115" t="s">
        <v>79</v>
      </c>
      <c r="X55" s="116"/>
      <c r="Y55" s="116"/>
      <c r="Z55" s="115"/>
      <c r="AA55" s="115"/>
      <c r="AB55" s="115"/>
      <c r="AC55" s="115"/>
      <c r="AD55" s="212"/>
      <c r="AE55" s="213"/>
      <c r="AF55" s="212"/>
      <c r="AG55" s="213"/>
      <c r="AH55" s="212"/>
      <c r="AI55" s="213"/>
      <c r="AJ55" s="212"/>
      <c r="AK55" s="214"/>
      <c r="AM55" s="94"/>
      <c r="AN55" s="94"/>
    </row>
    <row r="56" spans="2:40" s="112" customFormat="1" ht="15.75" customHeight="1" x14ac:dyDescent="0.25">
      <c r="B56" s="133" t="s">
        <v>120</v>
      </c>
      <c r="C56" s="159" t="s">
        <v>51</v>
      </c>
      <c r="D56" s="154" t="s">
        <v>121</v>
      </c>
      <c r="E56" s="217" t="s">
        <v>122</v>
      </c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9"/>
      <c r="T56" s="229"/>
      <c r="U56" s="229"/>
      <c r="V56" s="226" t="s">
        <v>169</v>
      </c>
      <c r="W56" s="226"/>
      <c r="X56" s="230">
        <v>2</v>
      </c>
      <c r="Y56" s="231"/>
      <c r="Z56" s="232"/>
      <c r="AA56" s="233"/>
      <c r="AB56" s="227"/>
      <c r="AC56" s="228"/>
      <c r="AD56" s="224"/>
      <c r="AE56" s="225"/>
      <c r="AF56" s="224"/>
      <c r="AG56" s="225"/>
      <c r="AH56" s="224"/>
      <c r="AI56" s="225"/>
      <c r="AJ56" s="234" t="e">
        <f>AH56/AH$59</f>
        <v>#DIV/0!</v>
      </c>
      <c r="AK56" s="235"/>
      <c r="AM56" s="94"/>
      <c r="AN56" s="94"/>
    </row>
    <row r="57" spans="2:40" s="106" customFormat="1" ht="15.75" customHeight="1" x14ac:dyDescent="0.25">
      <c r="B57" s="131"/>
      <c r="C57" s="159" t="s">
        <v>51</v>
      </c>
      <c r="D57" s="154" t="s">
        <v>123</v>
      </c>
      <c r="E57" s="217" t="s">
        <v>124</v>
      </c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9"/>
      <c r="T57" s="220"/>
      <c r="U57" s="221"/>
      <c r="V57" s="226" t="s">
        <v>169</v>
      </c>
      <c r="W57" s="226"/>
      <c r="X57" s="224">
        <v>3</v>
      </c>
      <c r="Y57" s="225"/>
      <c r="Z57" s="224"/>
      <c r="AA57" s="225"/>
      <c r="AB57" s="227"/>
      <c r="AC57" s="228"/>
      <c r="AD57" s="224"/>
      <c r="AE57" s="225"/>
      <c r="AF57" s="224"/>
      <c r="AG57" s="225"/>
      <c r="AH57" s="224"/>
      <c r="AI57" s="225"/>
      <c r="AJ57" s="215"/>
      <c r="AK57" s="216"/>
      <c r="AM57" s="107"/>
      <c r="AN57" s="107"/>
    </row>
    <row r="58" spans="2:40" s="106" customFormat="1" ht="15.75" customHeight="1" x14ac:dyDescent="0.25">
      <c r="B58" s="131"/>
      <c r="C58" s="111"/>
      <c r="D58" s="108"/>
      <c r="E58" s="217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9"/>
      <c r="T58" s="220"/>
      <c r="U58" s="221"/>
      <c r="V58" s="222"/>
      <c r="W58" s="223"/>
      <c r="X58" s="224"/>
      <c r="Y58" s="225"/>
      <c r="Z58" s="224"/>
      <c r="AA58" s="225"/>
      <c r="AB58" s="224"/>
      <c r="AC58" s="225"/>
      <c r="AD58" s="224"/>
      <c r="AE58" s="225"/>
      <c r="AF58" s="224"/>
      <c r="AG58" s="225"/>
      <c r="AH58" s="224"/>
      <c r="AI58" s="225"/>
      <c r="AJ58" s="215"/>
      <c r="AK58" s="216"/>
      <c r="AM58" s="107"/>
      <c r="AN58" s="107"/>
    </row>
    <row r="59" spans="2:40" s="99" customFormat="1" ht="38.25" customHeight="1" x14ac:dyDescent="0.25">
      <c r="B59" s="156"/>
      <c r="C59" s="157"/>
      <c r="D59" s="157"/>
      <c r="E59" s="204" t="s">
        <v>125</v>
      </c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105"/>
      <c r="U59" s="104"/>
      <c r="V59" s="104" t="s">
        <v>79</v>
      </c>
      <c r="W59" s="104" t="s">
        <v>79</v>
      </c>
      <c r="X59" s="103"/>
      <c r="Y59" s="103"/>
      <c r="Z59" s="102"/>
      <c r="AA59" s="102"/>
      <c r="AB59" s="102"/>
      <c r="AC59" s="102"/>
      <c r="AD59" s="101"/>
      <c r="AE59" s="100"/>
      <c r="AF59" s="101"/>
      <c r="AG59" s="100"/>
      <c r="AH59" s="206"/>
      <c r="AI59" s="207"/>
      <c r="AJ59" s="208" t="e">
        <f>AH59/AH$59</f>
        <v>#DIV/0!</v>
      </c>
      <c r="AK59" s="209"/>
    </row>
    <row r="60" spans="2:40" ht="18" customHeight="1" x14ac:dyDescent="0.25">
      <c r="B60" s="96"/>
      <c r="AJ60" s="1"/>
      <c r="AK60" s="1"/>
    </row>
    <row r="61" spans="2:40" ht="18" customHeight="1" x14ac:dyDescent="0.25">
      <c r="AJ61" s="1"/>
      <c r="AK61" s="1"/>
    </row>
    <row r="62" spans="2:40" ht="18" customHeight="1" x14ac:dyDescent="0.25">
      <c r="AJ62" s="1"/>
      <c r="AK62" s="1"/>
    </row>
    <row r="63" spans="2:40" ht="18" customHeight="1" x14ac:dyDescent="0.25">
      <c r="AJ63" s="1"/>
      <c r="AK63" s="1"/>
    </row>
    <row r="64" spans="2:40" ht="18" customHeight="1" x14ac:dyDescent="0.25">
      <c r="AJ64" s="1"/>
      <c r="AK64" s="1"/>
    </row>
    <row r="65" spans="36:37" ht="18" customHeight="1" x14ac:dyDescent="0.25">
      <c r="AJ65" s="1"/>
      <c r="AK65" s="1"/>
    </row>
    <row r="66" spans="36:37" ht="18" customHeight="1" x14ac:dyDescent="0.25">
      <c r="AJ66" s="1"/>
      <c r="AK66" s="1"/>
    </row>
    <row r="67" spans="36:37" ht="18" customHeight="1" x14ac:dyDescent="0.25">
      <c r="AJ67" s="1"/>
      <c r="AK67" s="1"/>
    </row>
    <row r="68" spans="36:37" ht="18" customHeight="1" x14ac:dyDescent="0.25">
      <c r="AJ68" s="1"/>
      <c r="AK68" s="1"/>
    </row>
    <row r="69" spans="36:37" ht="18" customHeight="1" x14ac:dyDescent="0.25">
      <c r="AJ69" s="1"/>
      <c r="AK69" s="1"/>
    </row>
    <row r="70" spans="36:37" ht="18" customHeight="1" x14ac:dyDescent="0.25">
      <c r="AJ70" s="1"/>
      <c r="AK70" s="1"/>
    </row>
    <row r="71" spans="36:37" ht="18" customHeight="1" x14ac:dyDescent="0.25">
      <c r="AJ71" s="1"/>
      <c r="AK71" s="1"/>
    </row>
    <row r="72" spans="36:37" ht="18" customHeight="1" x14ac:dyDescent="0.25">
      <c r="AJ72" s="1"/>
      <c r="AK72" s="1"/>
    </row>
    <row r="73" spans="36:37" ht="18" customHeight="1" x14ac:dyDescent="0.25">
      <c r="AJ73" s="1"/>
      <c r="AK73" s="1"/>
    </row>
    <row r="74" spans="36:37" ht="18" customHeight="1" x14ac:dyDescent="0.25">
      <c r="AJ74" s="1"/>
      <c r="AK74" s="1"/>
    </row>
    <row r="75" spans="36:37" ht="18" customHeight="1" x14ac:dyDescent="0.25">
      <c r="AJ75" s="1"/>
      <c r="AK75" s="1"/>
    </row>
    <row r="76" spans="36:37" ht="18" customHeight="1" x14ac:dyDescent="0.25">
      <c r="AJ76" s="1"/>
      <c r="AK76" s="1"/>
    </row>
    <row r="77" spans="36:37" ht="18" customHeight="1" x14ac:dyDescent="0.25">
      <c r="AJ77" s="1"/>
      <c r="AK77" s="1"/>
    </row>
    <row r="78" spans="36:37" ht="18" customHeight="1" x14ac:dyDescent="0.25">
      <c r="AJ78" s="1"/>
      <c r="AK78" s="1"/>
    </row>
    <row r="79" spans="36:37" ht="18" customHeight="1" x14ac:dyDescent="0.25">
      <c r="AJ79" s="1"/>
      <c r="AK79" s="1"/>
    </row>
    <row r="80" spans="36:37" ht="18" customHeight="1" x14ac:dyDescent="0.25">
      <c r="AJ80" s="1"/>
      <c r="AK80" s="1"/>
    </row>
    <row r="81" spans="36:37" ht="18" customHeight="1" x14ac:dyDescent="0.25">
      <c r="AJ81" s="1"/>
      <c r="AK81" s="1"/>
    </row>
    <row r="82" spans="36:37" ht="18" customHeight="1" x14ac:dyDescent="0.25">
      <c r="AJ82" s="1"/>
      <c r="AK82" s="1"/>
    </row>
    <row r="83" spans="36:37" ht="18" customHeight="1" x14ac:dyDescent="0.25">
      <c r="AJ83" s="1"/>
      <c r="AK83" s="1"/>
    </row>
    <row r="84" spans="36:37" ht="18" customHeight="1" x14ac:dyDescent="0.25">
      <c r="AJ84" s="1"/>
      <c r="AK84" s="1"/>
    </row>
    <row r="85" spans="36:37" ht="18" customHeight="1" x14ac:dyDescent="0.25">
      <c r="AJ85" s="1"/>
      <c r="AK85" s="1"/>
    </row>
    <row r="86" spans="36:37" ht="18" customHeight="1" x14ac:dyDescent="0.25">
      <c r="AJ86" s="1"/>
      <c r="AK86" s="1"/>
    </row>
    <row r="87" spans="36:37" ht="18" customHeight="1" x14ac:dyDescent="0.25">
      <c r="AJ87" s="1"/>
      <c r="AK87" s="1"/>
    </row>
    <row r="88" spans="36:37" ht="18" customHeight="1" x14ac:dyDescent="0.25">
      <c r="AJ88" s="1"/>
      <c r="AK88" s="1"/>
    </row>
    <row r="89" spans="36:37" ht="18" customHeight="1" x14ac:dyDescent="0.25">
      <c r="AJ89" s="1"/>
      <c r="AK89" s="1"/>
    </row>
    <row r="90" spans="36:37" ht="18" customHeight="1" x14ac:dyDescent="0.25">
      <c r="AJ90" s="1"/>
      <c r="AK90" s="1"/>
    </row>
    <row r="91" spans="36:37" ht="18" customHeight="1" x14ac:dyDescent="0.25">
      <c r="AJ91" s="1"/>
      <c r="AK91" s="1"/>
    </row>
    <row r="92" spans="36:37" ht="18" customHeight="1" x14ac:dyDescent="0.25">
      <c r="AJ92" s="1"/>
      <c r="AK92" s="1"/>
    </row>
    <row r="93" spans="36:37" ht="18" customHeight="1" x14ac:dyDescent="0.25">
      <c r="AJ93" s="1"/>
      <c r="AK93" s="1"/>
    </row>
    <row r="94" spans="36:37" ht="18" customHeight="1" x14ac:dyDescent="0.25">
      <c r="AJ94" s="1"/>
      <c r="AK94" s="1"/>
    </row>
    <row r="95" spans="36:37" ht="18" customHeight="1" x14ac:dyDescent="0.25">
      <c r="AJ95" s="1"/>
      <c r="AK95" s="1"/>
    </row>
    <row r="96" spans="36:37" ht="18" customHeight="1" x14ac:dyDescent="0.25">
      <c r="AJ96" s="1"/>
      <c r="AK96" s="1"/>
    </row>
    <row r="97" spans="36:37" ht="18" customHeight="1" x14ac:dyDescent="0.25">
      <c r="AJ97" s="1"/>
      <c r="AK97" s="1"/>
    </row>
    <row r="98" spans="36:37" ht="18" customHeight="1" x14ac:dyDescent="0.25">
      <c r="AJ98" s="1"/>
      <c r="AK98" s="1"/>
    </row>
    <row r="99" spans="36:37" ht="18" customHeight="1" x14ac:dyDescent="0.25">
      <c r="AJ99" s="1"/>
      <c r="AK99" s="1"/>
    </row>
    <row r="100" spans="36:37" ht="18" customHeight="1" x14ac:dyDescent="0.25">
      <c r="AJ100" s="1"/>
      <c r="AK100" s="1"/>
    </row>
    <row r="101" spans="36:37" ht="18" customHeight="1" x14ac:dyDescent="0.25">
      <c r="AJ101" s="1"/>
      <c r="AK101" s="1"/>
    </row>
    <row r="102" spans="36:37" ht="18" customHeight="1" x14ac:dyDescent="0.25">
      <c r="AJ102" s="1"/>
      <c r="AK102" s="1"/>
    </row>
    <row r="103" spans="36:37" ht="18" customHeight="1" x14ac:dyDescent="0.25">
      <c r="AJ103" s="1"/>
      <c r="AK103" s="1"/>
    </row>
    <row r="104" spans="36:37" ht="18" customHeight="1" x14ac:dyDescent="0.25">
      <c r="AJ104" s="1"/>
      <c r="AK104" s="1"/>
    </row>
    <row r="105" spans="36:37" ht="18" customHeight="1" x14ac:dyDescent="0.25">
      <c r="AJ105" s="1"/>
      <c r="AK105" s="1"/>
    </row>
    <row r="106" spans="36:37" ht="18" customHeight="1" x14ac:dyDescent="0.25">
      <c r="AJ106" s="1"/>
      <c r="AK106" s="1"/>
    </row>
    <row r="107" spans="36:37" ht="18" customHeight="1" x14ac:dyDescent="0.25">
      <c r="AJ107" s="1"/>
      <c r="AK107" s="1"/>
    </row>
    <row r="108" spans="36:37" ht="18" customHeight="1" x14ac:dyDescent="0.25">
      <c r="AJ108" s="1"/>
      <c r="AK108" s="1"/>
    </row>
    <row r="109" spans="36:37" ht="18" customHeight="1" x14ac:dyDescent="0.25">
      <c r="AJ109" s="1"/>
      <c r="AK109" s="1"/>
    </row>
    <row r="110" spans="36:37" ht="18" customHeight="1" x14ac:dyDescent="0.25">
      <c r="AJ110" s="1"/>
      <c r="AK110" s="1"/>
    </row>
    <row r="111" spans="36:37" ht="18" customHeight="1" x14ac:dyDescent="0.25">
      <c r="AJ111" s="1"/>
      <c r="AK111" s="1"/>
    </row>
    <row r="112" spans="36:37" ht="18" customHeight="1" x14ac:dyDescent="0.25">
      <c r="AJ112" s="1"/>
      <c r="AK112" s="1"/>
    </row>
    <row r="113" spans="36:37" ht="18" customHeight="1" x14ac:dyDescent="0.25">
      <c r="AJ113" s="1"/>
      <c r="AK113" s="1"/>
    </row>
    <row r="114" spans="36:37" ht="18" customHeight="1" x14ac:dyDescent="0.25">
      <c r="AJ114" s="1"/>
      <c r="AK114" s="1"/>
    </row>
    <row r="115" spans="36:37" ht="18" customHeight="1" x14ac:dyDescent="0.25">
      <c r="AJ115" s="1"/>
      <c r="AK115" s="1"/>
    </row>
    <row r="116" spans="36:37" ht="18" customHeight="1" x14ac:dyDescent="0.25">
      <c r="AJ116" s="1"/>
      <c r="AK116" s="1"/>
    </row>
    <row r="117" spans="36:37" ht="18" customHeight="1" x14ac:dyDescent="0.25">
      <c r="AJ117" s="1"/>
      <c r="AK117" s="1"/>
    </row>
    <row r="118" spans="36:37" ht="18" customHeight="1" x14ac:dyDescent="0.25">
      <c r="AJ118" s="1"/>
      <c r="AK118" s="1"/>
    </row>
    <row r="119" spans="36:37" ht="18" customHeight="1" x14ac:dyDescent="0.25">
      <c r="AJ119" s="1"/>
      <c r="AK119" s="1"/>
    </row>
    <row r="120" spans="36:37" ht="18" customHeight="1" x14ac:dyDescent="0.25">
      <c r="AJ120" s="1"/>
      <c r="AK120" s="1"/>
    </row>
    <row r="121" spans="36:37" ht="18" customHeight="1" x14ac:dyDescent="0.25">
      <c r="AJ121" s="1"/>
      <c r="AK121" s="1"/>
    </row>
    <row r="122" spans="36:37" ht="18" customHeight="1" x14ac:dyDescent="0.25">
      <c r="AJ122" s="1"/>
      <c r="AK122" s="1"/>
    </row>
    <row r="123" spans="36:37" ht="18" customHeight="1" x14ac:dyDescent="0.25">
      <c r="AJ123" s="1"/>
      <c r="AK123" s="1"/>
    </row>
    <row r="124" spans="36:37" ht="18" customHeight="1" x14ac:dyDescent="0.25">
      <c r="AJ124" s="1"/>
      <c r="AK124" s="1"/>
    </row>
    <row r="125" spans="36:37" ht="18" customHeight="1" x14ac:dyDescent="0.25">
      <c r="AJ125" s="1"/>
      <c r="AK125" s="1"/>
    </row>
    <row r="126" spans="36:37" ht="18" customHeight="1" x14ac:dyDescent="0.25">
      <c r="AJ126" s="1"/>
      <c r="AK126" s="1"/>
    </row>
    <row r="127" spans="36:37" ht="18" customHeight="1" x14ac:dyDescent="0.25">
      <c r="AJ127" s="1"/>
      <c r="AK127" s="1"/>
    </row>
    <row r="128" spans="36:37" ht="18" customHeight="1" x14ac:dyDescent="0.25">
      <c r="AJ128" s="1"/>
      <c r="AK128" s="1"/>
    </row>
    <row r="129" spans="36:37" ht="18" customHeight="1" x14ac:dyDescent="0.25">
      <c r="AJ129" s="1"/>
      <c r="AK129" s="1"/>
    </row>
    <row r="130" spans="36:37" ht="18" customHeight="1" x14ac:dyDescent="0.25">
      <c r="AJ130" s="1"/>
      <c r="AK130" s="1"/>
    </row>
    <row r="131" spans="36:37" ht="18" customHeight="1" x14ac:dyDescent="0.25">
      <c r="AJ131" s="1"/>
      <c r="AK131" s="1"/>
    </row>
    <row r="132" spans="36:37" ht="18" customHeight="1" x14ac:dyDescent="0.25">
      <c r="AJ132" s="1"/>
      <c r="AK132" s="1"/>
    </row>
    <row r="133" spans="36:37" ht="18" customHeight="1" x14ac:dyDescent="0.25">
      <c r="AJ133" s="1"/>
      <c r="AK133" s="1"/>
    </row>
    <row r="134" spans="36:37" ht="18" customHeight="1" x14ac:dyDescent="0.25">
      <c r="AJ134" s="1"/>
      <c r="AK134" s="1"/>
    </row>
    <row r="135" spans="36:37" ht="18" customHeight="1" x14ac:dyDescent="0.25">
      <c r="AJ135" s="1"/>
      <c r="AK135" s="1"/>
    </row>
    <row r="136" spans="36:37" ht="18" customHeight="1" x14ac:dyDescent="0.25">
      <c r="AJ136" s="1"/>
      <c r="AK136" s="1"/>
    </row>
    <row r="137" spans="36:37" ht="18" customHeight="1" x14ac:dyDescent="0.25">
      <c r="AJ137" s="1"/>
      <c r="AK137" s="1"/>
    </row>
    <row r="138" spans="36:37" ht="18" customHeight="1" x14ac:dyDescent="0.25">
      <c r="AJ138" s="1"/>
      <c r="AK138" s="1"/>
    </row>
    <row r="139" spans="36:37" ht="18" customHeight="1" x14ac:dyDescent="0.25">
      <c r="AJ139" s="1"/>
      <c r="AK139" s="1"/>
    </row>
    <row r="140" spans="36:37" ht="18" customHeight="1" x14ac:dyDescent="0.25">
      <c r="AJ140" s="1"/>
      <c r="AK140" s="1"/>
    </row>
    <row r="141" spans="36:37" ht="18" customHeight="1" x14ac:dyDescent="0.25">
      <c r="AJ141" s="1"/>
      <c r="AK141" s="1"/>
    </row>
    <row r="142" spans="36:37" ht="18" customHeight="1" x14ac:dyDescent="0.25">
      <c r="AJ142" s="1"/>
      <c r="AK142" s="1"/>
    </row>
    <row r="143" spans="36:37" ht="18" customHeight="1" x14ac:dyDescent="0.25">
      <c r="AJ143" s="1"/>
      <c r="AK143" s="1"/>
    </row>
    <row r="144" spans="36:37" ht="18" customHeight="1" x14ac:dyDescent="0.25">
      <c r="AJ144" s="1"/>
      <c r="AK144" s="1"/>
    </row>
    <row r="145" spans="36:37" ht="18" customHeight="1" x14ac:dyDescent="0.25">
      <c r="AJ145" s="1"/>
      <c r="AK145" s="1"/>
    </row>
    <row r="146" spans="36:37" ht="18" customHeight="1" x14ac:dyDescent="0.25">
      <c r="AJ146" s="1"/>
      <c r="AK146" s="1"/>
    </row>
    <row r="147" spans="36:37" ht="18" customHeight="1" x14ac:dyDescent="0.25">
      <c r="AJ147" s="1"/>
      <c r="AK147" s="1"/>
    </row>
    <row r="148" spans="36:37" ht="18" customHeight="1" x14ac:dyDescent="0.25">
      <c r="AJ148" s="1"/>
      <c r="AK148" s="1"/>
    </row>
    <row r="149" spans="36:37" ht="18" customHeight="1" x14ac:dyDescent="0.25">
      <c r="AJ149" s="1"/>
      <c r="AK149" s="1"/>
    </row>
    <row r="150" spans="36:37" ht="18" customHeight="1" x14ac:dyDescent="0.25">
      <c r="AJ150" s="1"/>
      <c r="AK150" s="1"/>
    </row>
    <row r="151" spans="36:37" ht="18" customHeight="1" x14ac:dyDescent="0.25">
      <c r="AJ151" s="1"/>
      <c r="AK151" s="1"/>
    </row>
    <row r="152" spans="36:37" ht="18" customHeight="1" x14ac:dyDescent="0.25">
      <c r="AJ152" s="1"/>
      <c r="AK152" s="1"/>
    </row>
    <row r="153" spans="36:37" ht="18" customHeight="1" x14ac:dyDescent="0.25">
      <c r="AJ153" s="1"/>
      <c r="AK153" s="1"/>
    </row>
    <row r="154" spans="36:37" ht="18" customHeight="1" x14ac:dyDescent="0.25">
      <c r="AJ154" s="1"/>
      <c r="AK154" s="1"/>
    </row>
    <row r="155" spans="36:37" ht="18" customHeight="1" x14ac:dyDescent="0.25">
      <c r="AJ155" s="1"/>
      <c r="AK155" s="1"/>
    </row>
    <row r="156" spans="36:37" ht="18" customHeight="1" x14ac:dyDescent="0.25">
      <c r="AJ156" s="1"/>
      <c r="AK156" s="1"/>
    </row>
    <row r="157" spans="36:37" ht="18" customHeight="1" x14ac:dyDescent="0.25">
      <c r="AJ157" s="1"/>
      <c r="AK157" s="1"/>
    </row>
    <row r="158" spans="36:37" ht="18" customHeight="1" x14ac:dyDescent="0.25">
      <c r="AJ158" s="1"/>
      <c r="AK158" s="1"/>
    </row>
    <row r="159" spans="36:37" ht="18" customHeight="1" x14ac:dyDescent="0.25">
      <c r="AJ159" s="1"/>
      <c r="AK159" s="1"/>
    </row>
    <row r="160" spans="36:37" ht="18" customHeight="1" x14ac:dyDescent="0.25">
      <c r="AJ160" s="1"/>
      <c r="AK160" s="1"/>
    </row>
    <row r="161" spans="36:37" ht="18" customHeight="1" x14ac:dyDescent="0.25">
      <c r="AJ161" s="1"/>
      <c r="AK161" s="1"/>
    </row>
    <row r="162" spans="36:37" ht="18" customHeight="1" x14ac:dyDescent="0.25">
      <c r="AJ162" s="1"/>
      <c r="AK162" s="1"/>
    </row>
    <row r="163" spans="36:37" ht="18" customHeight="1" x14ac:dyDescent="0.25">
      <c r="AJ163" s="1"/>
      <c r="AK163" s="1"/>
    </row>
    <row r="164" spans="36:37" ht="18" customHeight="1" x14ac:dyDescent="0.25">
      <c r="AJ164" s="1"/>
      <c r="AK164" s="1"/>
    </row>
    <row r="165" spans="36:37" ht="18" customHeight="1" x14ac:dyDescent="0.25">
      <c r="AJ165" s="1"/>
      <c r="AK165" s="1"/>
    </row>
    <row r="166" spans="36:37" ht="18" customHeight="1" x14ac:dyDescent="0.25">
      <c r="AJ166" s="1"/>
      <c r="AK166" s="1"/>
    </row>
    <row r="167" spans="36:37" ht="18" customHeight="1" x14ac:dyDescent="0.25">
      <c r="AJ167" s="1"/>
      <c r="AK167" s="1"/>
    </row>
    <row r="168" spans="36:37" ht="18" customHeight="1" x14ac:dyDescent="0.25">
      <c r="AJ168" s="1"/>
      <c r="AK168" s="1"/>
    </row>
    <row r="169" spans="36:37" ht="18" customHeight="1" x14ac:dyDescent="0.25">
      <c r="AJ169" s="1"/>
      <c r="AK169" s="1"/>
    </row>
    <row r="170" spans="36:37" ht="18" customHeight="1" x14ac:dyDescent="0.25">
      <c r="AJ170" s="1"/>
      <c r="AK170" s="1"/>
    </row>
    <row r="171" spans="36:37" ht="18" customHeight="1" x14ac:dyDescent="0.25">
      <c r="AJ171" s="1"/>
      <c r="AK171" s="1"/>
    </row>
    <row r="172" spans="36:37" ht="18" customHeight="1" x14ac:dyDescent="0.25">
      <c r="AJ172" s="1"/>
      <c r="AK172" s="1"/>
    </row>
    <row r="173" spans="36:37" ht="18" customHeight="1" x14ac:dyDescent="0.25">
      <c r="AJ173" s="1"/>
      <c r="AK173" s="1"/>
    </row>
    <row r="174" spans="36:37" ht="18" customHeight="1" x14ac:dyDescent="0.25">
      <c r="AJ174" s="1"/>
      <c r="AK174" s="1"/>
    </row>
    <row r="175" spans="36:37" ht="18" customHeight="1" x14ac:dyDescent="0.25">
      <c r="AJ175" s="1"/>
      <c r="AK175" s="1"/>
    </row>
    <row r="176" spans="36:37" ht="18" customHeight="1" x14ac:dyDescent="0.25">
      <c r="AJ176" s="1"/>
      <c r="AK176" s="1"/>
    </row>
    <row r="177" spans="36:37" ht="18" customHeight="1" x14ac:dyDescent="0.25">
      <c r="AJ177" s="1"/>
      <c r="AK177" s="1"/>
    </row>
    <row r="178" spans="36:37" ht="18" customHeight="1" x14ac:dyDescent="0.25">
      <c r="AJ178" s="1"/>
      <c r="AK178" s="1"/>
    </row>
    <row r="179" spans="36:37" ht="18" customHeight="1" x14ac:dyDescent="0.25">
      <c r="AJ179" s="1"/>
      <c r="AK179" s="1"/>
    </row>
    <row r="180" spans="36:37" ht="18" customHeight="1" x14ac:dyDescent="0.25">
      <c r="AJ180" s="1"/>
      <c r="AK180" s="1"/>
    </row>
    <row r="181" spans="36:37" ht="18" customHeight="1" x14ac:dyDescent="0.25">
      <c r="AJ181" s="1"/>
      <c r="AK181" s="1"/>
    </row>
    <row r="182" spans="36:37" ht="18" customHeight="1" x14ac:dyDescent="0.25">
      <c r="AJ182" s="1"/>
      <c r="AK182" s="1"/>
    </row>
    <row r="183" spans="36:37" ht="18" customHeight="1" x14ac:dyDescent="0.25">
      <c r="AJ183" s="1"/>
      <c r="AK183" s="1"/>
    </row>
    <row r="184" spans="36:37" ht="18" customHeight="1" x14ac:dyDescent="0.25">
      <c r="AJ184" s="1"/>
      <c r="AK184" s="1"/>
    </row>
    <row r="185" spans="36:37" ht="18" customHeight="1" x14ac:dyDescent="0.25">
      <c r="AJ185" s="1"/>
      <c r="AK185" s="1"/>
    </row>
    <row r="186" spans="36:37" ht="18" customHeight="1" x14ac:dyDescent="0.25">
      <c r="AJ186" s="1"/>
      <c r="AK186" s="1"/>
    </row>
    <row r="187" spans="36:37" ht="18" customHeight="1" x14ac:dyDescent="0.25">
      <c r="AJ187" s="1"/>
      <c r="AK187" s="1"/>
    </row>
    <row r="188" spans="36:37" ht="18" customHeight="1" x14ac:dyDescent="0.25">
      <c r="AJ188" s="1"/>
      <c r="AK188" s="1"/>
    </row>
    <row r="189" spans="36:37" ht="18" customHeight="1" x14ac:dyDescent="0.25">
      <c r="AJ189" s="1"/>
      <c r="AK189" s="1"/>
    </row>
    <row r="190" spans="36:37" ht="18" customHeight="1" x14ac:dyDescent="0.25">
      <c r="AJ190" s="1"/>
      <c r="AK190" s="1"/>
    </row>
    <row r="191" spans="36:37" ht="18" customHeight="1" x14ac:dyDescent="0.25">
      <c r="AJ191" s="1"/>
      <c r="AK191" s="1"/>
    </row>
    <row r="192" spans="36:37" ht="18" customHeight="1" x14ac:dyDescent="0.25">
      <c r="AJ192" s="1"/>
      <c r="AK192" s="1"/>
    </row>
    <row r="193" spans="36:37" ht="18" customHeight="1" x14ac:dyDescent="0.25">
      <c r="AJ193" s="1"/>
      <c r="AK193" s="1"/>
    </row>
    <row r="194" spans="36:37" ht="18" customHeight="1" x14ac:dyDescent="0.25">
      <c r="AJ194" s="1"/>
      <c r="AK194" s="1"/>
    </row>
    <row r="195" spans="36:37" ht="18" customHeight="1" x14ac:dyDescent="0.25">
      <c r="AJ195" s="1"/>
      <c r="AK195" s="1"/>
    </row>
    <row r="196" spans="36:37" ht="18" customHeight="1" x14ac:dyDescent="0.25">
      <c r="AJ196" s="1"/>
      <c r="AK196" s="1"/>
    </row>
    <row r="197" spans="36:37" ht="18" customHeight="1" x14ac:dyDescent="0.25">
      <c r="AJ197" s="1"/>
      <c r="AK197" s="1"/>
    </row>
    <row r="198" spans="36:37" ht="18" customHeight="1" x14ac:dyDescent="0.25">
      <c r="AJ198" s="1"/>
      <c r="AK198" s="1"/>
    </row>
    <row r="199" spans="36:37" ht="18" customHeight="1" x14ac:dyDescent="0.25">
      <c r="AJ199" s="1"/>
      <c r="AK199" s="1"/>
    </row>
    <row r="200" spans="36:37" ht="18" customHeight="1" x14ac:dyDescent="0.25">
      <c r="AJ200" s="1"/>
      <c r="AK200" s="1"/>
    </row>
    <row r="201" spans="36:37" ht="18" customHeight="1" x14ac:dyDescent="0.25">
      <c r="AJ201" s="1"/>
      <c r="AK201" s="1"/>
    </row>
    <row r="202" spans="36:37" ht="18" customHeight="1" x14ac:dyDescent="0.25">
      <c r="AJ202" s="1"/>
      <c r="AK202" s="1"/>
    </row>
    <row r="203" spans="36:37" ht="18" customHeight="1" x14ac:dyDescent="0.25">
      <c r="AJ203" s="1"/>
      <c r="AK203" s="1"/>
    </row>
    <row r="204" spans="36:37" ht="18" customHeight="1" x14ac:dyDescent="0.25">
      <c r="AJ204" s="1"/>
      <c r="AK204" s="1"/>
    </row>
    <row r="205" spans="36:37" ht="18" customHeight="1" x14ac:dyDescent="0.25">
      <c r="AJ205" s="1"/>
      <c r="AK205" s="1"/>
    </row>
    <row r="206" spans="36:37" ht="18" customHeight="1" x14ac:dyDescent="0.25">
      <c r="AJ206" s="1"/>
      <c r="AK206" s="1"/>
    </row>
    <row r="207" spans="36:37" ht="18" customHeight="1" x14ac:dyDescent="0.25">
      <c r="AJ207" s="1"/>
      <c r="AK207" s="1"/>
    </row>
    <row r="208" spans="36:37" ht="18" customHeight="1" x14ac:dyDescent="0.25">
      <c r="AJ208" s="1"/>
      <c r="AK208" s="1"/>
    </row>
    <row r="209" spans="36:37" ht="18" customHeight="1" x14ac:dyDescent="0.25">
      <c r="AJ209" s="1"/>
      <c r="AK209" s="1"/>
    </row>
    <row r="210" spans="36:37" ht="18" customHeight="1" x14ac:dyDescent="0.25">
      <c r="AJ210" s="1"/>
      <c r="AK210" s="1"/>
    </row>
    <row r="211" spans="36:37" ht="18" customHeight="1" x14ac:dyDescent="0.25">
      <c r="AJ211" s="1"/>
      <c r="AK211" s="1"/>
    </row>
    <row r="212" spans="36:37" ht="18" customHeight="1" x14ac:dyDescent="0.25">
      <c r="AJ212" s="1"/>
      <c r="AK212" s="1"/>
    </row>
    <row r="213" spans="36:37" ht="18" customHeight="1" x14ac:dyDescent="0.25">
      <c r="AJ213" s="1"/>
      <c r="AK213" s="1"/>
    </row>
    <row r="214" spans="36:37" ht="18" customHeight="1" x14ac:dyDescent="0.25">
      <c r="AJ214" s="1"/>
      <c r="AK214" s="1"/>
    </row>
    <row r="215" spans="36:37" ht="18" customHeight="1" x14ac:dyDescent="0.25">
      <c r="AJ215" s="1"/>
      <c r="AK215" s="1"/>
    </row>
    <row r="216" spans="36:37" ht="18" customHeight="1" x14ac:dyDescent="0.25">
      <c r="AJ216" s="1"/>
      <c r="AK216" s="1"/>
    </row>
    <row r="217" spans="36:37" ht="18" customHeight="1" x14ac:dyDescent="0.25">
      <c r="AJ217" s="1"/>
      <c r="AK217" s="1"/>
    </row>
    <row r="218" spans="36:37" ht="18" customHeight="1" x14ac:dyDescent="0.25">
      <c r="AJ218" s="1"/>
      <c r="AK218" s="1"/>
    </row>
    <row r="219" spans="36:37" ht="18" customHeight="1" x14ac:dyDescent="0.25">
      <c r="AJ219" s="1"/>
      <c r="AK219" s="1"/>
    </row>
    <row r="220" spans="36:37" ht="18" customHeight="1" x14ac:dyDescent="0.25">
      <c r="AJ220" s="1"/>
      <c r="AK220" s="1"/>
    </row>
    <row r="221" spans="36:37" ht="18" customHeight="1" x14ac:dyDescent="0.25">
      <c r="AJ221" s="1"/>
      <c r="AK221" s="1"/>
    </row>
    <row r="222" spans="36:37" ht="18" customHeight="1" x14ac:dyDescent="0.25">
      <c r="AJ222" s="1"/>
      <c r="AK222" s="1"/>
    </row>
    <row r="223" spans="36:37" ht="18" customHeight="1" x14ac:dyDescent="0.25">
      <c r="AJ223" s="1"/>
      <c r="AK223" s="1"/>
    </row>
    <row r="224" spans="36:37" ht="18" customHeight="1" x14ac:dyDescent="0.25">
      <c r="AJ224" s="1"/>
      <c r="AK224" s="1"/>
    </row>
    <row r="225" spans="36:37" ht="18" customHeight="1" x14ac:dyDescent="0.25">
      <c r="AJ225" s="1"/>
      <c r="AK225" s="1"/>
    </row>
    <row r="226" spans="36:37" ht="18" customHeight="1" x14ac:dyDescent="0.25">
      <c r="AJ226" s="1"/>
      <c r="AK226" s="1"/>
    </row>
    <row r="227" spans="36:37" ht="18" customHeight="1" x14ac:dyDescent="0.25">
      <c r="AJ227" s="1"/>
      <c r="AK227" s="1"/>
    </row>
    <row r="228" spans="36:37" ht="18" customHeight="1" x14ac:dyDescent="0.25">
      <c r="AJ228" s="1"/>
      <c r="AK228" s="1"/>
    </row>
    <row r="229" spans="36:37" ht="18" customHeight="1" x14ac:dyDescent="0.25">
      <c r="AJ229" s="1"/>
      <c r="AK229" s="1"/>
    </row>
    <row r="230" spans="36:37" ht="18" customHeight="1" x14ac:dyDescent="0.25">
      <c r="AJ230" s="1"/>
      <c r="AK230" s="1"/>
    </row>
    <row r="231" spans="36:37" ht="18" customHeight="1" x14ac:dyDescent="0.25">
      <c r="AJ231" s="1"/>
      <c r="AK231" s="1"/>
    </row>
    <row r="232" spans="36:37" ht="18" customHeight="1" x14ac:dyDescent="0.25">
      <c r="AJ232" s="1"/>
      <c r="AK232" s="1"/>
    </row>
    <row r="233" spans="36:37" ht="18" customHeight="1" x14ac:dyDescent="0.25">
      <c r="AJ233" s="1"/>
      <c r="AK233" s="1"/>
    </row>
    <row r="234" spans="36:37" ht="18" customHeight="1" x14ac:dyDescent="0.25">
      <c r="AJ234" s="1"/>
      <c r="AK234" s="1"/>
    </row>
    <row r="235" spans="36:37" ht="18" customHeight="1" x14ac:dyDescent="0.25">
      <c r="AJ235" s="1"/>
      <c r="AK235" s="1"/>
    </row>
    <row r="236" spans="36:37" ht="18" customHeight="1" x14ac:dyDescent="0.25">
      <c r="AJ236" s="1"/>
      <c r="AK236" s="1"/>
    </row>
    <row r="237" spans="36:37" ht="18" customHeight="1" x14ac:dyDescent="0.25">
      <c r="AJ237" s="1"/>
      <c r="AK237" s="1"/>
    </row>
    <row r="238" spans="36:37" ht="18" customHeight="1" x14ac:dyDescent="0.25">
      <c r="AJ238" s="1"/>
      <c r="AK238" s="1"/>
    </row>
    <row r="239" spans="36:37" ht="18" customHeight="1" x14ac:dyDescent="0.25">
      <c r="AJ239" s="1"/>
      <c r="AK239" s="1"/>
    </row>
    <row r="240" spans="36:37" ht="18" customHeight="1" x14ac:dyDescent="0.25">
      <c r="AJ240" s="1"/>
      <c r="AK240" s="1"/>
    </row>
    <row r="241" spans="36:37" ht="18" customHeight="1" x14ac:dyDescent="0.25">
      <c r="AJ241" s="1"/>
      <c r="AK241" s="1"/>
    </row>
    <row r="242" spans="36:37" ht="18" customHeight="1" x14ac:dyDescent="0.25">
      <c r="AJ242" s="1"/>
      <c r="AK242" s="1"/>
    </row>
    <row r="243" spans="36:37" ht="18" customHeight="1" x14ac:dyDescent="0.25">
      <c r="AJ243" s="1"/>
      <c r="AK243" s="1"/>
    </row>
    <row r="244" spans="36:37" ht="18" customHeight="1" x14ac:dyDescent="0.25">
      <c r="AJ244" s="1"/>
      <c r="AK244" s="1"/>
    </row>
    <row r="245" spans="36:37" ht="18" customHeight="1" x14ac:dyDescent="0.25">
      <c r="AJ245" s="1"/>
      <c r="AK245" s="1"/>
    </row>
    <row r="246" spans="36:37" ht="18" customHeight="1" x14ac:dyDescent="0.25">
      <c r="AJ246" s="1"/>
      <c r="AK246" s="1"/>
    </row>
    <row r="247" spans="36:37" ht="18" customHeight="1" x14ac:dyDescent="0.25">
      <c r="AJ247" s="1"/>
      <c r="AK247" s="1"/>
    </row>
    <row r="248" spans="36:37" ht="18" customHeight="1" x14ac:dyDescent="0.25">
      <c r="AJ248" s="1"/>
      <c r="AK248" s="1"/>
    </row>
    <row r="249" spans="36:37" ht="18" customHeight="1" x14ac:dyDescent="0.25">
      <c r="AJ249" s="1"/>
      <c r="AK249" s="1"/>
    </row>
    <row r="250" spans="36:37" ht="18" customHeight="1" x14ac:dyDescent="0.25">
      <c r="AJ250" s="1"/>
      <c r="AK250" s="1"/>
    </row>
    <row r="251" spans="36:37" ht="18" customHeight="1" x14ac:dyDescent="0.25">
      <c r="AJ251" s="1"/>
      <c r="AK251" s="1"/>
    </row>
    <row r="252" spans="36:37" ht="18" customHeight="1" x14ac:dyDescent="0.25">
      <c r="AJ252" s="1"/>
      <c r="AK252" s="1"/>
    </row>
    <row r="253" spans="36:37" ht="18" customHeight="1" x14ac:dyDescent="0.25">
      <c r="AJ253" s="1"/>
      <c r="AK253" s="1"/>
    </row>
    <row r="254" spans="36:37" ht="18" customHeight="1" x14ac:dyDescent="0.25">
      <c r="AJ254" s="1"/>
      <c r="AK254" s="1"/>
    </row>
    <row r="255" spans="36:37" ht="18" customHeight="1" x14ac:dyDescent="0.25">
      <c r="AJ255" s="1"/>
      <c r="AK255" s="1"/>
    </row>
    <row r="256" spans="36:37" ht="18" customHeight="1" x14ac:dyDescent="0.25">
      <c r="AJ256" s="1"/>
      <c r="AK256" s="1"/>
    </row>
    <row r="257" spans="36:37" ht="18" customHeight="1" x14ac:dyDescent="0.25">
      <c r="AJ257" s="1"/>
      <c r="AK257" s="1"/>
    </row>
    <row r="258" spans="36:37" ht="18" customHeight="1" x14ac:dyDescent="0.25">
      <c r="AJ258" s="1"/>
      <c r="AK258" s="1"/>
    </row>
    <row r="259" spans="36:37" ht="18" customHeight="1" x14ac:dyDescent="0.25">
      <c r="AJ259" s="1"/>
      <c r="AK259" s="1"/>
    </row>
    <row r="260" spans="36:37" ht="18" customHeight="1" x14ac:dyDescent="0.25">
      <c r="AJ260" s="1"/>
      <c r="AK260" s="1"/>
    </row>
    <row r="261" spans="36:37" ht="18" customHeight="1" x14ac:dyDescent="0.25">
      <c r="AJ261" s="1"/>
      <c r="AK261" s="1"/>
    </row>
    <row r="262" spans="36:37" ht="18" customHeight="1" x14ac:dyDescent="0.25">
      <c r="AJ262" s="1"/>
      <c r="AK262" s="1"/>
    </row>
    <row r="263" spans="36:37" ht="18" customHeight="1" x14ac:dyDescent="0.25">
      <c r="AJ263" s="1"/>
      <c r="AK263" s="1"/>
    </row>
    <row r="264" spans="36:37" ht="18" customHeight="1" x14ac:dyDescent="0.25">
      <c r="AJ264" s="1"/>
      <c r="AK264" s="1"/>
    </row>
    <row r="265" spans="36:37" ht="18" customHeight="1" x14ac:dyDescent="0.25">
      <c r="AJ265" s="1"/>
      <c r="AK265" s="1"/>
    </row>
    <row r="266" spans="36:37" ht="18" customHeight="1" x14ac:dyDescent="0.25">
      <c r="AJ266" s="1"/>
      <c r="AK266" s="1"/>
    </row>
    <row r="267" spans="36:37" ht="18" customHeight="1" x14ac:dyDescent="0.25">
      <c r="AJ267" s="1"/>
      <c r="AK267" s="1"/>
    </row>
    <row r="268" spans="36:37" ht="18" customHeight="1" x14ac:dyDescent="0.25">
      <c r="AJ268" s="1"/>
      <c r="AK268" s="1"/>
    </row>
    <row r="269" spans="36:37" ht="18" customHeight="1" x14ac:dyDescent="0.25">
      <c r="AJ269" s="1"/>
      <c r="AK269" s="1"/>
    </row>
    <row r="270" spans="36:37" ht="18" customHeight="1" x14ac:dyDescent="0.25">
      <c r="AJ270" s="1"/>
      <c r="AK270" s="1"/>
    </row>
    <row r="271" spans="36:37" ht="18" customHeight="1" x14ac:dyDescent="0.25">
      <c r="AJ271" s="1"/>
      <c r="AK271" s="1"/>
    </row>
    <row r="272" spans="36:37" ht="18" customHeight="1" x14ac:dyDescent="0.25">
      <c r="AJ272" s="1"/>
      <c r="AK272" s="1"/>
    </row>
    <row r="273" spans="36:37" ht="18" customHeight="1" x14ac:dyDescent="0.25">
      <c r="AJ273" s="1"/>
      <c r="AK273" s="1"/>
    </row>
    <row r="274" spans="36:37" ht="18" customHeight="1" x14ac:dyDescent="0.25">
      <c r="AJ274" s="1"/>
      <c r="AK274" s="1"/>
    </row>
    <row r="275" spans="36:37" ht="18" customHeight="1" x14ac:dyDescent="0.25">
      <c r="AJ275" s="1"/>
      <c r="AK275" s="1"/>
    </row>
    <row r="276" spans="36:37" ht="18" customHeight="1" x14ac:dyDescent="0.25">
      <c r="AJ276" s="1"/>
      <c r="AK276" s="1"/>
    </row>
    <row r="277" spans="36:37" ht="18" customHeight="1" x14ac:dyDescent="0.25">
      <c r="AJ277" s="1"/>
      <c r="AK277" s="1"/>
    </row>
    <row r="278" spans="36:37" ht="18" customHeight="1" x14ac:dyDescent="0.25">
      <c r="AJ278" s="1"/>
      <c r="AK278" s="1"/>
    </row>
    <row r="279" spans="36:37" ht="18" customHeight="1" x14ac:dyDescent="0.25">
      <c r="AJ279" s="1"/>
      <c r="AK279" s="1"/>
    </row>
    <row r="280" spans="36:37" ht="18" customHeight="1" x14ac:dyDescent="0.25">
      <c r="AJ280" s="1"/>
      <c r="AK280" s="1"/>
    </row>
    <row r="281" spans="36:37" ht="18" customHeight="1" x14ac:dyDescent="0.25">
      <c r="AJ281" s="1"/>
      <c r="AK281" s="1"/>
    </row>
    <row r="282" spans="36:37" ht="18" customHeight="1" x14ac:dyDescent="0.25">
      <c r="AJ282" s="1"/>
      <c r="AK282" s="1"/>
    </row>
    <row r="283" spans="36:37" ht="18" customHeight="1" x14ac:dyDescent="0.25">
      <c r="AJ283" s="1"/>
      <c r="AK283" s="1"/>
    </row>
    <row r="284" spans="36:37" ht="18" customHeight="1" x14ac:dyDescent="0.25">
      <c r="AJ284" s="1"/>
      <c r="AK284" s="1"/>
    </row>
    <row r="285" spans="36:37" ht="18" customHeight="1" x14ac:dyDescent="0.25">
      <c r="AJ285" s="1"/>
      <c r="AK285" s="1"/>
    </row>
    <row r="286" spans="36:37" ht="18" customHeight="1" x14ac:dyDescent="0.25">
      <c r="AJ286" s="1"/>
      <c r="AK286" s="1"/>
    </row>
    <row r="287" spans="36:37" ht="18" customHeight="1" x14ac:dyDescent="0.25">
      <c r="AJ287" s="1"/>
      <c r="AK287" s="1"/>
    </row>
    <row r="288" spans="36:37" ht="18" customHeight="1" x14ac:dyDescent="0.25">
      <c r="AJ288" s="1"/>
      <c r="AK288" s="1"/>
    </row>
    <row r="289" spans="36:37" ht="18" customHeight="1" x14ac:dyDescent="0.25">
      <c r="AJ289" s="1"/>
      <c r="AK289" s="1"/>
    </row>
    <row r="290" spans="36:37" ht="18" customHeight="1" x14ac:dyDescent="0.25">
      <c r="AJ290" s="1"/>
      <c r="AK290" s="1"/>
    </row>
    <row r="291" spans="36:37" ht="18" customHeight="1" x14ac:dyDescent="0.25">
      <c r="AJ291" s="1"/>
      <c r="AK291" s="1"/>
    </row>
    <row r="292" spans="36:37" ht="18" customHeight="1" x14ac:dyDescent="0.25">
      <c r="AJ292" s="1"/>
      <c r="AK292" s="1"/>
    </row>
    <row r="293" spans="36:37" ht="18" customHeight="1" x14ac:dyDescent="0.25">
      <c r="AJ293" s="1"/>
      <c r="AK293" s="1"/>
    </row>
    <row r="294" spans="36:37" ht="18" customHeight="1" x14ac:dyDescent="0.25">
      <c r="AJ294" s="1"/>
      <c r="AK294" s="1"/>
    </row>
    <row r="295" spans="36:37" ht="18" customHeight="1" x14ac:dyDescent="0.25">
      <c r="AJ295" s="1"/>
      <c r="AK295" s="1"/>
    </row>
    <row r="296" spans="36:37" ht="18" customHeight="1" x14ac:dyDescent="0.25">
      <c r="AJ296" s="1"/>
      <c r="AK296" s="1"/>
    </row>
    <row r="297" spans="36:37" ht="18" customHeight="1" x14ac:dyDescent="0.25">
      <c r="AJ297" s="1"/>
      <c r="AK297" s="1"/>
    </row>
    <row r="298" spans="36:37" ht="18" customHeight="1" x14ac:dyDescent="0.25">
      <c r="AJ298" s="1"/>
      <c r="AK298" s="1"/>
    </row>
    <row r="299" spans="36:37" ht="18" customHeight="1" x14ac:dyDescent="0.25">
      <c r="AJ299" s="1"/>
      <c r="AK299" s="1"/>
    </row>
    <row r="300" spans="36:37" ht="18" customHeight="1" x14ac:dyDescent="0.25">
      <c r="AJ300" s="1"/>
      <c r="AK300" s="1"/>
    </row>
    <row r="301" spans="36:37" ht="18" customHeight="1" x14ac:dyDescent="0.25">
      <c r="AJ301" s="1"/>
      <c r="AK301" s="1"/>
    </row>
    <row r="302" spans="36:37" ht="18" customHeight="1" x14ac:dyDescent="0.25">
      <c r="AJ302" s="1"/>
      <c r="AK302" s="1"/>
    </row>
    <row r="303" spans="36:37" ht="18" customHeight="1" x14ac:dyDescent="0.25">
      <c r="AJ303" s="1"/>
      <c r="AK303" s="1"/>
    </row>
    <row r="304" spans="36:37" ht="18" customHeight="1" x14ac:dyDescent="0.25">
      <c r="AJ304" s="1"/>
      <c r="AK304" s="1"/>
    </row>
    <row r="305" spans="36:37" ht="18" customHeight="1" x14ac:dyDescent="0.25">
      <c r="AJ305" s="1"/>
      <c r="AK305" s="1"/>
    </row>
    <row r="306" spans="36:37" ht="18" customHeight="1" x14ac:dyDescent="0.25">
      <c r="AJ306" s="1"/>
      <c r="AK306" s="1"/>
    </row>
    <row r="307" spans="36:37" ht="18" customHeight="1" x14ac:dyDescent="0.25">
      <c r="AJ307" s="1"/>
      <c r="AK307" s="1"/>
    </row>
    <row r="308" spans="36:37" ht="18" customHeight="1" x14ac:dyDescent="0.25">
      <c r="AJ308" s="1"/>
      <c r="AK308" s="1"/>
    </row>
    <row r="309" spans="36:37" ht="18" customHeight="1" x14ac:dyDescent="0.25">
      <c r="AJ309" s="1"/>
      <c r="AK309" s="1"/>
    </row>
    <row r="310" spans="36:37" ht="18" customHeight="1" x14ac:dyDescent="0.25">
      <c r="AJ310" s="1"/>
      <c r="AK310" s="1"/>
    </row>
    <row r="311" spans="36:37" ht="18" customHeight="1" x14ac:dyDescent="0.25">
      <c r="AJ311" s="1"/>
      <c r="AK311" s="1"/>
    </row>
    <row r="312" spans="36:37" ht="18" customHeight="1" x14ac:dyDescent="0.25">
      <c r="AJ312" s="1"/>
      <c r="AK312" s="1"/>
    </row>
    <row r="313" spans="36:37" ht="18" customHeight="1" x14ac:dyDescent="0.25">
      <c r="AJ313" s="1"/>
      <c r="AK313" s="1"/>
    </row>
    <row r="314" spans="36:37" ht="18" customHeight="1" x14ac:dyDescent="0.25">
      <c r="AJ314" s="1"/>
      <c r="AK314" s="1"/>
    </row>
    <row r="315" spans="36:37" ht="18" customHeight="1" x14ac:dyDescent="0.25">
      <c r="AJ315" s="1"/>
      <c r="AK315" s="1"/>
    </row>
    <row r="316" spans="36:37" ht="18" customHeight="1" x14ac:dyDescent="0.25">
      <c r="AJ316" s="1"/>
      <c r="AK316" s="1"/>
    </row>
    <row r="317" spans="36:37" ht="18" customHeight="1" x14ac:dyDescent="0.25">
      <c r="AJ317" s="1"/>
      <c r="AK317" s="1"/>
    </row>
    <row r="318" spans="36:37" ht="18" customHeight="1" x14ac:dyDescent="0.25">
      <c r="AJ318" s="1"/>
      <c r="AK318" s="1"/>
    </row>
    <row r="319" spans="36:37" ht="18" customHeight="1" x14ac:dyDescent="0.25">
      <c r="AJ319" s="1"/>
      <c r="AK319" s="1"/>
    </row>
    <row r="320" spans="36:37" ht="18" customHeight="1" x14ac:dyDescent="0.25">
      <c r="AJ320" s="1"/>
      <c r="AK320" s="1"/>
    </row>
    <row r="321" spans="36:37" ht="18" customHeight="1" x14ac:dyDescent="0.25">
      <c r="AJ321" s="1"/>
      <c r="AK321" s="1"/>
    </row>
    <row r="322" spans="36:37" ht="18" customHeight="1" x14ac:dyDescent="0.25">
      <c r="AJ322" s="1"/>
      <c r="AK322" s="1"/>
    </row>
    <row r="323" spans="36:37" ht="18" customHeight="1" x14ac:dyDescent="0.25">
      <c r="AJ323" s="1"/>
      <c r="AK323" s="1"/>
    </row>
    <row r="324" spans="36:37" ht="18" customHeight="1" x14ac:dyDescent="0.25">
      <c r="AJ324" s="1"/>
      <c r="AK324" s="1"/>
    </row>
    <row r="325" spans="36:37" ht="18" customHeight="1" x14ac:dyDescent="0.25">
      <c r="AJ325" s="1"/>
      <c r="AK325" s="1"/>
    </row>
    <row r="326" spans="36:37" ht="18" customHeight="1" x14ac:dyDescent="0.25">
      <c r="AJ326" s="1"/>
      <c r="AK326" s="1"/>
    </row>
    <row r="327" spans="36:37" ht="18" customHeight="1" x14ac:dyDescent="0.25">
      <c r="AJ327" s="1"/>
      <c r="AK327" s="1"/>
    </row>
    <row r="328" spans="36:37" ht="18" customHeight="1" x14ac:dyDescent="0.25">
      <c r="AJ328" s="1"/>
      <c r="AK328" s="1"/>
    </row>
    <row r="329" spans="36:37" ht="18" customHeight="1" x14ac:dyDescent="0.25">
      <c r="AJ329" s="1"/>
      <c r="AK329" s="1"/>
    </row>
    <row r="330" spans="36:37" ht="18" customHeight="1" x14ac:dyDescent="0.25">
      <c r="AJ330" s="1"/>
      <c r="AK330" s="1"/>
    </row>
    <row r="331" spans="36:37" ht="18" customHeight="1" x14ac:dyDescent="0.25">
      <c r="AJ331" s="1"/>
      <c r="AK331" s="1"/>
    </row>
    <row r="332" spans="36:37" ht="18" customHeight="1" x14ac:dyDescent="0.25">
      <c r="AJ332" s="1"/>
      <c r="AK332" s="1"/>
    </row>
    <row r="333" spans="36:37" ht="18" customHeight="1" x14ac:dyDescent="0.25">
      <c r="AJ333" s="1"/>
      <c r="AK333" s="1"/>
    </row>
    <row r="334" spans="36:37" ht="18" customHeight="1" x14ac:dyDescent="0.25">
      <c r="AJ334" s="1"/>
      <c r="AK334" s="1"/>
    </row>
    <row r="335" spans="36:37" ht="18" customHeight="1" x14ac:dyDescent="0.25">
      <c r="AJ335" s="1"/>
      <c r="AK335" s="1"/>
    </row>
    <row r="336" spans="36:37" ht="18" customHeight="1" x14ac:dyDescent="0.25">
      <c r="AJ336" s="1"/>
      <c r="AK336" s="1"/>
    </row>
    <row r="337" spans="36:37" ht="18" customHeight="1" x14ac:dyDescent="0.25">
      <c r="AJ337" s="1"/>
      <c r="AK337" s="1"/>
    </row>
    <row r="338" spans="36:37" ht="18" customHeight="1" x14ac:dyDescent="0.25">
      <c r="AJ338" s="1"/>
      <c r="AK338" s="1"/>
    </row>
    <row r="339" spans="36:37" ht="18" customHeight="1" x14ac:dyDescent="0.25">
      <c r="AJ339" s="1"/>
      <c r="AK339" s="1"/>
    </row>
    <row r="340" spans="36:37" ht="18" customHeight="1" x14ac:dyDescent="0.25">
      <c r="AJ340" s="1"/>
      <c r="AK340" s="1"/>
    </row>
    <row r="341" spans="36:37" ht="18" customHeight="1" x14ac:dyDescent="0.25">
      <c r="AJ341" s="1"/>
      <c r="AK341" s="1"/>
    </row>
    <row r="342" spans="36:37" ht="18" customHeight="1" x14ac:dyDescent="0.25">
      <c r="AJ342" s="1"/>
      <c r="AK342" s="1"/>
    </row>
    <row r="343" spans="36:37" ht="18" customHeight="1" x14ac:dyDescent="0.25">
      <c r="AJ343" s="1"/>
      <c r="AK343" s="1"/>
    </row>
    <row r="344" spans="36:37" ht="18" customHeight="1" x14ac:dyDescent="0.25">
      <c r="AJ344" s="1"/>
      <c r="AK344" s="1"/>
    </row>
    <row r="345" spans="36:37" ht="18" customHeight="1" x14ac:dyDescent="0.25">
      <c r="AJ345" s="1"/>
      <c r="AK345" s="1"/>
    </row>
    <row r="346" spans="36:37" ht="18" customHeight="1" x14ac:dyDescent="0.25">
      <c r="AJ346" s="1"/>
      <c r="AK346" s="1"/>
    </row>
    <row r="347" spans="36:37" ht="18" customHeight="1" x14ac:dyDescent="0.25">
      <c r="AJ347" s="1"/>
      <c r="AK347" s="1"/>
    </row>
    <row r="348" spans="36:37" ht="18" customHeight="1" x14ac:dyDescent="0.25">
      <c r="AJ348" s="1"/>
      <c r="AK348" s="1"/>
    </row>
    <row r="349" spans="36:37" ht="18" customHeight="1" x14ac:dyDescent="0.25">
      <c r="AJ349" s="1"/>
      <c r="AK349" s="1"/>
    </row>
    <row r="350" spans="36:37" ht="18" customHeight="1" x14ac:dyDescent="0.25">
      <c r="AJ350" s="1"/>
      <c r="AK350" s="1"/>
    </row>
    <row r="351" spans="36:37" ht="18" customHeight="1" x14ac:dyDescent="0.25">
      <c r="AJ351" s="1"/>
      <c r="AK351" s="1"/>
    </row>
    <row r="352" spans="36:37" ht="18" customHeight="1" x14ac:dyDescent="0.25">
      <c r="AJ352" s="1"/>
      <c r="AK352" s="1"/>
    </row>
    <row r="353" spans="36:37" ht="18" customHeight="1" x14ac:dyDescent="0.25">
      <c r="AJ353" s="1"/>
      <c r="AK353" s="1"/>
    </row>
    <row r="354" spans="36:37" ht="18" customHeight="1" x14ac:dyDescent="0.25">
      <c r="AJ354" s="1"/>
      <c r="AK354" s="1"/>
    </row>
    <row r="355" spans="36:37" ht="18" customHeight="1" x14ac:dyDescent="0.25">
      <c r="AJ355" s="1"/>
      <c r="AK355" s="1"/>
    </row>
    <row r="356" spans="36:37" ht="18" customHeight="1" x14ac:dyDescent="0.25">
      <c r="AJ356" s="1"/>
      <c r="AK356" s="1"/>
    </row>
    <row r="357" spans="36:37" ht="18" customHeight="1" x14ac:dyDescent="0.25">
      <c r="AJ357" s="1"/>
      <c r="AK357" s="1"/>
    </row>
    <row r="358" spans="36:37" ht="18" customHeight="1" x14ac:dyDescent="0.25">
      <c r="AJ358" s="1"/>
      <c r="AK358" s="1"/>
    </row>
    <row r="359" spans="36:37" ht="18" customHeight="1" x14ac:dyDescent="0.25">
      <c r="AJ359" s="1"/>
      <c r="AK359" s="1"/>
    </row>
    <row r="360" spans="36:37" ht="18" customHeight="1" x14ac:dyDescent="0.25">
      <c r="AJ360" s="1"/>
      <c r="AK360" s="1"/>
    </row>
    <row r="361" spans="36:37" ht="18" customHeight="1" x14ac:dyDescent="0.25">
      <c r="AJ361" s="1"/>
      <c r="AK361" s="1"/>
    </row>
    <row r="362" spans="36:37" ht="18" customHeight="1" x14ac:dyDescent="0.25">
      <c r="AJ362" s="1"/>
      <c r="AK362" s="1"/>
    </row>
    <row r="363" spans="36:37" ht="18" customHeight="1" x14ac:dyDescent="0.25">
      <c r="AJ363" s="1"/>
      <c r="AK363" s="1"/>
    </row>
    <row r="364" spans="36:37" ht="18" customHeight="1" x14ac:dyDescent="0.25">
      <c r="AJ364" s="1"/>
      <c r="AK364" s="1"/>
    </row>
    <row r="365" spans="36:37" ht="18" customHeight="1" x14ac:dyDescent="0.25">
      <c r="AJ365" s="1"/>
      <c r="AK365" s="1"/>
    </row>
    <row r="366" spans="36:37" ht="18" customHeight="1" x14ac:dyDescent="0.25">
      <c r="AJ366" s="1"/>
      <c r="AK366" s="1"/>
    </row>
    <row r="367" spans="36:37" ht="18" customHeight="1" x14ac:dyDescent="0.25">
      <c r="AJ367" s="1"/>
      <c r="AK367" s="1"/>
    </row>
    <row r="368" spans="36:37" ht="18" customHeight="1" x14ac:dyDescent="0.25">
      <c r="AJ368" s="1"/>
      <c r="AK368" s="1"/>
    </row>
    <row r="369" spans="36:37" ht="18" customHeight="1" x14ac:dyDescent="0.25">
      <c r="AJ369" s="1"/>
      <c r="AK369" s="1"/>
    </row>
    <row r="370" spans="36:37" ht="18" customHeight="1" x14ac:dyDescent="0.25">
      <c r="AJ370" s="1"/>
      <c r="AK370" s="1"/>
    </row>
    <row r="371" spans="36:37" ht="18" customHeight="1" x14ac:dyDescent="0.25">
      <c r="AJ371" s="1"/>
      <c r="AK371" s="1"/>
    </row>
    <row r="372" spans="36:37" ht="18" customHeight="1" x14ac:dyDescent="0.25">
      <c r="AJ372" s="1"/>
      <c r="AK372" s="1"/>
    </row>
    <row r="373" spans="36:37" ht="18" customHeight="1" x14ac:dyDescent="0.25">
      <c r="AJ373" s="1"/>
      <c r="AK373" s="1"/>
    </row>
    <row r="374" spans="36:37" ht="18" customHeight="1" x14ac:dyDescent="0.25">
      <c r="AJ374" s="1"/>
      <c r="AK374" s="1"/>
    </row>
    <row r="375" spans="36:37" ht="18" customHeight="1" x14ac:dyDescent="0.25">
      <c r="AJ375" s="1"/>
      <c r="AK375" s="1"/>
    </row>
    <row r="376" spans="36:37" ht="18" customHeight="1" x14ac:dyDescent="0.25">
      <c r="AJ376" s="1"/>
      <c r="AK376" s="1"/>
    </row>
    <row r="377" spans="36:37" ht="18" customHeight="1" x14ac:dyDescent="0.25">
      <c r="AJ377" s="1"/>
      <c r="AK377" s="1"/>
    </row>
    <row r="378" spans="36:37" ht="18" customHeight="1" x14ac:dyDescent="0.25">
      <c r="AJ378" s="1"/>
      <c r="AK378" s="1"/>
    </row>
    <row r="379" spans="36:37" ht="18" customHeight="1" x14ac:dyDescent="0.25">
      <c r="AJ379" s="1"/>
      <c r="AK379" s="1"/>
    </row>
    <row r="380" spans="36:37" ht="18" customHeight="1" x14ac:dyDescent="0.25">
      <c r="AJ380" s="1"/>
      <c r="AK380" s="1"/>
    </row>
    <row r="381" spans="36:37" ht="18" customHeight="1" x14ac:dyDescent="0.25">
      <c r="AJ381" s="1"/>
      <c r="AK381" s="1"/>
    </row>
    <row r="382" spans="36:37" ht="18" customHeight="1" x14ac:dyDescent="0.25">
      <c r="AJ382" s="1"/>
      <c r="AK382" s="1"/>
    </row>
    <row r="383" spans="36:37" ht="18" customHeight="1" x14ac:dyDescent="0.25">
      <c r="AJ383" s="1"/>
      <c r="AK383" s="1"/>
    </row>
    <row r="384" spans="36:37" ht="18" customHeight="1" x14ac:dyDescent="0.25">
      <c r="AJ384" s="1"/>
      <c r="AK384" s="1"/>
    </row>
    <row r="385" spans="36:37" ht="18" customHeight="1" x14ac:dyDescent="0.25">
      <c r="AJ385" s="1"/>
      <c r="AK385" s="1"/>
    </row>
    <row r="386" spans="36:37" ht="18" customHeight="1" x14ac:dyDescent="0.25">
      <c r="AJ386" s="1"/>
      <c r="AK386" s="1"/>
    </row>
    <row r="387" spans="36:37" ht="18" customHeight="1" x14ac:dyDescent="0.25">
      <c r="AJ387" s="1"/>
      <c r="AK387" s="1"/>
    </row>
    <row r="388" spans="36:37" ht="18" customHeight="1" x14ac:dyDescent="0.25">
      <c r="AJ388" s="1"/>
      <c r="AK388" s="1"/>
    </row>
    <row r="389" spans="36:37" ht="18" customHeight="1" x14ac:dyDescent="0.25">
      <c r="AJ389" s="1"/>
      <c r="AK389" s="1"/>
    </row>
    <row r="390" spans="36:37" ht="18" customHeight="1" x14ac:dyDescent="0.25">
      <c r="AJ390" s="1"/>
      <c r="AK390" s="1"/>
    </row>
    <row r="391" spans="36:37" ht="18" customHeight="1" x14ac:dyDescent="0.25">
      <c r="AJ391" s="1"/>
      <c r="AK391" s="1"/>
    </row>
    <row r="392" spans="36:37" ht="18" customHeight="1" x14ac:dyDescent="0.25">
      <c r="AJ392" s="1"/>
      <c r="AK392" s="1"/>
    </row>
    <row r="393" spans="36:37" ht="18" customHeight="1" x14ac:dyDescent="0.25">
      <c r="AJ393" s="1"/>
      <c r="AK393" s="1"/>
    </row>
    <row r="394" spans="36:37" ht="18" customHeight="1" x14ac:dyDescent="0.25">
      <c r="AJ394" s="1"/>
      <c r="AK394" s="1"/>
    </row>
    <row r="395" spans="36:37" ht="18" customHeight="1" x14ac:dyDescent="0.25">
      <c r="AJ395" s="1"/>
      <c r="AK395" s="1"/>
    </row>
    <row r="396" spans="36:37" ht="18" customHeight="1" x14ac:dyDescent="0.25">
      <c r="AJ396" s="1"/>
      <c r="AK396" s="1"/>
    </row>
    <row r="397" spans="36:37" ht="18" customHeight="1" x14ac:dyDescent="0.25">
      <c r="AJ397" s="1"/>
      <c r="AK397" s="1"/>
    </row>
    <row r="398" spans="36:37" ht="18" customHeight="1" x14ac:dyDescent="0.25">
      <c r="AJ398" s="1"/>
      <c r="AK398" s="1"/>
    </row>
    <row r="399" spans="36:37" ht="18" customHeight="1" x14ac:dyDescent="0.25">
      <c r="AJ399" s="1"/>
      <c r="AK399" s="1"/>
    </row>
    <row r="400" spans="36:37" ht="18" customHeight="1" x14ac:dyDescent="0.25">
      <c r="AJ400" s="1"/>
      <c r="AK400" s="1"/>
    </row>
    <row r="401" spans="36:37" ht="18" customHeight="1" x14ac:dyDescent="0.25">
      <c r="AJ401" s="1"/>
      <c r="AK401" s="1"/>
    </row>
    <row r="402" spans="36:37" ht="18" customHeight="1" x14ac:dyDescent="0.25">
      <c r="AJ402" s="1"/>
      <c r="AK402" s="1"/>
    </row>
    <row r="403" spans="36:37" ht="18" customHeight="1" x14ac:dyDescent="0.25">
      <c r="AJ403" s="1"/>
      <c r="AK403" s="1"/>
    </row>
    <row r="404" spans="36:37" ht="18" customHeight="1" x14ac:dyDescent="0.25">
      <c r="AJ404" s="1"/>
      <c r="AK404" s="1"/>
    </row>
    <row r="405" spans="36:37" ht="18" customHeight="1" x14ac:dyDescent="0.25">
      <c r="AJ405" s="1"/>
      <c r="AK405" s="1"/>
    </row>
    <row r="406" spans="36:37" ht="18" customHeight="1" x14ac:dyDescent="0.25">
      <c r="AJ406" s="1"/>
      <c r="AK406" s="1"/>
    </row>
    <row r="407" spans="36:37" ht="18" customHeight="1" x14ac:dyDescent="0.25">
      <c r="AJ407" s="1"/>
      <c r="AK407" s="1"/>
    </row>
    <row r="408" spans="36:37" ht="18" customHeight="1" x14ac:dyDescent="0.25">
      <c r="AJ408" s="1"/>
      <c r="AK408" s="1"/>
    </row>
    <row r="409" spans="36:37" ht="18" customHeight="1" x14ac:dyDescent="0.25">
      <c r="AJ409" s="1"/>
      <c r="AK409" s="1"/>
    </row>
    <row r="410" spans="36:37" ht="18" customHeight="1" x14ac:dyDescent="0.25">
      <c r="AJ410" s="1"/>
      <c r="AK410" s="1"/>
    </row>
    <row r="411" spans="36:37" ht="18" customHeight="1" x14ac:dyDescent="0.25">
      <c r="AJ411" s="1"/>
      <c r="AK411" s="1"/>
    </row>
    <row r="412" spans="36:37" ht="18" customHeight="1" x14ac:dyDescent="0.25">
      <c r="AJ412" s="1"/>
      <c r="AK412" s="1"/>
    </row>
    <row r="413" spans="36:37" ht="18" customHeight="1" x14ac:dyDescent="0.25">
      <c r="AJ413" s="1"/>
      <c r="AK413" s="1"/>
    </row>
    <row r="414" spans="36:37" ht="18" customHeight="1" x14ac:dyDescent="0.25">
      <c r="AJ414" s="1"/>
      <c r="AK414" s="1"/>
    </row>
    <row r="415" spans="36:37" ht="18" customHeight="1" x14ac:dyDescent="0.25">
      <c r="AJ415" s="1"/>
      <c r="AK415" s="1"/>
    </row>
    <row r="416" spans="36:37" ht="18" customHeight="1" x14ac:dyDescent="0.25">
      <c r="AJ416" s="1"/>
      <c r="AK416" s="1"/>
    </row>
    <row r="417" spans="36:37" ht="18" customHeight="1" x14ac:dyDescent="0.25">
      <c r="AJ417" s="1"/>
      <c r="AK417" s="1"/>
    </row>
    <row r="418" spans="36:37" ht="18" customHeight="1" x14ac:dyDescent="0.25">
      <c r="AJ418" s="1"/>
      <c r="AK418" s="1"/>
    </row>
    <row r="419" spans="36:37" ht="18" customHeight="1" x14ac:dyDescent="0.25">
      <c r="AJ419" s="1"/>
      <c r="AK419" s="1"/>
    </row>
    <row r="420" spans="36:37" ht="18" customHeight="1" x14ac:dyDescent="0.25">
      <c r="AJ420" s="1"/>
      <c r="AK420" s="1"/>
    </row>
    <row r="421" spans="36:37" ht="18" customHeight="1" x14ac:dyDescent="0.25">
      <c r="AJ421" s="1"/>
      <c r="AK421" s="1"/>
    </row>
    <row r="422" spans="36:37" ht="18" customHeight="1" x14ac:dyDescent="0.25">
      <c r="AJ422" s="1"/>
      <c r="AK422" s="1"/>
    </row>
    <row r="423" spans="36:37" ht="18" customHeight="1" x14ac:dyDescent="0.25">
      <c r="AJ423" s="1"/>
      <c r="AK423" s="1"/>
    </row>
    <row r="424" spans="36:37" ht="18" customHeight="1" x14ac:dyDescent="0.25">
      <c r="AJ424" s="1"/>
      <c r="AK424" s="1"/>
    </row>
    <row r="425" spans="36:37" ht="18" customHeight="1" x14ac:dyDescent="0.25">
      <c r="AJ425" s="1"/>
      <c r="AK425" s="1"/>
    </row>
    <row r="426" spans="36:37" ht="18" customHeight="1" x14ac:dyDescent="0.25">
      <c r="AJ426" s="1"/>
      <c r="AK426" s="1"/>
    </row>
    <row r="427" spans="36:37" ht="18" customHeight="1" x14ac:dyDescent="0.25">
      <c r="AJ427" s="1"/>
      <c r="AK427" s="1"/>
    </row>
    <row r="428" spans="36:37" ht="18" customHeight="1" x14ac:dyDescent="0.25">
      <c r="AJ428" s="1"/>
      <c r="AK428" s="1"/>
    </row>
    <row r="429" spans="36:37" ht="18" customHeight="1" x14ac:dyDescent="0.25">
      <c r="AJ429" s="1"/>
      <c r="AK429" s="1"/>
    </row>
    <row r="430" spans="36:37" ht="18" customHeight="1" x14ac:dyDescent="0.25">
      <c r="AJ430" s="1"/>
      <c r="AK430" s="1"/>
    </row>
    <row r="431" spans="36:37" ht="18" customHeight="1" x14ac:dyDescent="0.25">
      <c r="AJ431" s="1"/>
      <c r="AK431" s="1"/>
    </row>
    <row r="432" spans="36:37" ht="18" customHeight="1" x14ac:dyDescent="0.25">
      <c r="AJ432" s="1"/>
      <c r="AK432" s="1"/>
    </row>
    <row r="433" spans="36:37" ht="18" customHeight="1" x14ac:dyDescent="0.25">
      <c r="AJ433" s="1"/>
      <c r="AK433" s="1"/>
    </row>
    <row r="434" spans="36:37" ht="18" customHeight="1" x14ac:dyDescent="0.25">
      <c r="AJ434" s="1"/>
      <c r="AK434" s="1"/>
    </row>
    <row r="435" spans="36:37" ht="18" customHeight="1" x14ac:dyDescent="0.25">
      <c r="AJ435" s="1"/>
      <c r="AK435" s="1"/>
    </row>
    <row r="436" spans="36:37" ht="18" customHeight="1" x14ac:dyDescent="0.25">
      <c r="AJ436" s="1"/>
      <c r="AK436" s="1"/>
    </row>
    <row r="437" spans="36:37" ht="18" customHeight="1" x14ac:dyDescent="0.25">
      <c r="AJ437" s="1"/>
      <c r="AK437" s="1"/>
    </row>
    <row r="438" spans="36:37" ht="18" customHeight="1" x14ac:dyDescent="0.25">
      <c r="AJ438" s="1"/>
      <c r="AK438" s="1"/>
    </row>
    <row r="439" spans="36:37" ht="18" customHeight="1" x14ac:dyDescent="0.25">
      <c r="AJ439" s="1"/>
      <c r="AK439" s="1"/>
    </row>
    <row r="440" spans="36:37" ht="18" customHeight="1" x14ac:dyDescent="0.25">
      <c r="AJ440" s="1"/>
      <c r="AK440" s="1"/>
    </row>
    <row r="441" spans="36:37" ht="18" customHeight="1" x14ac:dyDescent="0.25">
      <c r="AJ441" s="1"/>
      <c r="AK441" s="1"/>
    </row>
    <row r="442" spans="36:37" ht="18" customHeight="1" x14ac:dyDescent="0.25">
      <c r="AJ442" s="1"/>
      <c r="AK442" s="1"/>
    </row>
    <row r="443" spans="36:37" ht="18" customHeight="1" x14ac:dyDescent="0.25">
      <c r="AJ443" s="1"/>
      <c r="AK443" s="1"/>
    </row>
    <row r="444" spans="36:37" ht="18" customHeight="1" x14ac:dyDescent="0.25">
      <c r="AJ444" s="1"/>
      <c r="AK444" s="1"/>
    </row>
    <row r="445" spans="36:37" ht="18" customHeight="1" x14ac:dyDescent="0.25">
      <c r="AJ445" s="1"/>
      <c r="AK445" s="1"/>
    </row>
    <row r="446" spans="36:37" ht="18" customHeight="1" x14ac:dyDescent="0.25">
      <c r="AJ446" s="1"/>
      <c r="AK446" s="1"/>
    </row>
    <row r="447" spans="36:37" ht="18" customHeight="1" x14ac:dyDescent="0.25">
      <c r="AJ447" s="1"/>
      <c r="AK447" s="1"/>
    </row>
    <row r="448" spans="36:37" ht="18" customHeight="1" x14ac:dyDescent="0.25">
      <c r="AJ448" s="1"/>
      <c r="AK448" s="1"/>
    </row>
    <row r="449" spans="36:37" ht="18" customHeight="1" x14ac:dyDescent="0.25">
      <c r="AJ449" s="1"/>
      <c r="AK449" s="1"/>
    </row>
    <row r="450" spans="36:37" ht="18" customHeight="1" x14ac:dyDescent="0.25">
      <c r="AJ450" s="1"/>
      <c r="AK450" s="1"/>
    </row>
    <row r="451" spans="36:37" ht="18" customHeight="1" x14ac:dyDescent="0.25">
      <c r="AJ451" s="1"/>
      <c r="AK451" s="1"/>
    </row>
    <row r="452" spans="36:37" ht="18" customHeight="1" x14ac:dyDescent="0.25">
      <c r="AJ452" s="1"/>
      <c r="AK452" s="1"/>
    </row>
    <row r="453" spans="36:37" ht="18" customHeight="1" x14ac:dyDescent="0.25">
      <c r="AJ453" s="1"/>
      <c r="AK453" s="1"/>
    </row>
    <row r="454" spans="36:37" ht="18" customHeight="1" x14ac:dyDescent="0.25">
      <c r="AJ454" s="1"/>
      <c r="AK454" s="1"/>
    </row>
    <row r="455" spans="36:37" ht="18" customHeight="1" x14ac:dyDescent="0.25">
      <c r="AJ455" s="1"/>
      <c r="AK455" s="1"/>
    </row>
    <row r="456" spans="36:37" ht="18" customHeight="1" x14ac:dyDescent="0.25">
      <c r="AJ456" s="1"/>
      <c r="AK456" s="1"/>
    </row>
    <row r="457" spans="36:37" ht="18" customHeight="1" x14ac:dyDescent="0.25">
      <c r="AJ457" s="1"/>
      <c r="AK457" s="1"/>
    </row>
    <row r="458" spans="36:37" ht="18" customHeight="1" x14ac:dyDescent="0.25">
      <c r="AJ458" s="1"/>
      <c r="AK458" s="1"/>
    </row>
    <row r="459" spans="36:37" ht="18" customHeight="1" x14ac:dyDescent="0.25">
      <c r="AJ459" s="1"/>
      <c r="AK459" s="1"/>
    </row>
    <row r="460" spans="36:37" ht="18" customHeight="1" x14ac:dyDescent="0.25">
      <c r="AJ460" s="1"/>
      <c r="AK460" s="1"/>
    </row>
    <row r="461" spans="36:37" ht="18" customHeight="1" x14ac:dyDescent="0.25">
      <c r="AJ461" s="1"/>
      <c r="AK461" s="1"/>
    </row>
    <row r="462" spans="36:37" ht="18" customHeight="1" x14ac:dyDescent="0.25">
      <c r="AJ462" s="1"/>
      <c r="AK462" s="1"/>
    </row>
    <row r="463" spans="36:37" ht="18" customHeight="1" x14ac:dyDescent="0.25">
      <c r="AJ463" s="1"/>
      <c r="AK463" s="1"/>
    </row>
    <row r="464" spans="36:37" ht="18" customHeight="1" x14ac:dyDescent="0.25">
      <c r="AJ464" s="1"/>
      <c r="AK464" s="1"/>
    </row>
    <row r="465" spans="36:37" ht="18" customHeight="1" x14ac:dyDescent="0.25">
      <c r="AJ465" s="1"/>
      <c r="AK465" s="1"/>
    </row>
    <row r="466" spans="36:37" ht="18" customHeight="1" x14ac:dyDescent="0.25">
      <c r="AJ466" s="1"/>
      <c r="AK466" s="1"/>
    </row>
    <row r="467" spans="36:37" ht="18" customHeight="1" x14ac:dyDescent="0.25">
      <c r="AJ467" s="1"/>
      <c r="AK467" s="1"/>
    </row>
    <row r="468" spans="36:37" ht="18" customHeight="1" x14ac:dyDescent="0.25">
      <c r="AJ468" s="1"/>
      <c r="AK468" s="1"/>
    </row>
    <row r="469" spans="36:37" ht="18" customHeight="1" x14ac:dyDescent="0.25">
      <c r="AJ469" s="1"/>
      <c r="AK469" s="1"/>
    </row>
    <row r="470" spans="36:37" ht="18" customHeight="1" x14ac:dyDescent="0.25">
      <c r="AJ470" s="1"/>
      <c r="AK470" s="1"/>
    </row>
    <row r="471" spans="36:37" ht="18" customHeight="1" x14ac:dyDescent="0.25">
      <c r="AJ471" s="1"/>
      <c r="AK471" s="1"/>
    </row>
    <row r="472" spans="36:37" ht="18" customHeight="1" x14ac:dyDescent="0.25">
      <c r="AJ472" s="1"/>
      <c r="AK472" s="1"/>
    </row>
    <row r="473" spans="36:37" ht="18" customHeight="1" x14ac:dyDescent="0.25">
      <c r="AJ473" s="1"/>
      <c r="AK473" s="1"/>
    </row>
    <row r="474" spans="36:37" ht="18" customHeight="1" x14ac:dyDescent="0.25">
      <c r="AJ474" s="1"/>
      <c r="AK474" s="1"/>
    </row>
    <row r="475" spans="36:37" ht="18" customHeight="1" x14ac:dyDescent="0.25">
      <c r="AJ475" s="1"/>
      <c r="AK475" s="1"/>
    </row>
    <row r="476" spans="36:37" ht="18" customHeight="1" x14ac:dyDescent="0.25">
      <c r="AJ476" s="1"/>
      <c r="AK476" s="1"/>
    </row>
    <row r="477" spans="36:37" ht="18" customHeight="1" x14ac:dyDescent="0.25">
      <c r="AJ477" s="1"/>
      <c r="AK477" s="1"/>
    </row>
    <row r="478" spans="36:37" ht="18" customHeight="1" x14ac:dyDescent="0.25">
      <c r="AJ478" s="1"/>
      <c r="AK478" s="1"/>
    </row>
    <row r="479" spans="36:37" ht="18" customHeight="1" x14ac:dyDescent="0.25">
      <c r="AJ479" s="1"/>
      <c r="AK479" s="1"/>
    </row>
    <row r="480" spans="36:37" ht="18" customHeight="1" x14ac:dyDescent="0.25">
      <c r="AJ480" s="1"/>
      <c r="AK480" s="1"/>
    </row>
    <row r="481" spans="36:37" ht="18" customHeight="1" x14ac:dyDescent="0.25">
      <c r="AJ481" s="1"/>
      <c r="AK481" s="1"/>
    </row>
    <row r="482" spans="36:37" ht="18" customHeight="1" x14ac:dyDescent="0.25">
      <c r="AJ482" s="1"/>
      <c r="AK482" s="1"/>
    </row>
    <row r="483" spans="36:37" ht="18" customHeight="1" x14ac:dyDescent="0.25">
      <c r="AJ483" s="1"/>
      <c r="AK483" s="1"/>
    </row>
    <row r="484" spans="36:37" ht="18" customHeight="1" x14ac:dyDescent="0.25">
      <c r="AJ484" s="1"/>
      <c r="AK484" s="1"/>
    </row>
    <row r="485" spans="36:37" ht="18" customHeight="1" x14ac:dyDescent="0.25">
      <c r="AJ485" s="1"/>
      <c r="AK485" s="1"/>
    </row>
    <row r="486" spans="36:37" ht="18" customHeight="1" x14ac:dyDescent="0.25">
      <c r="AJ486" s="1"/>
      <c r="AK486" s="1"/>
    </row>
    <row r="487" spans="36:37" ht="18" customHeight="1" x14ac:dyDescent="0.25">
      <c r="AJ487" s="1"/>
      <c r="AK487" s="1"/>
    </row>
    <row r="488" spans="36:37" ht="18" customHeight="1" x14ac:dyDescent="0.25">
      <c r="AJ488" s="1"/>
      <c r="AK488" s="1"/>
    </row>
    <row r="489" spans="36:37" ht="18" customHeight="1" x14ac:dyDescent="0.25">
      <c r="AJ489" s="1"/>
      <c r="AK489" s="1"/>
    </row>
    <row r="490" spans="36:37" ht="18" customHeight="1" x14ac:dyDescent="0.25">
      <c r="AJ490" s="1"/>
      <c r="AK490" s="1"/>
    </row>
    <row r="491" spans="36:37" ht="18" customHeight="1" x14ac:dyDescent="0.25">
      <c r="AJ491" s="1"/>
      <c r="AK491" s="1"/>
    </row>
    <row r="492" spans="36:37" ht="18" customHeight="1" x14ac:dyDescent="0.25">
      <c r="AJ492" s="1"/>
      <c r="AK492" s="1"/>
    </row>
    <row r="493" spans="36:37" ht="18" customHeight="1" x14ac:dyDescent="0.25">
      <c r="AJ493" s="1"/>
      <c r="AK493" s="1"/>
    </row>
    <row r="494" spans="36:37" ht="18" customHeight="1" x14ac:dyDescent="0.25">
      <c r="AJ494" s="1"/>
      <c r="AK494" s="1"/>
    </row>
    <row r="495" spans="36:37" ht="18" customHeight="1" x14ac:dyDescent="0.25">
      <c r="AJ495" s="1"/>
      <c r="AK495" s="1"/>
    </row>
    <row r="496" spans="36:37" ht="18" customHeight="1" x14ac:dyDescent="0.25">
      <c r="AJ496" s="1"/>
      <c r="AK496" s="1"/>
    </row>
    <row r="497" spans="36:37" ht="18" customHeight="1" x14ac:dyDescent="0.25">
      <c r="AJ497" s="1"/>
      <c r="AK497" s="1"/>
    </row>
    <row r="498" spans="36:37" ht="18" customHeight="1" x14ac:dyDescent="0.25">
      <c r="AJ498" s="1"/>
      <c r="AK498" s="1"/>
    </row>
    <row r="499" spans="36:37" ht="18" customHeight="1" x14ac:dyDescent="0.25">
      <c r="AJ499" s="1"/>
      <c r="AK499" s="1"/>
    </row>
    <row r="500" spans="36:37" ht="18" customHeight="1" x14ac:dyDescent="0.25">
      <c r="AJ500" s="1"/>
      <c r="AK500" s="1"/>
    </row>
    <row r="501" spans="36:37" ht="18" customHeight="1" x14ac:dyDescent="0.25">
      <c r="AJ501" s="1"/>
      <c r="AK501" s="1"/>
    </row>
    <row r="502" spans="36:37" ht="18" customHeight="1" x14ac:dyDescent="0.25">
      <c r="AJ502" s="1"/>
      <c r="AK502" s="1"/>
    </row>
    <row r="503" spans="36:37" ht="18" customHeight="1" x14ac:dyDescent="0.25">
      <c r="AJ503" s="1"/>
      <c r="AK503" s="1"/>
    </row>
    <row r="504" spans="36:37" ht="18" customHeight="1" x14ac:dyDescent="0.25">
      <c r="AJ504" s="1"/>
      <c r="AK504" s="1"/>
    </row>
    <row r="505" spans="36:37" ht="18" customHeight="1" x14ac:dyDescent="0.25">
      <c r="AJ505" s="1"/>
      <c r="AK505" s="1"/>
    </row>
    <row r="506" spans="36:37" ht="18" customHeight="1" x14ac:dyDescent="0.25">
      <c r="AJ506" s="1"/>
      <c r="AK506" s="1"/>
    </row>
    <row r="507" spans="36:37" ht="18" customHeight="1" x14ac:dyDescent="0.25">
      <c r="AJ507" s="1"/>
      <c r="AK507" s="1"/>
    </row>
    <row r="508" spans="36:37" ht="18" customHeight="1" x14ac:dyDescent="0.25">
      <c r="AJ508" s="1"/>
      <c r="AK508" s="1"/>
    </row>
    <row r="509" spans="36:37" ht="18" customHeight="1" x14ac:dyDescent="0.25">
      <c r="AJ509" s="1"/>
      <c r="AK509" s="1"/>
    </row>
    <row r="510" spans="36:37" ht="18" customHeight="1" x14ac:dyDescent="0.25">
      <c r="AJ510" s="1"/>
      <c r="AK510" s="1"/>
    </row>
    <row r="511" spans="36:37" ht="18" customHeight="1" x14ac:dyDescent="0.25">
      <c r="AJ511" s="1"/>
      <c r="AK511" s="1"/>
    </row>
    <row r="512" spans="36:37" ht="18" customHeight="1" x14ac:dyDescent="0.25">
      <c r="AJ512" s="1"/>
      <c r="AK512" s="1"/>
    </row>
    <row r="513" spans="36:37" ht="18" customHeight="1" x14ac:dyDescent="0.25">
      <c r="AJ513" s="1"/>
      <c r="AK513" s="1"/>
    </row>
    <row r="514" spans="36:37" ht="18" customHeight="1" x14ac:dyDescent="0.25">
      <c r="AJ514" s="1"/>
      <c r="AK514" s="1"/>
    </row>
    <row r="515" spans="36:37" ht="18" customHeight="1" x14ac:dyDescent="0.25">
      <c r="AJ515" s="1"/>
      <c r="AK515" s="1"/>
    </row>
    <row r="516" spans="36:37" ht="18" customHeight="1" x14ac:dyDescent="0.25">
      <c r="AJ516" s="1"/>
      <c r="AK516" s="1"/>
    </row>
    <row r="517" spans="36:37" ht="18" customHeight="1" x14ac:dyDescent="0.25">
      <c r="AJ517" s="1"/>
      <c r="AK517" s="1"/>
    </row>
    <row r="518" spans="36:37" ht="18" customHeight="1" x14ac:dyDescent="0.25">
      <c r="AJ518" s="1"/>
      <c r="AK518" s="1"/>
    </row>
    <row r="519" spans="36:37" ht="18" customHeight="1" x14ac:dyDescent="0.25">
      <c r="AJ519" s="1"/>
      <c r="AK519" s="1"/>
    </row>
    <row r="520" spans="36:37" ht="18" customHeight="1" x14ac:dyDescent="0.25">
      <c r="AJ520" s="1"/>
      <c r="AK520" s="1"/>
    </row>
    <row r="521" spans="36:37" ht="18" customHeight="1" x14ac:dyDescent="0.25">
      <c r="AJ521" s="1"/>
      <c r="AK521" s="1"/>
    </row>
    <row r="522" spans="36:37" ht="18" customHeight="1" x14ac:dyDescent="0.25">
      <c r="AJ522" s="1"/>
      <c r="AK522" s="1"/>
    </row>
    <row r="523" spans="36:37" ht="18" customHeight="1" x14ac:dyDescent="0.25">
      <c r="AJ523" s="1"/>
      <c r="AK523" s="1"/>
    </row>
    <row r="524" spans="36:37" ht="18" customHeight="1" x14ac:dyDescent="0.25">
      <c r="AJ524" s="1"/>
      <c r="AK524" s="1"/>
    </row>
    <row r="525" spans="36:37" ht="18" customHeight="1" x14ac:dyDescent="0.25">
      <c r="AJ525" s="1"/>
      <c r="AK525" s="1"/>
    </row>
    <row r="526" spans="36:37" ht="18" customHeight="1" x14ac:dyDescent="0.25">
      <c r="AJ526" s="1"/>
      <c r="AK526" s="1"/>
    </row>
    <row r="527" spans="36:37" ht="18" customHeight="1" x14ac:dyDescent="0.25">
      <c r="AJ527" s="1"/>
      <c r="AK527" s="1"/>
    </row>
    <row r="528" spans="36:37" ht="18" customHeight="1" x14ac:dyDescent="0.25">
      <c r="AJ528" s="1"/>
      <c r="AK528" s="1"/>
    </row>
    <row r="529" spans="36:37" ht="18" customHeight="1" x14ac:dyDescent="0.25">
      <c r="AJ529" s="1"/>
      <c r="AK529" s="1"/>
    </row>
    <row r="530" spans="36:37" ht="18" customHeight="1" x14ac:dyDescent="0.25">
      <c r="AJ530" s="1"/>
      <c r="AK530" s="1"/>
    </row>
    <row r="531" spans="36:37" ht="18" customHeight="1" x14ac:dyDescent="0.25">
      <c r="AJ531" s="1"/>
      <c r="AK531" s="1"/>
    </row>
    <row r="532" spans="36:37" ht="18" customHeight="1" x14ac:dyDescent="0.25">
      <c r="AJ532" s="1"/>
      <c r="AK532" s="1"/>
    </row>
    <row r="533" spans="36:37" ht="18" customHeight="1" x14ac:dyDescent="0.25">
      <c r="AJ533" s="1"/>
      <c r="AK533" s="1"/>
    </row>
    <row r="534" spans="36:37" ht="18" customHeight="1" x14ac:dyDescent="0.25">
      <c r="AJ534" s="1"/>
      <c r="AK534" s="1"/>
    </row>
    <row r="535" spans="36:37" ht="18" customHeight="1" x14ac:dyDescent="0.25">
      <c r="AJ535" s="1"/>
      <c r="AK535" s="1"/>
    </row>
    <row r="536" spans="36:37" ht="18" customHeight="1" x14ac:dyDescent="0.25">
      <c r="AJ536" s="1"/>
      <c r="AK536" s="1"/>
    </row>
    <row r="537" spans="36:37" ht="18" customHeight="1" x14ac:dyDescent="0.25">
      <c r="AJ537" s="1"/>
      <c r="AK537" s="1"/>
    </row>
    <row r="538" spans="36:37" ht="18" customHeight="1" x14ac:dyDescent="0.25">
      <c r="AJ538" s="1"/>
      <c r="AK538" s="1"/>
    </row>
    <row r="539" spans="36:37" ht="18" customHeight="1" x14ac:dyDescent="0.25">
      <c r="AJ539" s="1"/>
      <c r="AK539" s="1"/>
    </row>
    <row r="540" spans="36:37" ht="18" customHeight="1" x14ac:dyDescent="0.25">
      <c r="AJ540" s="1"/>
      <c r="AK540" s="1"/>
    </row>
    <row r="541" spans="36:37" ht="18" customHeight="1" x14ac:dyDescent="0.25">
      <c r="AJ541" s="1"/>
      <c r="AK541" s="1"/>
    </row>
    <row r="542" spans="36:37" ht="18" customHeight="1" x14ac:dyDescent="0.25">
      <c r="AJ542" s="1"/>
      <c r="AK542" s="1"/>
    </row>
    <row r="543" spans="36:37" ht="18" customHeight="1" x14ac:dyDescent="0.25">
      <c r="AJ543" s="1"/>
      <c r="AK543" s="1"/>
    </row>
    <row r="544" spans="36:37" ht="18" customHeight="1" x14ac:dyDescent="0.25">
      <c r="AJ544" s="1"/>
      <c r="AK544" s="1"/>
    </row>
    <row r="545" spans="36:37" ht="18" customHeight="1" x14ac:dyDescent="0.25">
      <c r="AJ545" s="1"/>
      <c r="AK545" s="1"/>
    </row>
    <row r="546" spans="36:37" ht="18" customHeight="1" x14ac:dyDescent="0.25">
      <c r="AJ546" s="1"/>
      <c r="AK546" s="1"/>
    </row>
    <row r="547" spans="36:37" ht="18" customHeight="1" x14ac:dyDescent="0.25">
      <c r="AJ547" s="1"/>
      <c r="AK547" s="1"/>
    </row>
    <row r="548" spans="36:37" ht="18" customHeight="1" x14ac:dyDescent="0.25">
      <c r="AJ548" s="1"/>
      <c r="AK548" s="1"/>
    </row>
    <row r="549" spans="36:37" ht="18" customHeight="1" x14ac:dyDescent="0.25">
      <c r="AJ549" s="1"/>
      <c r="AK549" s="1"/>
    </row>
    <row r="550" spans="36:37" ht="18" customHeight="1" x14ac:dyDescent="0.25">
      <c r="AJ550" s="1"/>
      <c r="AK550" s="1"/>
    </row>
    <row r="551" spans="36:37" ht="18" customHeight="1" x14ac:dyDescent="0.25">
      <c r="AJ551" s="1"/>
      <c r="AK551" s="1"/>
    </row>
    <row r="552" spans="36:37" ht="18" customHeight="1" x14ac:dyDescent="0.25">
      <c r="AJ552" s="1"/>
      <c r="AK552" s="1"/>
    </row>
    <row r="553" spans="36:37" ht="18" customHeight="1" x14ac:dyDescent="0.25">
      <c r="AJ553" s="1"/>
      <c r="AK553" s="1"/>
    </row>
    <row r="554" spans="36:37" ht="18" customHeight="1" x14ac:dyDescent="0.25">
      <c r="AJ554" s="1"/>
      <c r="AK554" s="1"/>
    </row>
    <row r="555" spans="36:37" ht="18" customHeight="1" x14ac:dyDescent="0.25">
      <c r="AJ555" s="1"/>
      <c r="AK555" s="1"/>
    </row>
    <row r="556" spans="36:37" ht="18" customHeight="1" x14ac:dyDescent="0.25">
      <c r="AJ556" s="1"/>
      <c r="AK556" s="1"/>
    </row>
    <row r="557" spans="36:37" ht="18" customHeight="1" x14ac:dyDescent="0.25">
      <c r="AJ557" s="1"/>
      <c r="AK557" s="1"/>
    </row>
    <row r="558" spans="36:37" ht="18" customHeight="1" x14ac:dyDescent="0.25">
      <c r="AJ558" s="1"/>
      <c r="AK558" s="1"/>
    </row>
    <row r="559" spans="36:37" ht="18" customHeight="1" x14ac:dyDescent="0.25">
      <c r="AJ559" s="1"/>
      <c r="AK559" s="1"/>
    </row>
    <row r="560" spans="36:37" ht="18" customHeight="1" x14ac:dyDescent="0.25">
      <c r="AJ560" s="1"/>
      <c r="AK560" s="1"/>
    </row>
    <row r="561" spans="36:37" ht="18" customHeight="1" x14ac:dyDescent="0.25">
      <c r="AJ561" s="1"/>
      <c r="AK561" s="1"/>
    </row>
    <row r="562" spans="36:37" ht="18" customHeight="1" x14ac:dyDescent="0.25">
      <c r="AJ562" s="1"/>
      <c r="AK562" s="1"/>
    </row>
    <row r="563" spans="36:37" ht="18" customHeight="1" x14ac:dyDescent="0.25">
      <c r="AJ563" s="1"/>
      <c r="AK563" s="1"/>
    </row>
    <row r="564" spans="36:37" ht="18" customHeight="1" x14ac:dyDescent="0.25">
      <c r="AJ564" s="98"/>
      <c r="AK564" s="97"/>
    </row>
    <row r="569" spans="36:37" ht="18" customHeight="1" x14ac:dyDescent="0.25">
      <c r="AJ569" s="95"/>
      <c r="AK569" s="95"/>
    </row>
    <row r="570" spans="36:37" ht="18" customHeight="1" x14ac:dyDescent="0.25">
      <c r="AJ570" s="95"/>
      <c r="AK570" s="95"/>
    </row>
    <row r="571" spans="36:37" ht="18" customHeight="1" x14ac:dyDescent="0.25">
      <c r="AJ571" s="96"/>
      <c r="AK571" s="96"/>
    </row>
    <row r="572" spans="36:37" ht="18" customHeight="1" x14ac:dyDescent="0.25">
      <c r="AJ572" s="96"/>
      <c r="AK572" s="96"/>
    </row>
    <row r="573" spans="36:37" ht="18" customHeight="1" x14ac:dyDescent="0.25">
      <c r="AJ573" s="95"/>
      <c r="AK573" s="95"/>
    </row>
    <row r="574" spans="36:37" ht="18" customHeight="1" x14ac:dyDescent="0.25">
      <c r="AJ574" s="95"/>
      <c r="AK574" s="95"/>
    </row>
  </sheetData>
  <mergeCells count="448">
    <mergeCell ref="E2:AI3"/>
    <mergeCell ref="B2:D11"/>
    <mergeCell ref="E4:Q4"/>
    <mergeCell ref="R4:U4"/>
    <mergeCell ref="V4:AA4"/>
    <mergeCell ref="AC4:AI7"/>
    <mergeCell ref="E5:Q5"/>
    <mergeCell ref="R5:U5"/>
    <mergeCell ref="V5:AA5"/>
    <mergeCell ref="R6:U6"/>
    <mergeCell ref="E7:I7"/>
    <mergeCell ref="J7:M7"/>
    <mergeCell ref="N7:Q7"/>
    <mergeCell ref="R7:U7"/>
    <mergeCell ref="E8:Q8"/>
    <mergeCell ref="T8:U8"/>
    <mergeCell ref="AC8:AI11"/>
    <mergeCell ref="E9:Q9"/>
    <mergeCell ref="R9:S9"/>
    <mergeCell ref="T9:U9"/>
    <mergeCell ref="E10:U10"/>
    <mergeCell ref="E11:U11"/>
    <mergeCell ref="AJ12:AK12"/>
    <mergeCell ref="E13:S13"/>
    <mergeCell ref="T13:U13"/>
    <mergeCell ref="AJ13:AK13"/>
    <mergeCell ref="E14:S14"/>
    <mergeCell ref="AD14:AE14"/>
    <mergeCell ref="AF14:AG14"/>
    <mergeCell ref="AH14:AI14"/>
    <mergeCell ref="AJ14:AK14"/>
    <mergeCell ref="E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5:AK15"/>
    <mergeCell ref="E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6:AK16"/>
    <mergeCell ref="E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E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8:AK18"/>
    <mergeCell ref="E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E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20:AK20"/>
    <mergeCell ref="E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E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F24:AG24"/>
    <mergeCell ref="AH24:AI24"/>
    <mergeCell ref="AJ22:AK22"/>
    <mergeCell ref="E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E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H27:AI27"/>
    <mergeCell ref="AJ24:AK24"/>
    <mergeCell ref="E25:S25"/>
    <mergeCell ref="AD25:AE25"/>
    <mergeCell ref="AF25:AG25"/>
    <mergeCell ref="AH25:AI25"/>
    <mergeCell ref="AJ25:AK25"/>
    <mergeCell ref="E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E24:S24"/>
    <mergeCell ref="T24:U24"/>
    <mergeCell ref="V24:W24"/>
    <mergeCell ref="X24:Y24"/>
    <mergeCell ref="Z24:AA24"/>
    <mergeCell ref="AB24:AC24"/>
    <mergeCell ref="AD24:AE24"/>
    <mergeCell ref="AJ27:AK27"/>
    <mergeCell ref="E28:S28"/>
    <mergeCell ref="AD28:AE28"/>
    <mergeCell ref="AF28:AG28"/>
    <mergeCell ref="AH28:AI28"/>
    <mergeCell ref="AJ28:AK28"/>
    <mergeCell ref="E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E27:S27"/>
    <mergeCell ref="T27:U27"/>
    <mergeCell ref="V27:W27"/>
    <mergeCell ref="X27:Y27"/>
    <mergeCell ref="Z27:AA27"/>
    <mergeCell ref="AB27:AC27"/>
    <mergeCell ref="AD27:AE27"/>
    <mergeCell ref="AF27:AG27"/>
    <mergeCell ref="AJ30:AK30"/>
    <mergeCell ref="E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E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2:AK32"/>
    <mergeCell ref="E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E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4:AK34"/>
    <mergeCell ref="E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E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6:AK36"/>
    <mergeCell ref="E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E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8:AK38"/>
    <mergeCell ref="E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E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H42:AI42"/>
    <mergeCell ref="E40:S40"/>
    <mergeCell ref="AD40:AE40"/>
    <mergeCell ref="AF40:AG40"/>
    <mergeCell ref="AH40:AI40"/>
    <mergeCell ref="AJ40:AK40"/>
    <mergeCell ref="E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J42:AK42"/>
    <mergeCell ref="E43:S43"/>
    <mergeCell ref="AD43:AE43"/>
    <mergeCell ref="AF43:AG43"/>
    <mergeCell ref="AH43:AI43"/>
    <mergeCell ref="AJ43:AK43"/>
    <mergeCell ref="E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E42:S42"/>
    <mergeCell ref="T42:U42"/>
    <mergeCell ref="V42:W42"/>
    <mergeCell ref="X42:Y42"/>
    <mergeCell ref="Z42:AA42"/>
    <mergeCell ref="AB42:AC42"/>
    <mergeCell ref="AD42:AE42"/>
    <mergeCell ref="AF42:AG42"/>
    <mergeCell ref="AJ45:AK45"/>
    <mergeCell ref="E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E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7:AK47"/>
    <mergeCell ref="E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E48:S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F51:AG51"/>
    <mergeCell ref="AH51:AI51"/>
    <mergeCell ref="E49:S49"/>
    <mergeCell ref="AD49:AE49"/>
    <mergeCell ref="AF49:AG49"/>
    <mergeCell ref="AH49:AI49"/>
    <mergeCell ref="AJ49:AK49"/>
    <mergeCell ref="E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H54:AI54"/>
    <mergeCell ref="AJ51:AK51"/>
    <mergeCell ref="E52:S52"/>
    <mergeCell ref="AD52:AE52"/>
    <mergeCell ref="AF52:AG52"/>
    <mergeCell ref="AH52:AI52"/>
    <mergeCell ref="AJ52:AK52"/>
    <mergeCell ref="E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E51:S51"/>
    <mergeCell ref="T51:U51"/>
    <mergeCell ref="V51:W51"/>
    <mergeCell ref="X51:Y51"/>
    <mergeCell ref="Z51:AA51"/>
    <mergeCell ref="AB51:AC51"/>
    <mergeCell ref="AD51:AE51"/>
    <mergeCell ref="AJ54:AK54"/>
    <mergeCell ref="E55:S55"/>
    <mergeCell ref="AD55:AE55"/>
    <mergeCell ref="AF55:AG55"/>
    <mergeCell ref="AH55:AI55"/>
    <mergeCell ref="AJ55:AK55"/>
    <mergeCell ref="E56:S56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E54:S54"/>
    <mergeCell ref="T54:U54"/>
    <mergeCell ref="V54:W54"/>
    <mergeCell ref="X54:Y54"/>
    <mergeCell ref="Z54:AA54"/>
    <mergeCell ref="AB54:AC54"/>
    <mergeCell ref="AD54:AE54"/>
    <mergeCell ref="AF54:AG54"/>
    <mergeCell ref="AJ57:AK57"/>
    <mergeCell ref="E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E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E59:S59"/>
    <mergeCell ref="AH59:AI59"/>
    <mergeCell ref="AJ59:AK59"/>
  </mergeCells>
  <conditionalFormatting sqref="AJ16:AL17">
    <cfRule type="cellIs" dxfId="7" priority="1" operator="greaterThan">
      <formula>0.01</formula>
    </cfRule>
  </conditionalFormatting>
  <conditionalFormatting sqref="AJ44:AL45">
    <cfRule type="cellIs" dxfId="6" priority="2" operator="greaterThan">
      <formula>0.01</formula>
    </cfRule>
  </conditionalFormatting>
  <conditionalFormatting sqref="AJ55:AL56">
    <cfRule type="cellIs" dxfId="5" priority="3" operator="greaterThan">
      <formula>0.01</formula>
    </cfRule>
  </conditionalFormatting>
  <conditionalFormatting sqref="AJ52:AL53">
    <cfRule type="cellIs" dxfId="4" priority="4" operator="greaterThan">
      <formula>0.01</formula>
    </cfRule>
  </conditionalFormatting>
  <conditionalFormatting sqref="AJ49:AL50">
    <cfRule type="cellIs" dxfId="3" priority="5" operator="greaterThan">
      <formula>0.01</formula>
    </cfRule>
  </conditionalFormatting>
  <conditionalFormatting sqref="AJ43:AL43">
    <cfRule type="cellIs" dxfId="2" priority="6" operator="greaterThan">
      <formula>0.01</formula>
    </cfRule>
  </conditionalFormatting>
  <conditionalFormatting sqref="AJ40:AL41">
    <cfRule type="cellIs" dxfId="1" priority="7" operator="greaterThan">
      <formula>0.01</formula>
    </cfRule>
  </conditionalFormatting>
  <conditionalFormatting sqref="AJ13:AL15 AJ18:AL23 AJ24:AK24 AJ25:AL26 AJ28:AL30">
    <cfRule type="cellIs" dxfId="0" priority="9" operator="greaterThan">
      <formula>0.01</formula>
    </cfRule>
  </conditionalFormatting>
  <printOptions horizontalCentered="1"/>
  <pageMargins left="0.23611099999999999" right="0.23611099999999999" top="0.55138900000000002" bottom="0.35416700000000001" header="0.315278" footer="0.315278"/>
  <pageSetup paperSize="9" scale="45" fitToHeight="0" orientation="landscape" r:id="rId1"/>
  <drawing r:id="rId2"/>
  <extLst>
    <ext uri="smNativeData">
      <pm:sheetPrefs xmlns:pm="smNativeData" day="160138113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RowHeight="20.100000000000001" customHeight="1" x14ac:dyDescent="0.25"/>
  <cols>
    <col min="1" max="1" width="2.7109375" style="25" customWidth="1"/>
    <col min="2" max="2" width="23.7109375" style="25" customWidth="1"/>
    <col min="3" max="5" width="16.7109375" style="27" customWidth="1"/>
    <col min="6" max="6" width="2.7109375" style="25" customWidth="1"/>
    <col min="7" max="7" width="23.7109375" style="25" customWidth="1"/>
    <col min="8" max="10" width="16.7109375" style="27" customWidth="1"/>
    <col min="11" max="16384" width="9.140625" style="25"/>
  </cols>
  <sheetData>
    <row r="2" spans="2:10" ht="39.950000000000003" customHeight="1" x14ac:dyDescent="0.25">
      <c r="B2" s="322" t="s">
        <v>126</v>
      </c>
      <c r="C2" s="322"/>
      <c r="D2" s="322"/>
      <c r="E2" s="322"/>
      <c r="G2" s="323" t="s">
        <v>127</v>
      </c>
      <c r="H2" s="323"/>
      <c r="I2" s="323"/>
      <c r="J2" s="323"/>
    </row>
    <row r="3" spans="2:10" s="26" customFormat="1" ht="60" customHeight="1" x14ac:dyDescent="0.25">
      <c r="B3" s="81" t="s">
        <v>128</v>
      </c>
      <c r="C3" s="82" t="s">
        <v>129</v>
      </c>
      <c r="D3" s="82" t="s">
        <v>130</v>
      </c>
      <c r="E3" s="82" t="s">
        <v>131</v>
      </c>
      <c r="G3" s="81" t="s">
        <v>128</v>
      </c>
      <c r="H3" s="82" t="s">
        <v>129</v>
      </c>
      <c r="I3" s="82" t="s">
        <v>130</v>
      </c>
      <c r="J3" s="82" t="s">
        <v>131</v>
      </c>
    </row>
    <row r="4" spans="2:10" ht="20.100000000000001" customHeight="1" x14ac:dyDescent="0.25">
      <c r="B4" s="83" t="s">
        <v>132</v>
      </c>
      <c r="C4" s="86">
        <v>2200</v>
      </c>
      <c r="D4" s="84">
        <f>(C4/170)*2</f>
        <v>25.882352941176471</v>
      </c>
      <c r="E4" s="84">
        <f>D4*$E$9</f>
        <v>38.82352941176471</v>
      </c>
      <c r="G4" s="83" t="s">
        <v>132</v>
      </c>
      <c r="H4" s="79">
        <v>2200</v>
      </c>
      <c r="I4" s="84">
        <f>(H4/170)*2</f>
        <v>25.882352941176471</v>
      </c>
      <c r="J4" s="84">
        <f>I4*$J$9</f>
        <v>33.647058823529413</v>
      </c>
    </row>
    <row r="5" spans="2:10" ht="20.100000000000001" customHeight="1" x14ac:dyDescent="0.25">
      <c r="B5" s="83" t="s">
        <v>133</v>
      </c>
      <c r="C5" s="86">
        <v>2800</v>
      </c>
      <c r="D5" s="84">
        <f>(C5/170)*2</f>
        <v>32.941176470588232</v>
      </c>
      <c r="E5" s="84">
        <f>D5*$E$9</f>
        <v>49.411764705882348</v>
      </c>
      <c r="G5" s="83" t="s">
        <v>134</v>
      </c>
      <c r="H5" s="79">
        <v>2200</v>
      </c>
      <c r="I5" s="84">
        <f>(H5/170)*2</f>
        <v>25.882352941176471</v>
      </c>
      <c r="J5" s="84">
        <f>I5*$J$9</f>
        <v>33.647058823529413</v>
      </c>
    </row>
    <row r="6" spans="2:10" ht="20.100000000000001" customHeight="1" x14ac:dyDescent="0.25">
      <c r="B6" s="83" t="s">
        <v>135</v>
      </c>
      <c r="C6" s="86">
        <v>1200</v>
      </c>
      <c r="D6" s="84">
        <f>(C6/170)*2</f>
        <v>14.117647058823529</v>
      </c>
      <c r="E6" s="84">
        <f>D6*$E$9</f>
        <v>21.176470588235293</v>
      </c>
      <c r="G6" s="83" t="s">
        <v>135</v>
      </c>
      <c r="H6" s="79">
        <v>1200</v>
      </c>
      <c r="I6" s="84">
        <f>(H6/170)*2</f>
        <v>14.117647058823529</v>
      </c>
      <c r="J6" s="84">
        <f>I6*$J$9</f>
        <v>18.352941176470587</v>
      </c>
    </row>
    <row r="7" spans="2:10" ht="20.100000000000001" customHeight="1" x14ac:dyDescent="0.25">
      <c r="B7" s="324" t="s">
        <v>136</v>
      </c>
      <c r="C7" s="324"/>
      <c r="D7" s="324"/>
      <c r="E7" s="85">
        <f>SUM(E4:E6)</f>
        <v>109.41176470588235</v>
      </c>
      <c r="G7" s="324" t="s">
        <v>137</v>
      </c>
      <c r="H7" s="324"/>
      <c r="I7" s="324"/>
      <c r="J7" s="85">
        <f>SUM(J4:J6)</f>
        <v>85.64705882352942</v>
      </c>
    </row>
    <row r="9" spans="2:10" ht="20.100000000000001" customHeight="1" x14ac:dyDescent="0.25">
      <c r="B9" s="324" t="s">
        <v>138</v>
      </c>
      <c r="C9" s="324"/>
      <c r="D9" s="324"/>
      <c r="E9" s="87">
        <v>1.5</v>
      </c>
      <c r="G9" s="324" t="s">
        <v>139</v>
      </c>
      <c r="H9" s="324"/>
      <c r="I9" s="324"/>
      <c r="J9" s="80">
        <v>1.3</v>
      </c>
    </row>
    <row r="11" spans="2:10" ht="20.100000000000001" customHeight="1" x14ac:dyDescent="0.25">
      <c r="B11" s="26" t="s">
        <v>140</v>
      </c>
    </row>
  </sheetData>
  <mergeCells count="6">
    <mergeCell ref="B2:E2"/>
    <mergeCell ref="G2:J2"/>
    <mergeCell ref="B7:D7"/>
    <mergeCell ref="G7:I7"/>
    <mergeCell ref="B9:D9"/>
    <mergeCell ref="G9:I9"/>
  </mergeCells>
  <pageMargins left="0.51180599999999998" right="0.51180599999999998" top="0.78749999999999998" bottom="0.78749999999999998" header="0.315278" footer="0.315278"/>
  <pageSetup paperSize="9" fitToWidth="0"/>
  <drawing r:id="rId1"/>
  <extLst>
    <ext uri="smNativeData">
      <pm:sheetPrefs xmlns:pm="smNativeData" day="160138113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workbookViewId="0">
      <selection activeCell="J4" sqref="J4"/>
    </sheetView>
  </sheetViews>
  <sheetFormatPr defaultRowHeight="15" x14ac:dyDescent="0.25"/>
  <cols>
    <col min="1" max="1" width="3.42578125" style="30" customWidth="1"/>
    <col min="2" max="2" width="25.42578125" style="30" customWidth="1"/>
    <col min="3" max="3" width="10" style="30" customWidth="1"/>
    <col min="4" max="4" width="12" style="30" customWidth="1"/>
    <col min="5" max="5" width="8.7109375" style="30" customWidth="1"/>
    <col min="6" max="6" width="13.42578125" style="30" customWidth="1"/>
    <col min="7" max="7" width="6.28515625" style="30" customWidth="1"/>
    <col min="8" max="8" width="10.7109375" style="30" customWidth="1"/>
    <col min="9" max="9" width="10.5703125" style="30" customWidth="1"/>
    <col min="10" max="10" width="11" style="30" customWidth="1"/>
    <col min="11" max="12" width="9.28515625" style="30" customWidth="1"/>
    <col min="13" max="256" width="9.140625" style="30" customWidth="1"/>
    <col min="257" max="257" width="3.42578125" style="30" customWidth="1"/>
    <col min="258" max="258" width="25.42578125" style="30" customWidth="1"/>
    <col min="259" max="259" width="10" style="30" customWidth="1"/>
    <col min="260" max="260" width="12" style="30" customWidth="1"/>
    <col min="261" max="261" width="8.7109375" style="30" customWidth="1"/>
    <col min="262" max="262" width="13.42578125" style="30" customWidth="1"/>
    <col min="263" max="263" width="6.28515625" style="30" customWidth="1"/>
    <col min="264" max="512" width="9.140625" style="30" customWidth="1"/>
    <col min="513" max="513" width="3.42578125" style="30" customWidth="1"/>
    <col min="514" max="514" width="25.42578125" style="30" customWidth="1"/>
    <col min="515" max="515" width="10" style="30" customWidth="1"/>
    <col min="516" max="516" width="12" style="30" customWidth="1"/>
    <col min="517" max="517" width="8.7109375" style="30" customWidth="1"/>
    <col min="518" max="518" width="13.42578125" style="30" customWidth="1"/>
    <col min="519" max="519" width="6.28515625" style="30" customWidth="1"/>
    <col min="520" max="768" width="9.140625" style="30" customWidth="1"/>
    <col min="769" max="769" width="3.42578125" style="30" customWidth="1"/>
    <col min="770" max="770" width="25.42578125" style="30" customWidth="1"/>
    <col min="771" max="771" width="10" style="30" customWidth="1"/>
    <col min="772" max="772" width="12" style="30" customWidth="1"/>
    <col min="773" max="773" width="8.7109375" style="30" customWidth="1"/>
    <col min="774" max="774" width="13.42578125" style="30" customWidth="1"/>
    <col min="775" max="775" width="6.28515625" style="30" customWidth="1"/>
    <col min="776" max="1024" width="9.140625" style="30" customWidth="1"/>
    <col min="1025" max="1025" width="3.42578125" style="30" customWidth="1"/>
    <col min="1026" max="1026" width="25.42578125" style="30" customWidth="1"/>
    <col min="1027" max="1027" width="10" style="30" customWidth="1"/>
    <col min="1028" max="1028" width="12" style="30" customWidth="1"/>
    <col min="1029" max="1029" width="8.7109375" style="30" customWidth="1"/>
    <col min="1030" max="1030" width="13.42578125" style="30" customWidth="1"/>
    <col min="1031" max="1031" width="6.28515625" style="30" customWidth="1"/>
    <col min="1032" max="1280" width="9.140625" style="30" customWidth="1"/>
    <col min="1281" max="1281" width="3.42578125" style="30" customWidth="1"/>
    <col min="1282" max="1282" width="25.42578125" style="30" customWidth="1"/>
    <col min="1283" max="1283" width="10" style="30" customWidth="1"/>
    <col min="1284" max="1284" width="12" style="30" customWidth="1"/>
    <col min="1285" max="1285" width="8.7109375" style="30" customWidth="1"/>
    <col min="1286" max="1286" width="13.42578125" style="30" customWidth="1"/>
    <col min="1287" max="1287" width="6.28515625" style="30" customWidth="1"/>
    <col min="1288" max="1536" width="9.140625" style="30" customWidth="1"/>
    <col min="1537" max="1537" width="3.42578125" style="30" customWidth="1"/>
    <col min="1538" max="1538" width="25.42578125" style="30" customWidth="1"/>
    <col min="1539" max="1539" width="10" style="30" customWidth="1"/>
    <col min="1540" max="1540" width="12" style="30" customWidth="1"/>
    <col min="1541" max="1541" width="8.7109375" style="30" customWidth="1"/>
    <col min="1542" max="1542" width="13.42578125" style="30" customWidth="1"/>
    <col min="1543" max="1543" width="6.28515625" style="30" customWidth="1"/>
    <col min="1544" max="1792" width="9.140625" style="30" customWidth="1"/>
    <col min="1793" max="1793" width="3.42578125" style="30" customWidth="1"/>
    <col min="1794" max="1794" width="25.42578125" style="30" customWidth="1"/>
    <col min="1795" max="1795" width="10" style="30" customWidth="1"/>
    <col min="1796" max="1796" width="12" style="30" customWidth="1"/>
    <col min="1797" max="1797" width="8.7109375" style="30" customWidth="1"/>
    <col min="1798" max="1798" width="13.42578125" style="30" customWidth="1"/>
    <col min="1799" max="1799" width="6.28515625" style="30" customWidth="1"/>
    <col min="1800" max="2048" width="9.140625" style="30" customWidth="1"/>
    <col min="2049" max="2049" width="3.42578125" style="30" customWidth="1"/>
    <col min="2050" max="2050" width="25.42578125" style="30" customWidth="1"/>
    <col min="2051" max="2051" width="10" style="30" customWidth="1"/>
    <col min="2052" max="2052" width="12" style="30" customWidth="1"/>
    <col min="2053" max="2053" width="8.7109375" style="30" customWidth="1"/>
    <col min="2054" max="2054" width="13.42578125" style="30" customWidth="1"/>
    <col min="2055" max="2055" width="6.28515625" style="30" customWidth="1"/>
    <col min="2056" max="2304" width="9.140625" style="30" customWidth="1"/>
    <col min="2305" max="2305" width="3.42578125" style="30" customWidth="1"/>
    <col min="2306" max="2306" width="25.42578125" style="30" customWidth="1"/>
    <col min="2307" max="2307" width="10" style="30" customWidth="1"/>
    <col min="2308" max="2308" width="12" style="30" customWidth="1"/>
    <col min="2309" max="2309" width="8.7109375" style="30" customWidth="1"/>
    <col min="2310" max="2310" width="13.42578125" style="30" customWidth="1"/>
    <col min="2311" max="2311" width="6.28515625" style="30" customWidth="1"/>
    <col min="2312" max="2560" width="9.140625" style="30" customWidth="1"/>
    <col min="2561" max="2561" width="3.42578125" style="30" customWidth="1"/>
    <col min="2562" max="2562" width="25.42578125" style="30" customWidth="1"/>
    <col min="2563" max="2563" width="10" style="30" customWidth="1"/>
    <col min="2564" max="2564" width="12" style="30" customWidth="1"/>
    <col min="2565" max="2565" width="8.7109375" style="30" customWidth="1"/>
    <col min="2566" max="2566" width="13.42578125" style="30" customWidth="1"/>
    <col min="2567" max="2567" width="6.28515625" style="30" customWidth="1"/>
    <col min="2568" max="2816" width="9.140625" style="30" customWidth="1"/>
    <col min="2817" max="2817" width="3.42578125" style="30" customWidth="1"/>
    <col min="2818" max="2818" width="25.42578125" style="30" customWidth="1"/>
    <col min="2819" max="2819" width="10" style="30" customWidth="1"/>
    <col min="2820" max="2820" width="12" style="30" customWidth="1"/>
    <col min="2821" max="2821" width="8.7109375" style="30" customWidth="1"/>
    <col min="2822" max="2822" width="13.42578125" style="30" customWidth="1"/>
    <col min="2823" max="2823" width="6.28515625" style="30" customWidth="1"/>
    <col min="2824" max="3072" width="9.140625" style="30" customWidth="1"/>
    <col min="3073" max="3073" width="3.42578125" style="30" customWidth="1"/>
    <col min="3074" max="3074" width="25.42578125" style="30" customWidth="1"/>
    <col min="3075" max="3075" width="10" style="30" customWidth="1"/>
    <col min="3076" max="3076" width="12" style="30" customWidth="1"/>
    <col min="3077" max="3077" width="8.7109375" style="30" customWidth="1"/>
    <col min="3078" max="3078" width="13.42578125" style="30" customWidth="1"/>
    <col min="3079" max="3079" width="6.28515625" style="30" customWidth="1"/>
    <col min="3080" max="3328" width="9.140625" style="30" customWidth="1"/>
    <col min="3329" max="3329" width="3.42578125" style="30" customWidth="1"/>
    <col min="3330" max="3330" width="25.42578125" style="30" customWidth="1"/>
    <col min="3331" max="3331" width="10" style="30" customWidth="1"/>
    <col min="3332" max="3332" width="12" style="30" customWidth="1"/>
    <col min="3333" max="3333" width="8.7109375" style="30" customWidth="1"/>
    <col min="3334" max="3334" width="13.42578125" style="30" customWidth="1"/>
    <col min="3335" max="3335" width="6.28515625" style="30" customWidth="1"/>
    <col min="3336" max="3584" width="9.140625" style="30" customWidth="1"/>
    <col min="3585" max="3585" width="3.42578125" style="30" customWidth="1"/>
    <col min="3586" max="3586" width="25.42578125" style="30" customWidth="1"/>
    <col min="3587" max="3587" width="10" style="30" customWidth="1"/>
    <col min="3588" max="3588" width="12" style="30" customWidth="1"/>
    <col min="3589" max="3589" width="8.7109375" style="30" customWidth="1"/>
    <col min="3590" max="3590" width="13.42578125" style="30" customWidth="1"/>
    <col min="3591" max="3591" width="6.28515625" style="30" customWidth="1"/>
    <col min="3592" max="3840" width="9.140625" style="30" customWidth="1"/>
    <col min="3841" max="3841" width="3.42578125" style="30" customWidth="1"/>
    <col min="3842" max="3842" width="25.42578125" style="30" customWidth="1"/>
    <col min="3843" max="3843" width="10" style="30" customWidth="1"/>
    <col min="3844" max="3844" width="12" style="30" customWidth="1"/>
    <col min="3845" max="3845" width="8.7109375" style="30" customWidth="1"/>
    <col min="3846" max="3846" width="13.42578125" style="30" customWidth="1"/>
    <col min="3847" max="3847" width="6.28515625" style="30" customWidth="1"/>
    <col min="3848" max="4096" width="9.140625" style="30" customWidth="1"/>
    <col min="4097" max="4097" width="3.42578125" style="30" customWidth="1"/>
    <col min="4098" max="4098" width="25.42578125" style="30" customWidth="1"/>
    <col min="4099" max="4099" width="10" style="30" customWidth="1"/>
    <col min="4100" max="4100" width="12" style="30" customWidth="1"/>
    <col min="4101" max="4101" width="8.7109375" style="30" customWidth="1"/>
    <col min="4102" max="4102" width="13.42578125" style="30" customWidth="1"/>
    <col min="4103" max="4103" width="6.28515625" style="30" customWidth="1"/>
    <col min="4104" max="4352" width="9.140625" style="30" customWidth="1"/>
    <col min="4353" max="4353" width="3.42578125" style="30" customWidth="1"/>
    <col min="4354" max="4354" width="25.42578125" style="30" customWidth="1"/>
    <col min="4355" max="4355" width="10" style="30" customWidth="1"/>
    <col min="4356" max="4356" width="12" style="30" customWidth="1"/>
    <col min="4357" max="4357" width="8.7109375" style="30" customWidth="1"/>
    <col min="4358" max="4358" width="13.42578125" style="30" customWidth="1"/>
    <col min="4359" max="4359" width="6.28515625" style="30" customWidth="1"/>
    <col min="4360" max="4608" width="9.140625" style="30" customWidth="1"/>
    <col min="4609" max="4609" width="3.42578125" style="30" customWidth="1"/>
    <col min="4610" max="4610" width="25.42578125" style="30" customWidth="1"/>
    <col min="4611" max="4611" width="10" style="30" customWidth="1"/>
    <col min="4612" max="4612" width="12" style="30" customWidth="1"/>
    <col min="4613" max="4613" width="8.7109375" style="30" customWidth="1"/>
    <col min="4614" max="4614" width="13.42578125" style="30" customWidth="1"/>
    <col min="4615" max="4615" width="6.28515625" style="30" customWidth="1"/>
    <col min="4616" max="4864" width="9.140625" style="30" customWidth="1"/>
    <col min="4865" max="4865" width="3.42578125" style="30" customWidth="1"/>
    <col min="4866" max="4866" width="25.42578125" style="30" customWidth="1"/>
    <col min="4867" max="4867" width="10" style="30" customWidth="1"/>
    <col min="4868" max="4868" width="12" style="30" customWidth="1"/>
    <col min="4869" max="4869" width="8.7109375" style="30" customWidth="1"/>
    <col min="4870" max="4870" width="13.42578125" style="30" customWidth="1"/>
    <col min="4871" max="4871" width="6.28515625" style="30" customWidth="1"/>
    <col min="4872" max="5120" width="9.140625" style="30" customWidth="1"/>
    <col min="5121" max="5121" width="3.42578125" style="30" customWidth="1"/>
    <col min="5122" max="5122" width="25.42578125" style="30" customWidth="1"/>
    <col min="5123" max="5123" width="10" style="30" customWidth="1"/>
    <col min="5124" max="5124" width="12" style="30" customWidth="1"/>
    <col min="5125" max="5125" width="8.7109375" style="30" customWidth="1"/>
    <col min="5126" max="5126" width="13.42578125" style="30" customWidth="1"/>
    <col min="5127" max="5127" width="6.28515625" style="30" customWidth="1"/>
    <col min="5128" max="5376" width="9.140625" style="30" customWidth="1"/>
    <col min="5377" max="5377" width="3.42578125" style="30" customWidth="1"/>
    <col min="5378" max="5378" width="25.42578125" style="30" customWidth="1"/>
    <col min="5379" max="5379" width="10" style="30" customWidth="1"/>
    <col min="5380" max="5380" width="12" style="30" customWidth="1"/>
    <col min="5381" max="5381" width="8.7109375" style="30" customWidth="1"/>
    <col min="5382" max="5382" width="13.42578125" style="30" customWidth="1"/>
    <col min="5383" max="5383" width="6.28515625" style="30" customWidth="1"/>
    <col min="5384" max="5632" width="9.140625" style="30" customWidth="1"/>
    <col min="5633" max="5633" width="3.42578125" style="30" customWidth="1"/>
    <col min="5634" max="5634" width="25.42578125" style="30" customWidth="1"/>
    <col min="5635" max="5635" width="10" style="30" customWidth="1"/>
    <col min="5636" max="5636" width="12" style="30" customWidth="1"/>
    <col min="5637" max="5637" width="8.7109375" style="30" customWidth="1"/>
    <col min="5638" max="5638" width="13.42578125" style="30" customWidth="1"/>
    <col min="5639" max="5639" width="6.28515625" style="30" customWidth="1"/>
    <col min="5640" max="5888" width="9.140625" style="30" customWidth="1"/>
    <col min="5889" max="5889" width="3.42578125" style="30" customWidth="1"/>
    <col min="5890" max="5890" width="25.42578125" style="30" customWidth="1"/>
    <col min="5891" max="5891" width="10" style="30" customWidth="1"/>
    <col min="5892" max="5892" width="12" style="30" customWidth="1"/>
    <col min="5893" max="5893" width="8.7109375" style="30" customWidth="1"/>
    <col min="5894" max="5894" width="13.42578125" style="30" customWidth="1"/>
    <col min="5895" max="5895" width="6.28515625" style="30" customWidth="1"/>
    <col min="5896" max="6144" width="9.140625" style="30" customWidth="1"/>
    <col min="6145" max="6145" width="3.42578125" style="30" customWidth="1"/>
    <col min="6146" max="6146" width="25.42578125" style="30" customWidth="1"/>
    <col min="6147" max="6147" width="10" style="30" customWidth="1"/>
    <col min="6148" max="6148" width="12" style="30" customWidth="1"/>
    <col min="6149" max="6149" width="8.7109375" style="30" customWidth="1"/>
    <col min="6150" max="6150" width="13.42578125" style="30" customWidth="1"/>
    <col min="6151" max="6151" width="6.28515625" style="30" customWidth="1"/>
    <col min="6152" max="6400" width="9.140625" style="30" customWidth="1"/>
    <col min="6401" max="6401" width="3.42578125" style="30" customWidth="1"/>
    <col min="6402" max="6402" width="25.42578125" style="30" customWidth="1"/>
    <col min="6403" max="6403" width="10" style="30" customWidth="1"/>
    <col min="6404" max="6404" width="12" style="30" customWidth="1"/>
    <col min="6405" max="6405" width="8.7109375" style="30" customWidth="1"/>
    <col min="6406" max="6406" width="13.42578125" style="30" customWidth="1"/>
    <col min="6407" max="6407" width="6.28515625" style="30" customWidth="1"/>
    <col min="6408" max="6656" width="9.140625" style="30" customWidth="1"/>
    <col min="6657" max="6657" width="3.42578125" style="30" customWidth="1"/>
    <col min="6658" max="6658" width="25.42578125" style="30" customWidth="1"/>
    <col min="6659" max="6659" width="10" style="30" customWidth="1"/>
    <col min="6660" max="6660" width="12" style="30" customWidth="1"/>
    <col min="6661" max="6661" width="8.7109375" style="30" customWidth="1"/>
    <col min="6662" max="6662" width="13.42578125" style="30" customWidth="1"/>
    <col min="6663" max="6663" width="6.28515625" style="30" customWidth="1"/>
    <col min="6664" max="6912" width="9.140625" style="30" customWidth="1"/>
    <col min="6913" max="6913" width="3.42578125" style="30" customWidth="1"/>
    <col min="6914" max="6914" width="25.42578125" style="30" customWidth="1"/>
    <col min="6915" max="6915" width="10" style="30" customWidth="1"/>
    <col min="6916" max="6916" width="12" style="30" customWidth="1"/>
    <col min="6917" max="6917" width="8.7109375" style="30" customWidth="1"/>
    <col min="6918" max="6918" width="13.42578125" style="30" customWidth="1"/>
    <col min="6919" max="6919" width="6.28515625" style="30" customWidth="1"/>
    <col min="6920" max="7168" width="9.140625" style="30" customWidth="1"/>
    <col min="7169" max="7169" width="3.42578125" style="30" customWidth="1"/>
    <col min="7170" max="7170" width="25.42578125" style="30" customWidth="1"/>
    <col min="7171" max="7171" width="10" style="30" customWidth="1"/>
    <col min="7172" max="7172" width="12" style="30" customWidth="1"/>
    <col min="7173" max="7173" width="8.7109375" style="30" customWidth="1"/>
    <col min="7174" max="7174" width="13.42578125" style="30" customWidth="1"/>
    <col min="7175" max="7175" width="6.28515625" style="30" customWidth="1"/>
    <col min="7176" max="7424" width="9.140625" style="30" customWidth="1"/>
    <col min="7425" max="7425" width="3.42578125" style="30" customWidth="1"/>
    <col min="7426" max="7426" width="25.42578125" style="30" customWidth="1"/>
    <col min="7427" max="7427" width="10" style="30" customWidth="1"/>
    <col min="7428" max="7428" width="12" style="30" customWidth="1"/>
    <col min="7429" max="7429" width="8.7109375" style="30" customWidth="1"/>
    <col min="7430" max="7430" width="13.42578125" style="30" customWidth="1"/>
    <col min="7431" max="7431" width="6.28515625" style="30" customWidth="1"/>
    <col min="7432" max="7680" width="9.140625" style="30" customWidth="1"/>
    <col min="7681" max="7681" width="3.42578125" style="30" customWidth="1"/>
    <col min="7682" max="7682" width="25.42578125" style="30" customWidth="1"/>
    <col min="7683" max="7683" width="10" style="30" customWidth="1"/>
    <col min="7684" max="7684" width="12" style="30" customWidth="1"/>
    <col min="7685" max="7685" width="8.7109375" style="30" customWidth="1"/>
    <col min="7686" max="7686" width="13.42578125" style="30" customWidth="1"/>
    <col min="7687" max="7687" width="6.28515625" style="30" customWidth="1"/>
    <col min="7688" max="7936" width="9.140625" style="30" customWidth="1"/>
    <col min="7937" max="7937" width="3.42578125" style="30" customWidth="1"/>
    <col min="7938" max="7938" width="25.42578125" style="30" customWidth="1"/>
    <col min="7939" max="7939" width="10" style="30" customWidth="1"/>
    <col min="7940" max="7940" width="12" style="30" customWidth="1"/>
    <col min="7941" max="7941" width="8.7109375" style="30" customWidth="1"/>
    <col min="7942" max="7942" width="13.42578125" style="30" customWidth="1"/>
    <col min="7943" max="7943" width="6.28515625" style="30" customWidth="1"/>
    <col min="7944" max="8192" width="9.140625" style="30" customWidth="1"/>
    <col min="8193" max="8193" width="3.42578125" style="30" customWidth="1"/>
    <col min="8194" max="8194" width="25.42578125" style="30" customWidth="1"/>
    <col min="8195" max="8195" width="10" style="30" customWidth="1"/>
    <col min="8196" max="8196" width="12" style="30" customWidth="1"/>
    <col min="8197" max="8197" width="8.7109375" style="30" customWidth="1"/>
    <col min="8198" max="8198" width="13.42578125" style="30" customWidth="1"/>
    <col min="8199" max="8199" width="6.28515625" style="30" customWidth="1"/>
    <col min="8200" max="8448" width="9.140625" style="30" customWidth="1"/>
    <col min="8449" max="8449" width="3.42578125" style="30" customWidth="1"/>
    <col min="8450" max="8450" width="25.42578125" style="30" customWidth="1"/>
    <col min="8451" max="8451" width="10" style="30" customWidth="1"/>
    <col min="8452" max="8452" width="12" style="30" customWidth="1"/>
    <col min="8453" max="8453" width="8.7109375" style="30" customWidth="1"/>
    <col min="8454" max="8454" width="13.42578125" style="30" customWidth="1"/>
    <col min="8455" max="8455" width="6.28515625" style="30" customWidth="1"/>
    <col min="8456" max="8704" width="9.140625" style="30" customWidth="1"/>
    <col min="8705" max="8705" width="3.42578125" style="30" customWidth="1"/>
    <col min="8706" max="8706" width="25.42578125" style="30" customWidth="1"/>
    <col min="8707" max="8707" width="10" style="30" customWidth="1"/>
    <col min="8708" max="8708" width="12" style="30" customWidth="1"/>
    <col min="8709" max="8709" width="8.7109375" style="30" customWidth="1"/>
    <col min="8710" max="8710" width="13.42578125" style="30" customWidth="1"/>
    <col min="8711" max="8711" width="6.28515625" style="30" customWidth="1"/>
    <col min="8712" max="8960" width="9.140625" style="30" customWidth="1"/>
    <col min="8961" max="8961" width="3.42578125" style="30" customWidth="1"/>
    <col min="8962" max="8962" width="25.42578125" style="30" customWidth="1"/>
    <col min="8963" max="8963" width="10" style="30" customWidth="1"/>
    <col min="8964" max="8964" width="12" style="30" customWidth="1"/>
    <col min="8965" max="8965" width="8.7109375" style="30" customWidth="1"/>
    <col min="8966" max="8966" width="13.42578125" style="30" customWidth="1"/>
    <col min="8967" max="8967" width="6.28515625" style="30" customWidth="1"/>
    <col min="8968" max="9216" width="9.140625" style="30" customWidth="1"/>
    <col min="9217" max="9217" width="3.42578125" style="30" customWidth="1"/>
    <col min="9218" max="9218" width="25.42578125" style="30" customWidth="1"/>
    <col min="9219" max="9219" width="10" style="30" customWidth="1"/>
    <col min="9220" max="9220" width="12" style="30" customWidth="1"/>
    <col min="9221" max="9221" width="8.7109375" style="30" customWidth="1"/>
    <col min="9222" max="9222" width="13.42578125" style="30" customWidth="1"/>
    <col min="9223" max="9223" width="6.28515625" style="30" customWidth="1"/>
    <col min="9224" max="9472" width="9.140625" style="30" customWidth="1"/>
    <col min="9473" max="9473" width="3.42578125" style="30" customWidth="1"/>
    <col min="9474" max="9474" width="25.42578125" style="30" customWidth="1"/>
    <col min="9475" max="9475" width="10" style="30" customWidth="1"/>
    <col min="9476" max="9476" width="12" style="30" customWidth="1"/>
    <col min="9477" max="9477" width="8.7109375" style="30" customWidth="1"/>
    <col min="9478" max="9478" width="13.42578125" style="30" customWidth="1"/>
    <col min="9479" max="9479" width="6.28515625" style="30" customWidth="1"/>
    <col min="9480" max="9728" width="9.140625" style="30" customWidth="1"/>
    <col min="9729" max="9729" width="3.42578125" style="30" customWidth="1"/>
    <col min="9730" max="9730" width="25.42578125" style="30" customWidth="1"/>
    <col min="9731" max="9731" width="10" style="30" customWidth="1"/>
    <col min="9732" max="9732" width="12" style="30" customWidth="1"/>
    <col min="9733" max="9733" width="8.7109375" style="30" customWidth="1"/>
    <col min="9734" max="9734" width="13.42578125" style="30" customWidth="1"/>
    <col min="9735" max="9735" width="6.28515625" style="30" customWidth="1"/>
    <col min="9736" max="9984" width="9.140625" style="30" customWidth="1"/>
    <col min="9985" max="9985" width="3.42578125" style="30" customWidth="1"/>
    <col min="9986" max="9986" width="25.42578125" style="30" customWidth="1"/>
    <col min="9987" max="9987" width="10" style="30" customWidth="1"/>
    <col min="9988" max="9988" width="12" style="30" customWidth="1"/>
    <col min="9989" max="9989" width="8.7109375" style="30" customWidth="1"/>
    <col min="9990" max="9990" width="13.42578125" style="30" customWidth="1"/>
    <col min="9991" max="9991" width="6.28515625" style="30" customWidth="1"/>
    <col min="9992" max="10240" width="9.140625" style="30" customWidth="1"/>
    <col min="10241" max="10241" width="3.42578125" style="30" customWidth="1"/>
    <col min="10242" max="10242" width="25.42578125" style="30" customWidth="1"/>
    <col min="10243" max="10243" width="10" style="30" customWidth="1"/>
    <col min="10244" max="10244" width="12" style="30" customWidth="1"/>
    <col min="10245" max="10245" width="8.7109375" style="30" customWidth="1"/>
    <col min="10246" max="10246" width="13.42578125" style="30" customWidth="1"/>
    <col min="10247" max="10247" width="6.28515625" style="30" customWidth="1"/>
    <col min="10248" max="10496" width="9.140625" style="30" customWidth="1"/>
    <col min="10497" max="10497" width="3.42578125" style="30" customWidth="1"/>
    <col min="10498" max="10498" width="25.42578125" style="30" customWidth="1"/>
    <col min="10499" max="10499" width="10" style="30" customWidth="1"/>
    <col min="10500" max="10500" width="12" style="30" customWidth="1"/>
    <col min="10501" max="10501" width="8.7109375" style="30" customWidth="1"/>
    <col min="10502" max="10502" width="13.42578125" style="30" customWidth="1"/>
    <col min="10503" max="10503" width="6.28515625" style="30" customWidth="1"/>
    <col min="10504" max="10752" width="9.140625" style="30" customWidth="1"/>
    <col min="10753" max="10753" width="3.42578125" style="30" customWidth="1"/>
    <col min="10754" max="10754" width="25.42578125" style="30" customWidth="1"/>
    <col min="10755" max="10755" width="10" style="30" customWidth="1"/>
    <col min="10756" max="10756" width="12" style="30" customWidth="1"/>
    <col min="10757" max="10757" width="8.7109375" style="30" customWidth="1"/>
    <col min="10758" max="10758" width="13.42578125" style="30" customWidth="1"/>
    <col min="10759" max="10759" width="6.28515625" style="30" customWidth="1"/>
    <col min="10760" max="11008" width="9.140625" style="30" customWidth="1"/>
    <col min="11009" max="11009" width="3.42578125" style="30" customWidth="1"/>
    <col min="11010" max="11010" width="25.42578125" style="30" customWidth="1"/>
    <col min="11011" max="11011" width="10" style="30" customWidth="1"/>
    <col min="11012" max="11012" width="12" style="30" customWidth="1"/>
    <col min="11013" max="11013" width="8.7109375" style="30" customWidth="1"/>
    <col min="11014" max="11014" width="13.42578125" style="30" customWidth="1"/>
    <col min="11015" max="11015" width="6.28515625" style="30" customWidth="1"/>
    <col min="11016" max="11264" width="9.140625" style="30" customWidth="1"/>
    <col min="11265" max="11265" width="3.42578125" style="30" customWidth="1"/>
    <col min="11266" max="11266" width="25.42578125" style="30" customWidth="1"/>
    <col min="11267" max="11267" width="10" style="30" customWidth="1"/>
    <col min="11268" max="11268" width="12" style="30" customWidth="1"/>
    <col min="11269" max="11269" width="8.7109375" style="30" customWidth="1"/>
    <col min="11270" max="11270" width="13.42578125" style="30" customWidth="1"/>
    <col min="11271" max="11271" width="6.28515625" style="30" customWidth="1"/>
    <col min="11272" max="11520" width="9.140625" style="30" customWidth="1"/>
    <col min="11521" max="11521" width="3.42578125" style="30" customWidth="1"/>
    <col min="11522" max="11522" width="25.42578125" style="30" customWidth="1"/>
    <col min="11523" max="11523" width="10" style="30" customWidth="1"/>
    <col min="11524" max="11524" width="12" style="30" customWidth="1"/>
    <col min="11525" max="11525" width="8.7109375" style="30" customWidth="1"/>
    <col min="11526" max="11526" width="13.42578125" style="30" customWidth="1"/>
    <col min="11527" max="11527" width="6.28515625" style="30" customWidth="1"/>
    <col min="11528" max="11776" width="9.140625" style="30" customWidth="1"/>
    <col min="11777" max="11777" width="3.42578125" style="30" customWidth="1"/>
    <col min="11778" max="11778" width="25.42578125" style="30" customWidth="1"/>
    <col min="11779" max="11779" width="10" style="30" customWidth="1"/>
    <col min="11780" max="11780" width="12" style="30" customWidth="1"/>
    <col min="11781" max="11781" width="8.7109375" style="30" customWidth="1"/>
    <col min="11782" max="11782" width="13.42578125" style="30" customWidth="1"/>
    <col min="11783" max="11783" width="6.28515625" style="30" customWidth="1"/>
    <col min="11784" max="12032" width="9.140625" style="30" customWidth="1"/>
    <col min="12033" max="12033" width="3.42578125" style="30" customWidth="1"/>
    <col min="12034" max="12034" width="25.42578125" style="30" customWidth="1"/>
    <col min="12035" max="12035" width="10" style="30" customWidth="1"/>
    <col min="12036" max="12036" width="12" style="30" customWidth="1"/>
    <col min="12037" max="12037" width="8.7109375" style="30" customWidth="1"/>
    <col min="12038" max="12038" width="13.42578125" style="30" customWidth="1"/>
    <col min="12039" max="12039" width="6.28515625" style="30" customWidth="1"/>
    <col min="12040" max="12288" width="9.140625" style="30" customWidth="1"/>
    <col min="12289" max="12289" width="3.42578125" style="30" customWidth="1"/>
    <col min="12290" max="12290" width="25.42578125" style="30" customWidth="1"/>
    <col min="12291" max="12291" width="10" style="30" customWidth="1"/>
    <col min="12292" max="12292" width="12" style="30" customWidth="1"/>
    <col min="12293" max="12293" width="8.7109375" style="30" customWidth="1"/>
    <col min="12294" max="12294" width="13.42578125" style="30" customWidth="1"/>
    <col min="12295" max="12295" width="6.28515625" style="30" customWidth="1"/>
    <col min="12296" max="12544" width="9.140625" style="30" customWidth="1"/>
    <col min="12545" max="12545" width="3.42578125" style="30" customWidth="1"/>
    <col min="12546" max="12546" width="25.42578125" style="30" customWidth="1"/>
    <col min="12547" max="12547" width="10" style="30" customWidth="1"/>
    <col min="12548" max="12548" width="12" style="30" customWidth="1"/>
    <col min="12549" max="12549" width="8.7109375" style="30" customWidth="1"/>
    <col min="12550" max="12550" width="13.42578125" style="30" customWidth="1"/>
    <col min="12551" max="12551" width="6.28515625" style="30" customWidth="1"/>
    <col min="12552" max="12800" width="9.140625" style="30" customWidth="1"/>
    <col min="12801" max="12801" width="3.42578125" style="30" customWidth="1"/>
    <col min="12802" max="12802" width="25.42578125" style="30" customWidth="1"/>
    <col min="12803" max="12803" width="10" style="30" customWidth="1"/>
    <col min="12804" max="12804" width="12" style="30" customWidth="1"/>
    <col min="12805" max="12805" width="8.7109375" style="30" customWidth="1"/>
    <col min="12806" max="12806" width="13.42578125" style="30" customWidth="1"/>
    <col min="12807" max="12807" width="6.28515625" style="30" customWidth="1"/>
    <col min="12808" max="13056" width="9.140625" style="30" customWidth="1"/>
    <col min="13057" max="13057" width="3.42578125" style="30" customWidth="1"/>
    <col min="13058" max="13058" width="25.42578125" style="30" customWidth="1"/>
    <col min="13059" max="13059" width="10" style="30" customWidth="1"/>
    <col min="13060" max="13060" width="12" style="30" customWidth="1"/>
    <col min="13061" max="13061" width="8.7109375" style="30" customWidth="1"/>
    <col min="13062" max="13062" width="13.42578125" style="30" customWidth="1"/>
    <col min="13063" max="13063" width="6.28515625" style="30" customWidth="1"/>
    <col min="13064" max="13312" width="9.140625" style="30" customWidth="1"/>
    <col min="13313" max="13313" width="3.42578125" style="30" customWidth="1"/>
    <col min="13314" max="13314" width="25.42578125" style="30" customWidth="1"/>
    <col min="13315" max="13315" width="10" style="30" customWidth="1"/>
    <col min="13316" max="13316" width="12" style="30" customWidth="1"/>
    <col min="13317" max="13317" width="8.7109375" style="30" customWidth="1"/>
    <col min="13318" max="13318" width="13.42578125" style="30" customWidth="1"/>
    <col min="13319" max="13319" width="6.28515625" style="30" customWidth="1"/>
    <col min="13320" max="13568" width="9.140625" style="30" customWidth="1"/>
    <col min="13569" max="13569" width="3.42578125" style="30" customWidth="1"/>
    <col min="13570" max="13570" width="25.42578125" style="30" customWidth="1"/>
    <col min="13571" max="13571" width="10" style="30" customWidth="1"/>
    <col min="13572" max="13572" width="12" style="30" customWidth="1"/>
    <col min="13573" max="13573" width="8.7109375" style="30" customWidth="1"/>
    <col min="13574" max="13574" width="13.42578125" style="30" customWidth="1"/>
    <col min="13575" max="13575" width="6.28515625" style="30" customWidth="1"/>
    <col min="13576" max="13824" width="9.140625" style="30" customWidth="1"/>
    <col min="13825" max="13825" width="3.42578125" style="30" customWidth="1"/>
    <col min="13826" max="13826" width="25.42578125" style="30" customWidth="1"/>
    <col min="13827" max="13827" width="10" style="30" customWidth="1"/>
    <col min="13828" max="13828" width="12" style="30" customWidth="1"/>
    <col min="13829" max="13829" width="8.7109375" style="30" customWidth="1"/>
    <col min="13830" max="13830" width="13.42578125" style="30" customWidth="1"/>
    <col min="13831" max="13831" width="6.28515625" style="30" customWidth="1"/>
    <col min="13832" max="14080" width="9.140625" style="30" customWidth="1"/>
    <col min="14081" max="14081" width="3.42578125" style="30" customWidth="1"/>
    <col min="14082" max="14082" width="25.42578125" style="30" customWidth="1"/>
    <col min="14083" max="14083" width="10" style="30" customWidth="1"/>
    <col min="14084" max="14084" width="12" style="30" customWidth="1"/>
    <col min="14085" max="14085" width="8.7109375" style="30" customWidth="1"/>
    <col min="14086" max="14086" width="13.42578125" style="30" customWidth="1"/>
    <col min="14087" max="14087" width="6.28515625" style="30" customWidth="1"/>
    <col min="14088" max="14336" width="9.140625" style="30" customWidth="1"/>
    <col min="14337" max="14337" width="3.42578125" style="30" customWidth="1"/>
    <col min="14338" max="14338" width="25.42578125" style="30" customWidth="1"/>
    <col min="14339" max="14339" width="10" style="30" customWidth="1"/>
    <col min="14340" max="14340" width="12" style="30" customWidth="1"/>
    <col min="14341" max="14341" width="8.7109375" style="30" customWidth="1"/>
    <col min="14342" max="14342" width="13.42578125" style="30" customWidth="1"/>
    <col min="14343" max="14343" width="6.28515625" style="30" customWidth="1"/>
    <col min="14344" max="14592" width="9.140625" style="30" customWidth="1"/>
    <col min="14593" max="14593" width="3.42578125" style="30" customWidth="1"/>
    <col min="14594" max="14594" width="25.42578125" style="30" customWidth="1"/>
    <col min="14595" max="14595" width="10" style="30" customWidth="1"/>
    <col min="14596" max="14596" width="12" style="30" customWidth="1"/>
    <col min="14597" max="14597" width="8.7109375" style="30" customWidth="1"/>
    <col min="14598" max="14598" width="13.42578125" style="30" customWidth="1"/>
    <col min="14599" max="14599" width="6.28515625" style="30" customWidth="1"/>
    <col min="14600" max="14848" width="9.140625" style="30" customWidth="1"/>
    <col min="14849" max="14849" width="3.42578125" style="30" customWidth="1"/>
    <col min="14850" max="14850" width="25.42578125" style="30" customWidth="1"/>
    <col min="14851" max="14851" width="10" style="30" customWidth="1"/>
    <col min="14852" max="14852" width="12" style="30" customWidth="1"/>
    <col min="14853" max="14853" width="8.7109375" style="30" customWidth="1"/>
    <col min="14854" max="14854" width="13.42578125" style="30" customWidth="1"/>
    <col min="14855" max="14855" width="6.28515625" style="30" customWidth="1"/>
    <col min="14856" max="15104" width="9.140625" style="30" customWidth="1"/>
    <col min="15105" max="15105" width="3.42578125" style="30" customWidth="1"/>
    <col min="15106" max="15106" width="25.42578125" style="30" customWidth="1"/>
    <col min="15107" max="15107" width="10" style="30" customWidth="1"/>
    <col min="15108" max="15108" width="12" style="30" customWidth="1"/>
    <col min="15109" max="15109" width="8.7109375" style="30" customWidth="1"/>
    <col min="15110" max="15110" width="13.42578125" style="30" customWidth="1"/>
    <col min="15111" max="15111" width="6.28515625" style="30" customWidth="1"/>
    <col min="15112" max="15360" width="9.140625" style="30" customWidth="1"/>
    <col min="15361" max="15361" width="3.42578125" style="30" customWidth="1"/>
    <col min="15362" max="15362" width="25.42578125" style="30" customWidth="1"/>
    <col min="15363" max="15363" width="10" style="30" customWidth="1"/>
    <col min="15364" max="15364" width="12" style="30" customWidth="1"/>
    <col min="15365" max="15365" width="8.7109375" style="30" customWidth="1"/>
    <col min="15366" max="15366" width="13.42578125" style="30" customWidth="1"/>
    <col min="15367" max="15367" width="6.28515625" style="30" customWidth="1"/>
    <col min="15368" max="15616" width="9.140625" style="30" customWidth="1"/>
    <col min="15617" max="15617" width="3.42578125" style="30" customWidth="1"/>
    <col min="15618" max="15618" width="25.42578125" style="30" customWidth="1"/>
    <col min="15619" max="15619" width="10" style="30" customWidth="1"/>
    <col min="15620" max="15620" width="12" style="30" customWidth="1"/>
    <col min="15621" max="15621" width="8.7109375" style="30" customWidth="1"/>
    <col min="15622" max="15622" width="13.42578125" style="30" customWidth="1"/>
    <col min="15623" max="15623" width="6.28515625" style="30" customWidth="1"/>
    <col min="15624" max="15872" width="9.140625" style="30" customWidth="1"/>
    <col min="15873" max="15873" width="3.42578125" style="30" customWidth="1"/>
    <col min="15874" max="15874" width="25.42578125" style="30" customWidth="1"/>
    <col min="15875" max="15875" width="10" style="30" customWidth="1"/>
    <col min="15876" max="15876" width="12" style="30" customWidth="1"/>
    <col min="15877" max="15877" width="8.7109375" style="30" customWidth="1"/>
    <col min="15878" max="15878" width="13.42578125" style="30" customWidth="1"/>
    <col min="15879" max="15879" width="6.28515625" style="30" customWidth="1"/>
    <col min="15880" max="16128" width="9.140625" style="30" customWidth="1"/>
    <col min="16129" max="16129" width="3.42578125" style="30" customWidth="1"/>
    <col min="16130" max="16130" width="25.42578125" style="30" customWidth="1"/>
    <col min="16131" max="16131" width="10" style="30" customWidth="1"/>
    <col min="16132" max="16132" width="12" style="30" customWidth="1"/>
    <col min="16133" max="16133" width="8.7109375" style="30" customWidth="1"/>
    <col min="16134" max="16134" width="13.42578125" style="30" customWidth="1"/>
    <col min="16135" max="16135" width="6.28515625" style="30" customWidth="1"/>
    <col min="16136" max="16384" width="9.140625" style="30" customWidth="1"/>
  </cols>
  <sheetData>
    <row r="1" spans="2:7" ht="15.75" x14ac:dyDescent="0.25">
      <c r="B1" s="28"/>
      <c r="C1" s="29" t="s">
        <v>141</v>
      </c>
    </row>
    <row r="2" spans="2:7" x14ac:dyDescent="0.25">
      <c r="B2" s="31" t="s">
        <v>142</v>
      </c>
      <c r="G2" s="32"/>
    </row>
    <row r="3" spans="2:7" ht="36.75" customHeight="1" x14ac:dyDescent="0.25">
      <c r="B3" s="326" t="s">
        <v>143</v>
      </c>
      <c r="C3" s="326"/>
      <c r="D3" s="326"/>
      <c r="E3" s="326"/>
      <c r="F3" s="326"/>
    </row>
    <row r="4" spans="2:7" s="37" customFormat="1" ht="60" x14ac:dyDescent="0.25">
      <c r="B4" s="33" t="s">
        <v>144</v>
      </c>
      <c r="C4" s="34" t="s">
        <v>145</v>
      </c>
      <c r="D4" s="35" t="s">
        <v>146</v>
      </c>
      <c r="E4" s="34" t="s">
        <v>147</v>
      </c>
      <c r="F4" s="36" t="s">
        <v>148</v>
      </c>
    </row>
    <row r="5" spans="2:7" x14ac:dyDescent="0.25">
      <c r="B5" s="38" t="s">
        <v>149</v>
      </c>
      <c r="C5" s="39">
        <v>0.8</v>
      </c>
      <c r="D5" s="40">
        <v>1</v>
      </c>
      <c r="E5" s="39">
        <v>0.8</v>
      </c>
      <c r="F5" s="41">
        <v>1</v>
      </c>
      <c r="G5" s="30" t="str">
        <f>IF(F5&lt;=D5,"ok","Erro!")</f>
        <v>ok</v>
      </c>
    </row>
    <row r="6" spans="2:7" x14ac:dyDescent="0.25">
      <c r="B6" s="42" t="s">
        <v>150</v>
      </c>
      <c r="C6" s="43">
        <v>0.97</v>
      </c>
      <c r="D6" s="44">
        <v>1.27</v>
      </c>
      <c r="E6" s="43">
        <v>1.27</v>
      </c>
      <c r="F6" s="45">
        <v>1.25</v>
      </c>
      <c r="G6" s="30" t="str">
        <f>IF(F6&lt;=D6,"ok","Erro!")</f>
        <v>ok</v>
      </c>
    </row>
    <row r="7" spans="2:7" x14ac:dyDescent="0.25">
      <c r="B7" s="42" t="s">
        <v>151</v>
      </c>
      <c r="C7" s="43">
        <v>0.59</v>
      </c>
      <c r="D7" s="44">
        <v>1.39</v>
      </c>
      <c r="E7" s="43">
        <v>1.23</v>
      </c>
      <c r="F7" s="46">
        <v>1.25</v>
      </c>
      <c r="G7" s="30" t="str">
        <f>IF(F7&lt;=D7,"ok","Erro!")</f>
        <v>ok</v>
      </c>
    </row>
    <row r="8" spans="2:7" x14ac:dyDescent="0.25">
      <c r="B8" s="42" t="s">
        <v>152</v>
      </c>
      <c r="C8" s="43">
        <v>3</v>
      </c>
      <c r="D8" s="44">
        <v>5.5</v>
      </c>
      <c r="E8" s="43">
        <v>4</v>
      </c>
      <c r="F8" s="46">
        <v>3.14</v>
      </c>
      <c r="G8" s="30" t="str">
        <f>IF(F8&lt;=D8,"ok","Erro!")</f>
        <v>ok</v>
      </c>
    </row>
    <row r="9" spans="2:7" x14ac:dyDescent="0.25">
      <c r="B9" s="42" t="s">
        <v>153</v>
      </c>
      <c r="C9" s="43">
        <v>6.16</v>
      </c>
      <c r="D9" s="44">
        <v>8.9600000000000009</v>
      </c>
      <c r="E9" s="43">
        <v>7.4</v>
      </c>
      <c r="F9" s="46">
        <v>7</v>
      </c>
      <c r="G9" s="30" t="str">
        <f>IF(F9&lt;=D9,"ok","Erro!")</f>
        <v>ok</v>
      </c>
    </row>
    <row r="10" spans="2:7" x14ac:dyDescent="0.25">
      <c r="B10" s="47" t="s">
        <v>154</v>
      </c>
      <c r="C10" s="48">
        <f>SUBTOTAL(9,C11:C14)</f>
        <v>5.65</v>
      </c>
      <c r="D10" s="49">
        <f>SUBTOTAL(9,D11:D14)</f>
        <v>8.65</v>
      </c>
      <c r="E10" s="48">
        <f>SUBTOTAL(9,E11:E14)</f>
        <v>7.27</v>
      </c>
      <c r="F10" s="50">
        <f>SUBTOTAL(9,F11:F14)</f>
        <v>8.65</v>
      </c>
    </row>
    <row r="11" spans="2:7" x14ac:dyDescent="0.25">
      <c r="B11" s="42" t="s">
        <v>155</v>
      </c>
      <c r="C11" s="43">
        <v>3</v>
      </c>
      <c r="D11" s="44">
        <v>3</v>
      </c>
      <c r="E11" s="43">
        <v>3</v>
      </c>
      <c r="F11" s="46">
        <v>3</v>
      </c>
      <c r="G11" s="30" t="str">
        <f>IF(F11&lt;=D11,"ok","Erro!")</f>
        <v>ok</v>
      </c>
    </row>
    <row r="12" spans="2:7" x14ac:dyDescent="0.25">
      <c r="B12" s="42" t="s">
        <v>156</v>
      </c>
      <c r="C12" s="43">
        <v>0.65</v>
      </c>
      <c r="D12" s="44">
        <v>0.65</v>
      </c>
      <c r="E12" s="43">
        <v>0.65</v>
      </c>
      <c r="F12" s="46">
        <v>0.65</v>
      </c>
      <c r="G12" s="30" t="str">
        <f>IF(F12&lt;=D12,"ok","Erro!")</f>
        <v>ok</v>
      </c>
    </row>
    <row r="13" spans="2:7" ht="51.75" x14ac:dyDescent="0.25">
      <c r="B13" s="51" t="s">
        <v>157</v>
      </c>
      <c r="C13" s="52"/>
      <c r="D13" s="53"/>
      <c r="E13" s="52"/>
      <c r="F13" s="54"/>
    </row>
    <row r="14" spans="2:7" x14ac:dyDescent="0.25">
      <c r="B14" s="55" t="s">
        <v>158</v>
      </c>
      <c r="C14" s="56">
        <v>2</v>
      </c>
      <c r="D14" s="57">
        <v>5</v>
      </c>
      <c r="E14" s="56">
        <v>3.62</v>
      </c>
      <c r="F14" s="58">
        <v>5</v>
      </c>
      <c r="G14" s="30" t="str">
        <f>IF(F14&lt;=D14,"ok","Erro!")</f>
        <v>ok</v>
      </c>
    </row>
    <row r="15" spans="2:7" x14ac:dyDescent="0.25">
      <c r="B15" s="59" t="s">
        <v>159</v>
      </c>
      <c r="C15" s="60">
        <f>SUBTOTAL(9,C5:C14)</f>
        <v>17.170000000000002</v>
      </c>
      <c r="D15" s="61">
        <f>SUBTOTAL(9,D5:D14)</f>
        <v>26.77</v>
      </c>
      <c r="E15" s="60">
        <f>SUBTOTAL(9,E5:E14)</f>
        <v>21.970000000000002</v>
      </c>
      <c r="F15" s="62">
        <f>SUBTOTAL(9,F5:F14)</f>
        <v>22.29</v>
      </c>
    </row>
    <row r="16" spans="2:7" x14ac:dyDescent="0.25">
      <c r="B16" s="63" t="s">
        <v>160</v>
      </c>
      <c r="C16" s="64">
        <f>((1+C$8%+C$5%+C$6%)*(1+C$7%)*(1+C$9%)/(1-C$10%)-1)*100</f>
        <v>18.579811986009574</v>
      </c>
      <c r="D16" s="65">
        <f>((1+D$8%+D$5%+D$6%)*(1+D$7%)*(1+D$9%)/(1-D$10%)-1)*100</f>
        <v>30.33214676387519</v>
      </c>
      <c r="E16" s="64">
        <f>((1+E$8%+E$5%+E$6%)*(1+E$7%)*(1+E$9%)/(1-E$10%)-1)*100</f>
        <v>24.361464373989005</v>
      </c>
      <c r="F16" s="66">
        <f>((1+F$8%+F$5%+F$6%)*(1+F$7%)*(1+F$9%)/(1-F$10%)-1)*100</f>
        <v>24.988386699507402</v>
      </c>
    </row>
    <row r="17" spans="2:6" ht="60" x14ac:dyDescent="0.25">
      <c r="B17" s="67" t="s">
        <v>161</v>
      </c>
      <c r="C17" s="68"/>
      <c r="D17" s="69">
        <v>25</v>
      </c>
      <c r="E17" s="68"/>
      <c r="F17" s="70"/>
    </row>
    <row r="18" spans="2:6" ht="60" x14ac:dyDescent="0.25">
      <c r="B18" s="67" t="s">
        <v>162</v>
      </c>
      <c r="C18" s="68"/>
      <c r="D18" s="69">
        <v>31.48</v>
      </c>
      <c r="E18" s="68"/>
      <c r="F18" s="70"/>
    </row>
    <row r="19" spans="2:6" s="73" customFormat="1" x14ac:dyDescent="0.25">
      <c r="B19" s="71"/>
      <c r="C19" s="327"/>
      <c r="D19" s="327"/>
      <c r="E19" s="72"/>
    </row>
    <row r="20" spans="2:6" x14ac:dyDescent="0.25">
      <c r="B20" s="74" t="s">
        <v>163</v>
      </c>
      <c r="C20" s="328">
        <f>(1+F16/100)</f>
        <v>1.249883866995074</v>
      </c>
      <c r="D20" s="329"/>
      <c r="E20" s="72"/>
      <c r="F20" s="75" t="str">
        <f>IF(F13=0,IF(F16&gt;25,"Erro!","OK"),IF(F13=4.5,IF(F16&gt;=31.48,"Erro!","OK")))</f>
        <v>OK</v>
      </c>
    </row>
    <row r="21" spans="2:6" x14ac:dyDescent="0.25">
      <c r="B21" s="76"/>
      <c r="E21" s="72"/>
      <c r="F21" s="73"/>
    </row>
    <row r="22" spans="2:6" x14ac:dyDescent="0.25">
      <c r="B22" s="77" t="s">
        <v>164</v>
      </c>
      <c r="E22" s="72"/>
      <c r="F22" s="73"/>
    </row>
    <row r="23" spans="2:6" x14ac:dyDescent="0.25">
      <c r="B23" s="77" t="s">
        <v>165</v>
      </c>
      <c r="E23" s="72"/>
      <c r="F23" s="73"/>
    </row>
    <row r="24" spans="2:6" x14ac:dyDescent="0.25">
      <c r="B24" s="78" t="s">
        <v>166</v>
      </c>
    </row>
    <row r="25" spans="2:6" x14ac:dyDescent="0.25">
      <c r="B25" s="78"/>
    </row>
    <row r="26" spans="2:6" x14ac:dyDescent="0.25">
      <c r="B26" s="78"/>
    </row>
    <row r="27" spans="2:6" x14ac:dyDescent="0.25">
      <c r="B27" s="78"/>
    </row>
    <row r="28" spans="2:6" x14ac:dyDescent="0.25">
      <c r="B28" s="78"/>
    </row>
    <row r="29" spans="2:6" ht="51.75" customHeight="1" x14ac:dyDescent="0.25">
      <c r="B29" s="78"/>
    </row>
    <row r="30" spans="2:6" x14ac:dyDescent="0.25">
      <c r="B30" s="78"/>
    </row>
    <row r="31" spans="2:6" x14ac:dyDescent="0.25">
      <c r="B31" s="78"/>
    </row>
    <row r="32" spans="2:6" x14ac:dyDescent="0.25">
      <c r="B32" s="78"/>
    </row>
    <row r="33" spans="2:6" x14ac:dyDescent="0.25">
      <c r="B33" s="78"/>
    </row>
    <row r="34" spans="2:6" ht="36" customHeight="1" x14ac:dyDescent="0.25">
      <c r="B34" s="330" t="s">
        <v>167</v>
      </c>
      <c r="C34" s="330"/>
      <c r="D34" s="330"/>
      <c r="E34" s="330"/>
      <c r="F34" s="330"/>
    </row>
    <row r="35" spans="2:6" ht="31.5" customHeight="1" x14ac:dyDescent="0.25">
      <c r="B35" s="325" t="s">
        <v>168</v>
      </c>
      <c r="C35" s="325"/>
      <c r="D35" s="325"/>
      <c r="E35" s="325"/>
      <c r="F35" s="325"/>
    </row>
    <row r="36" spans="2:6" x14ac:dyDescent="0.25">
      <c r="B36" s="325"/>
      <c r="C36" s="325"/>
      <c r="D36" s="325"/>
      <c r="E36" s="325"/>
      <c r="F36" s="325"/>
    </row>
  </sheetData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0599999999998" right="0.51180599999999998" top="0.39374999999999999" bottom="0.39374999999999999" header="0.315278" footer="0.315278"/>
  <pageSetup paperSize="9" scale="89" fitToWidth="0"/>
  <drawing r:id="rId1"/>
  <extLst>
    <ext uri="smNativeData">
      <pm:sheetPrefs xmlns:pm="smNativeData" day="160138113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QUANTITATIVO</vt:lpstr>
      <vt:lpstr>HH</vt:lpstr>
      <vt:lpstr>BDI</vt:lpstr>
      <vt:lpstr>BDI!Area_de_impressao</vt:lpstr>
      <vt:lpstr>QUANTITATIVO!Area_de_impressao</vt:lpstr>
      <vt:lpstr>QUANTITATIVO!Titulos_de_impressao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subject/>
  <dc:creator>DI CIVIL</dc:creator>
  <cp:keywords/>
  <dc:description/>
  <cp:lastModifiedBy>Ronaldo Almeida da Silva</cp:lastModifiedBy>
  <cp:revision>0</cp:revision>
  <cp:lastPrinted>2020-10-07T17:15:21Z</cp:lastPrinted>
  <dcterms:created xsi:type="dcterms:W3CDTF">2014-10-22T18:59:34Z</dcterms:created>
  <dcterms:modified xsi:type="dcterms:W3CDTF">2020-11-27T20:30:40Z</dcterms:modified>
</cp:coreProperties>
</file>